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525" windowWidth="17895" windowHeight="9660"/>
  </bookViews>
  <sheets>
    <sheet name="Таблица 1" sheetId="2" r:id="rId1"/>
  </sheets>
  <definedNames>
    <definedName name="_xlnm.Print_Titles" localSheetId="0">'Таблица 1'!$A:$B</definedName>
  </definedNames>
  <calcPr calcId="145621"/>
</workbook>
</file>

<file path=xl/calcChain.xml><?xml version="1.0" encoding="utf-8"?>
<calcChain xmlns="http://schemas.openxmlformats.org/spreadsheetml/2006/main">
  <c r="AK34" i="2" l="1"/>
  <c r="E10" i="2" l="1"/>
  <c r="M10" i="2"/>
  <c r="S10" i="2"/>
  <c r="Y10" i="2"/>
  <c r="AE10" i="2"/>
  <c r="AK10" i="2"/>
  <c r="M11" i="2"/>
  <c r="P11" i="2"/>
  <c r="S11" i="2"/>
  <c r="AN11" i="2"/>
  <c r="P12" i="2"/>
  <c r="V12" i="2"/>
  <c r="AB12" i="2"/>
  <c r="AH12" i="2"/>
  <c r="AK12" i="2"/>
  <c r="AE13" i="2"/>
  <c r="AK13" i="2"/>
  <c r="P14" i="2"/>
  <c r="V14" i="2"/>
  <c r="AB14" i="2"/>
  <c r="AH14" i="2"/>
  <c r="AK14" i="2"/>
  <c r="P15" i="2"/>
  <c r="S15" i="2"/>
  <c r="Y15" i="2"/>
  <c r="AE15" i="2"/>
  <c r="AK15" i="2"/>
  <c r="P16" i="2"/>
  <c r="S16" i="2"/>
  <c r="V16" i="2"/>
  <c r="Y16" i="2"/>
  <c r="AE16" i="2"/>
  <c r="AK16" i="2"/>
  <c r="AK17" i="2"/>
  <c r="AN17" i="2"/>
  <c r="AB18" i="2"/>
  <c r="AH18" i="2"/>
  <c r="AN18" i="2"/>
  <c r="E19" i="2"/>
  <c r="M19" i="2"/>
  <c r="P19" i="2"/>
  <c r="V19" i="2"/>
  <c r="Y19" i="2"/>
  <c r="AH19" i="2"/>
  <c r="AK19" i="2"/>
  <c r="M20" i="2"/>
  <c r="S20" i="2"/>
  <c r="V20" i="2"/>
  <c r="AB20" i="2"/>
  <c r="AH20" i="2"/>
  <c r="AN20" i="2"/>
  <c r="M21" i="2"/>
  <c r="S21" i="2"/>
  <c r="Y21" i="2"/>
  <c r="AE21" i="2"/>
  <c r="AK21" i="2"/>
  <c r="E23" i="2"/>
  <c r="M23" i="2"/>
  <c r="S23" i="2"/>
  <c r="Y23" i="2"/>
  <c r="AE23" i="2"/>
  <c r="AK23" i="2"/>
  <c r="J24" i="2"/>
  <c r="I24" i="2"/>
  <c r="P24" i="2"/>
  <c r="V24" i="2"/>
  <c r="AB24" i="2"/>
  <c r="AH24" i="2"/>
  <c r="AN24" i="2"/>
  <c r="E25" i="2"/>
  <c r="V25" i="2"/>
  <c r="Y25" i="2"/>
  <c r="AE25" i="2"/>
  <c r="AK25" i="2"/>
  <c r="P27" i="2"/>
  <c r="V27" i="2"/>
  <c r="AB27" i="2"/>
  <c r="AH27" i="2"/>
  <c r="AK27" i="2"/>
  <c r="M28" i="2"/>
  <c r="S28" i="2"/>
  <c r="Y28" i="2"/>
  <c r="AE28" i="2"/>
  <c r="AK28" i="2"/>
  <c r="P30" i="2"/>
  <c r="V30" i="2"/>
  <c r="AB30" i="2"/>
  <c r="AH30" i="2"/>
  <c r="AN30" i="2"/>
  <c r="E31" i="2"/>
  <c r="M32" i="2"/>
  <c r="S32" i="2"/>
  <c r="Y32" i="2"/>
  <c r="AE32" i="2"/>
  <c r="AK32" i="2"/>
  <c r="Y33" i="2"/>
  <c r="AB33" i="2"/>
  <c r="AE33" i="2"/>
  <c r="E34" i="2"/>
  <c r="G35" i="2"/>
  <c r="N35" i="2"/>
  <c r="T35" i="2"/>
  <c r="AB9" i="2"/>
  <c r="AH9" i="2"/>
  <c r="AN9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C35" i="2" l="1"/>
  <c r="AF35" i="2"/>
  <c r="L35" i="2"/>
  <c r="M35" i="2" s="1"/>
  <c r="AO35" i="2"/>
  <c r="AI35" i="2"/>
  <c r="AC35" i="2"/>
  <c r="U35" i="2"/>
  <c r="V35" i="2" s="1"/>
  <c r="O35" i="2"/>
  <c r="H35" i="2"/>
  <c r="I35" i="2" s="1"/>
  <c r="R35" i="2"/>
  <c r="S35" i="2" s="1"/>
  <c r="AL35" i="2"/>
  <c r="X35" i="2"/>
  <c r="F35" i="2"/>
  <c r="AP35" i="2"/>
  <c r="W35" i="2"/>
  <c r="Q35" i="2"/>
  <c r="K35" i="2"/>
  <c r="AK9" i="2"/>
  <c r="AE9" i="2"/>
  <c r="E9" i="2"/>
  <c r="E33" i="2"/>
  <c r="AN32" i="2"/>
  <c r="AH32" i="2"/>
  <c r="AB32" i="2"/>
  <c r="V32" i="2"/>
  <c r="P32" i="2"/>
  <c r="I32" i="2"/>
  <c r="J32" i="2"/>
  <c r="AK30" i="2"/>
  <c r="AE30" i="2"/>
  <c r="Y30" i="2"/>
  <c r="S30" i="2"/>
  <c r="M30" i="2"/>
  <c r="E29" i="2"/>
  <c r="AN28" i="2"/>
  <c r="AH28" i="2"/>
  <c r="AB28" i="2"/>
  <c r="V28" i="2"/>
  <c r="P28" i="2"/>
  <c r="I28" i="2"/>
  <c r="J28" i="2"/>
  <c r="AE27" i="2"/>
  <c r="Y27" i="2"/>
  <c r="S27" i="2"/>
  <c r="M27" i="2"/>
  <c r="E26" i="2"/>
  <c r="AN25" i="2"/>
  <c r="AH25" i="2"/>
  <c r="AB25" i="2"/>
  <c r="AK24" i="2"/>
  <c r="AE24" i="2"/>
  <c r="Y24" i="2"/>
  <c r="S24" i="2"/>
  <c r="M24" i="2"/>
  <c r="E24" i="2"/>
  <c r="AN23" i="2"/>
  <c r="AH23" i="2"/>
  <c r="AB23" i="2"/>
  <c r="V23" i="2"/>
  <c r="P23" i="2"/>
  <c r="J23" i="2"/>
  <c r="I23" i="2"/>
  <c r="E22" i="2"/>
  <c r="AN21" i="2"/>
  <c r="AH21" i="2"/>
  <c r="AB21" i="2"/>
  <c r="V21" i="2"/>
  <c r="P21" i="2"/>
  <c r="J21" i="2"/>
  <c r="I21" i="2"/>
  <c r="AK20" i="2"/>
  <c r="AE20" i="2"/>
  <c r="Y20" i="2"/>
  <c r="E20" i="2"/>
  <c r="AN19" i="2"/>
  <c r="S19" i="2"/>
  <c r="J19" i="2"/>
  <c r="I19" i="2"/>
  <c r="AK18" i="2"/>
  <c r="AE18" i="2"/>
  <c r="E17" i="2"/>
  <c r="AN16" i="2"/>
  <c r="AH16" i="2"/>
  <c r="AB16" i="2"/>
  <c r="M16" i="2"/>
  <c r="AH15" i="2"/>
  <c r="AB15" i="2"/>
  <c r="V15" i="2"/>
  <c r="AN14" i="2"/>
  <c r="AE14" i="2"/>
  <c r="Y14" i="2"/>
  <c r="S14" i="2"/>
  <c r="M14" i="2"/>
  <c r="E13" i="2"/>
  <c r="AE12" i="2"/>
  <c r="Y12" i="2"/>
  <c r="S12" i="2"/>
  <c r="E12" i="2"/>
  <c r="E11" i="2"/>
  <c r="AN10" i="2"/>
  <c r="AH10" i="2"/>
  <c r="AB10" i="2"/>
  <c r="V10" i="2"/>
  <c r="P10" i="2"/>
  <c r="I10" i="2"/>
  <c r="J10" i="2"/>
  <c r="AM35" i="2"/>
  <c r="AG35" i="2"/>
  <c r="AA35" i="2"/>
  <c r="V9" i="2"/>
  <c r="P9" i="2"/>
  <c r="I9" i="2"/>
  <c r="J9" i="2"/>
  <c r="AH34" i="2"/>
  <c r="AB34" i="2"/>
  <c r="V34" i="2"/>
  <c r="P34" i="2"/>
  <c r="I34" i="2"/>
  <c r="J34" i="2"/>
  <c r="AK33" i="2"/>
  <c r="V33" i="2"/>
  <c r="P33" i="2"/>
  <c r="J33" i="2"/>
  <c r="I33" i="2"/>
  <c r="AK31" i="2"/>
  <c r="AE31" i="2"/>
  <c r="Y31" i="2"/>
  <c r="S31" i="2"/>
  <c r="M31" i="2"/>
  <c r="E30" i="2"/>
  <c r="AN29" i="2"/>
  <c r="AH29" i="2"/>
  <c r="AB29" i="2"/>
  <c r="V29" i="2"/>
  <c r="P29" i="2"/>
  <c r="J29" i="2"/>
  <c r="I29" i="2"/>
  <c r="E27" i="2"/>
  <c r="AN26" i="2"/>
  <c r="AH26" i="2"/>
  <c r="AB26" i="2"/>
  <c r="V26" i="2"/>
  <c r="P26" i="2"/>
  <c r="I26" i="2"/>
  <c r="J26" i="2"/>
  <c r="S25" i="2"/>
  <c r="M25" i="2"/>
  <c r="AN22" i="2"/>
  <c r="AH22" i="2"/>
  <c r="AB22" i="2"/>
  <c r="V22" i="2"/>
  <c r="P22" i="2"/>
  <c r="I22" i="2"/>
  <c r="J22" i="2"/>
  <c r="P20" i="2"/>
  <c r="I20" i="2"/>
  <c r="J20" i="2"/>
  <c r="AE19" i="2"/>
  <c r="V18" i="2"/>
  <c r="P18" i="2"/>
  <c r="I18" i="2"/>
  <c r="J18" i="2"/>
  <c r="AH17" i="2"/>
  <c r="AB17" i="2"/>
  <c r="V17" i="2"/>
  <c r="P17" i="2"/>
  <c r="J17" i="2"/>
  <c r="I17" i="2"/>
  <c r="E16" i="2"/>
  <c r="AN15" i="2"/>
  <c r="M15" i="2"/>
  <c r="E15" i="2"/>
  <c r="E14" i="2"/>
  <c r="AN13" i="2"/>
  <c r="AH13" i="2"/>
  <c r="AB13" i="2"/>
  <c r="V13" i="2"/>
  <c r="P13" i="2"/>
  <c r="J13" i="2"/>
  <c r="I13" i="2"/>
  <c r="I12" i="2"/>
  <c r="J12" i="2"/>
  <c r="AK11" i="2"/>
  <c r="AE11" i="2"/>
  <c r="Y11" i="2"/>
  <c r="J11" i="2"/>
  <c r="I11" i="2"/>
  <c r="Z35" i="2"/>
  <c r="I16" i="2"/>
  <c r="J16" i="2"/>
  <c r="I14" i="2"/>
  <c r="J14" i="2"/>
  <c r="AJ35" i="2"/>
  <c r="AK35" i="2" s="1"/>
  <c r="AD35" i="2"/>
  <c r="I30" i="2"/>
  <c r="J30" i="2"/>
  <c r="J27" i="2"/>
  <c r="I27" i="2"/>
  <c r="Y9" i="2"/>
  <c r="S9" i="2"/>
  <c r="M9" i="2"/>
  <c r="AN34" i="2"/>
  <c r="AE34" i="2"/>
  <c r="Y34" i="2"/>
  <c r="S34" i="2"/>
  <c r="M34" i="2"/>
  <c r="AN33" i="2"/>
  <c r="AH33" i="2"/>
  <c r="S33" i="2"/>
  <c r="M33" i="2"/>
  <c r="E32" i="2"/>
  <c r="AN31" i="2"/>
  <c r="AH31" i="2"/>
  <c r="AB31" i="2"/>
  <c r="V31" i="2"/>
  <c r="P31" i="2"/>
  <c r="J31" i="2"/>
  <c r="I31" i="2"/>
  <c r="AK29" i="2"/>
  <c r="AE29" i="2"/>
  <c r="Y29" i="2"/>
  <c r="S29" i="2"/>
  <c r="M29" i="2"/>
  <c r="E28" i="2"/>
  <c r="AN27" i="2"/>
  <c r="AK26" i="2"/>
  <c r="AE26" i="2"/>
  <c r="Y26" i="2"/>
  <c r="S26" i="2"/>
  <c r="M26" i="2"/>
  <c r="P25" i="2"/>
  <c r="J25" i="2"/>
  <c r="I25" i="2"/>
  <c r="AK22" i="2"/>
  <c r="AE22" i="2"/>
  <c r="Y22" i="2"/>
  <c r="S22" i="2"/>
  <c r="M22" i="2"/>
  <c r="E21" i="2"/>
  <c r="AB19" i="2"/>
  <c r="Y18" i="2"/>
  <c r="S18" i="2"/>
  <c r="M18" i="2"/>
  <c r="E18" i="2"/>
  <c r="AE17" i="2"/>
  <c r="Y17" i="2"/>
  <c r="S17" i="2"/>
  <c r="M17" i="2"/>
  <c r="J15" i="2"/>
  <c r="I15" i="2"/>
  <c r="Y13" i="2"/>
  <c r="S13" i="2"/>
  <c r="M13" i="2"/>
  <c r="AN12" i="2"/>
  <c r="M12" i="2"/>
  <c r="AH11" i="2"/>
  <c r="AB11" i="2"/>
  <c r="V11" i="2"/>
  <c r="D35" i="2"/>
  <c r="P35" i="2"/>
  <c r="J35" i="2" l="1"/>
  <c r="AH35" i="2"/>
  <c r="Y35" i="2"/>
  <c r="E35" i="2"/>
  <c r="AN35" i="2"/>
  <c r="AE35" i="2"/>
  <c r="AB35" i="2"/>
</calcChain>
</file>

<file path=xl/sharedStrings.xml><?xml version="1.0" encoding="utf-8"?>
<sst xmlns="http://schemas.openxmlformats.org/spreadsheetml/2006/main" count="103" uniqueCount="54">
  <si>
    <t>№ п/п</t>
  </si>
  <si>
    <t>Наименование муниципальных образований</t>
  </si>
  <si>
    <t>Доходы - всего</t>
  </si>
  <si>
    <t xml:space="preserve">          в том числе</t>
  </si>
  <si>
    <t>Расходы - всего</t>
  </si>
  <si>
    <t>Дефицит (профицит) бюджета</t>
  </si>
  <si>
    <t>Налоговые и неналоговые доходы</t>
  </si>
  <si>
    <t xml:space="preserve">Безвозмездные поступления </t>
  </si>
  <si>
    <t>Назначено на год</t>
  </si>
  <si>
    <t>Исполнено - Всего</t>
  </si>
  <si>
    <t>%</t>
  </si>
  <si>
    <t>Налог на доходы физических лиц</t>
  </si>
  <si>
    <t>Налоги на имущество физических лиц</t>
  </si>
  <si>
    <t>Транспортный налог</t>
  </si>
  <si>
    <t>Земельный налог</t>
  </si>
  <si>
    <t>Единый налог на вмененный доход для отдельных видов деятельности</t>
  </si>
  <si>
    <t>Неналоговые доходы</t>
  </si>
  <si>
    <t>Доходы от использовния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</si>
  <si>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</si>
  <si>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Исполнено</t>
  </si>
  <si>
    <t>на  01.09.2018</t>
  </si>
  <si>
    <t>на  01.09.2019</t>
  </si>
  <si>
    <t>01.09.2019 / 01.09.2018</t>
  </si>
  <si>
    <t>01.09.2019 к плановым назначениям</t>
  </si>
  <si>
    <t xml:space="preserve">Исполнено
 </t>
  </si>
  <si>
    <t>Алатырский район</t>
  </si>
  <si>
    <t>Аликовский район</t>
  </si>
  <si>
    <t>Батыревский pайон</t>
  </si>
  <si>
    <t>Вурнарский pайон</t>
  </si>
  <si>
    <t>Ибресинский pайон</t>
  </si>
  <si>
    <t>Канашский pайон</t>
  </si>
  <si>
    <t>Козловский pайон</t>
  </si>
  <si>
    <t>Комсомольский pайон</t>
  </si>
  <si>
    <t>Красноармейский pайон</t>
  </si>
  <si>
    <t>Красночетайский pайон</t>
  </si>
  <si>
    <t>Марпосадский pайон</t>
  </si>
  <si>
    <t>Моргаушский pайон</t>
  </si>
  <si>
    <t>Порецкий pайон</t>
  </si>
  <si>
    <t>Урмарский pайон</t>
  </si>
  <si>
    <t>Цивильский pайон</t>
  </si>
  <si>
    <t>Чебоксарский pайон</t>
  </si>
  <si>
    <t>Шемуршинский pайон</t>
  </si>
  <si>
    <t>Шумерлинский pайон</t>
  </si>
  <si>
    <t>Ядринский pайон</t>
  </si>
  <si>
    <t>Яльчикский pайон</t>
  </si>
  <si>
    <t>Янтиковский pайон</t>
  </si>
  <si>
    <t>г.Алатырь</t>
  </si>
  <si>
    <t>г.Канаш</t>
  </si>
  <si>
    <t>г.Новочебоксарск</t>
  </si>
  <si>
    <t>г.Шумерля</t>
  </si>
  <si>
    <t>г.Чебоксары</t>
  </si>
  <si>
    <t xml:space="preserve">Итого </t>
  </si>
  <si>
    <t xml:space="preserve">Исполнение консолидированных бюджетов муниципальных районов и бюджетов городских округов на 1 сентября 2019 года  </t>
  </si>
  <si>
    <t>(тыс.рублей)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</si>
</sst>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u/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3">
    <xf numFmtId="0" fontId="0" fillId="0" borderId="0"/>
    <xf numFmtId="0" fontId="1" fillId="0" borderId="1">
      <alignment wrapText="1"/>
    </xf>
    <xf numFmtId="0" fontId="2" fillId="0" borderId="1">
      <alignment horizontal="center" vertical="center" wrapText="1"/>
    </xf>
    <xf numFmtId="0" fontId="1" fillId="0" borderId="1"/>
    <xf numFmtId="0" fontId="3" fillId="0" borderId="1"/>
    <xf numFmtId="0" fontId="1" fillId="0" borderId="1">
      <alignment horizontal="center" wrapText="1"/>
    </xf>
    <xf numFmtId="0" fontId="1" fillId="0" borderId="1">
      <alignment horizontal="left" wrapText="1"/>
    </xf>
    <xf numFmtId="0" fontId="4" fillId="0" borderId="1">
      <alignment wrapText="1"/>
    </xf>
    <xf numFmtId="0" fontId="1" fillId="0" borderId="2"/>
    <xf numFmtId="3" fontId="5" fillId="0" borderId="3">
      <alignment horizontal="center" vertical="center" wrapText="1"/>
    </xf>
    <xf numFmtId="164" fontId="5" fillId="0" borderId="3">
      <alignment horizontal="center" vertical="center" wrapText="1"/>
    </xf>
    <xf numFmtId="164" fontId="5" fillId="0" borderId="4">
      <alignment vertical="center" wrapText="1"/>
    </xf>
    <xf numFmtId="164" fontId="5" fillId="0" borderId="5">
      <alignment vertical="center" wrapText="1"/>
    </xf>
    <xf numFmtId="164" fontId="5" fillId="0" borderId="6">
      <alignment vertical="center" wrapText="1"/>
    </xf>
    <xf numFmtId="1" fontId="5" fillId="0" borderId="3">
      <alignment horizontal="center" vertical="center" wrapText="1"/>
    </xf>
    <xf numFmtId="49" fontId="5" fillId="0" borderId="3">
      <alignment horizontal="center" vertical="center" wrapText="1"/>
    </xf>
    <xf numFmtId="0" fontId="1" fillId="0" borderId="3">
      <alignment horizontal="center"/>
    </xf>
    <xf numFmtId="0" fontId="1" fillId="0" borderId="3"/>
    <xf numFmtId="2" fontId="1" fillId="0" borderId="3">
      <alignment horizontal="right" shrinkToFit="1"/>
    </xf>
    <xf numFmtId="0" fontId="1" fillId="0" borderId="7"/>
    <xf numFmtId="0" fontId="1" fillId="0" borderId="2">
      <alignment wrapText="1"/>
    </xf>
    <xf numFmtId="0" fontId="4" fillId="0" borderId="1">
      <alignment horizontal="center" wrapText="1"/>
    </xf>
    <xf numFmtId="0" fontId="4" fillId="0" borderId="2">
      <alignment wrapText="1"/>
    </xf>
    <xf numFmtId="0" fontId="6" fillId="0" borderId="7">
      <alignment horizontal="center" vertical="top" wrapText="1"/>
    </xf>
    <xf numFmtId="0" fontId="6" fillId="0" borderId="1">
      <alignment horizontal="center" vertical="top" wrapText="1"/>
    </xf>
    <xf numFmtId="0" fontId="6" fillId="0" borderId="1">
      <alignment vertical="top"/>
    </xf>
    <xf numFmtId="0" fontId="8" fillId="0" borderId="0"/>
    <xf numFmtId="0" fontId="8" fillId="0" borderId="0"/>
    <xf numFmtId="0" fontId="8" fillId="0" borderId="0"/>
    <xf numFmtId="0" fontId="3" fillId="0" borderId="1"/>
    <xf numFmtId="0" fontId="3" fillId="0" borderId="1"/>
    <xf numFmtId="0" fontId="7" fillId="2" borderId="1"/>
    <xf numFmtId="0" fontId="7" fillId="0" borderId="1"/>
  </cellStyleXfs>
  <cellXfs count="37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9" fillId="0" borderId="3" xfId="17" applyNumberFormat="1" applyFont="1" applyProtection="1"/>
    <xf numFmtId="0" fontId="11" fillId="0" borderId="1" xfId="1" applyNumberFormat="1" applyFont="1" applyProtection="1">
      <alignment wrapText="1"/>
    </xf>
    <xf numFmtId="0" fontId="11" fillId="0" borderId="1" xfId="3" applyNumberFormat="1" applyFont="1" applyProtection="1"/>
    <xf numFmtId="0" fontId="11" fillId="0" borderId="2" xfId="8" applyNumberFormat="1" applyFont="1" applyProtection="1"/>
    <xf numFmtId="164" fontId="13" fillId="0" borderId="4" xfId="11" applyFont="1" applyProtection="1">
      <alignment vertical="center" wrapText="1"/>
    </xf>
    <xf numFmtId="164" fontId="13" fillId="0" borderId="5" xfId="12" applyFont="1" applyProtection="1">
      <alignment vertical="center" wrapText="1"/>
    </xf>
    <xf numFmtId="164" fontId="13" fillId="0" borderId="6" xfId="13" applyFont="1" applyProtection="1">
      <alignment vertical="center" wrapText="1"/>
    </xf>
    <xf numFmtId="164" fontId="13" fillId="0" borderId="3" xfId="10" applyFont="1" applyProtection="1">
      <alignment horizontal="center" vertical="center" wrapText="1"/>
    </xf>
    <xf numFmtId="1" fontId="13" fillId="0" borderId="3" xfId="14" applyNumberFormat="1" applyFont="1" applyProtection="1">
      <alignment horizontal="center" vertical="center" wrapText="1"/>
    </xf>
    <xf numFmtId="0" fontId="14" fillId="0" borderId="1" xfId="4" applyNumberFormat="1" applyFont="1" applyProtection="1"/>
    <xf numFmtId="0" fontId="15" fillId="0" borderId="0" xfId="0" applyFont="1" applyProtection="1">
      <protection locked="0"/>
    </xf>
    <xf numFmtId="0" fontId="13" fillId="0" borderId="3" xfId="16" applyNumberFormat="1" applyFont="1" applyProtection="1">
      <alignment horizontal="center"/>
    </xf>
    <xf numFmtId="164" fontId="9" fillId="0" borderId="3" xfId="18" applyNumberFormat="1" applyFont="1" applyProtection="1">
      <alignment horizontal="right" shrinkToFit="1"/>
    </xf>
    <xf numFmtId="0" fontId="10" fillId="0" borderId="3" xfId="17" applyNumberFormat="1" applyFont="1" applyProtection="1"/>
    <xf numFmtId="164" fontId="10" fillId="0" borderId="3" xfId="18" applyNumberFormat="1" applyFont="1" applyProtection="1">
      <alignment horizontal="right" shrinkToFit="1"/>
    </xf>
    <xf numFmtId="164" fontId="10" fillId="3" borderId="3" xfId="18" applyNumberFormat="1" applyFont="1" applyFill="1" applyProtection="1">
      <alignment horizontal="right" shrinkToFit="1"/>
    </xf>
    <xf numFmtId="0" fontId="16" fillId="0" borderId="0" xfId="0" applyFont="1" applyProtection="1">
      <protection locked="0"/>
    </xf>
    <xf numFmtId="3" fontId="13" fillId="0" borderId="3" xfId="9" applyFont="1" applyProtection="1">
      <alignment horizontal="center" vertical="center" wrapText="1"/>
    </xf>
    <xf numFmtId="3" fontId="13" fillId="0" borderId="3" xfId="9" applyFont="1" applyProtection="1">
      <alignment horizontal="center" vertical="center" wrapText="1"/>
      <protection locked="0"/>
    </xf>
    <xf numFmtId="1" fontId="13" fillId="0" borderId="3" xfId="14" applyNumberFormat="1" applyFont="1" applyProtection="1">
      <alignment horizontal="center" vertical="center" wrapText="1"/>
    </xf>
    <xf numFmtId="1" fontId="13" fillId="0" borderId="3" xfId="14" applyFont="1" applyProtection="1">
      <alignment horizontal="center" vertical="center" wrapText="1"/>
      <protection locked="0"/>
    </xf>
    <xf numFmtId="164" fontId="13" fillId="0" borderId="3" xfId="10" applyFont="1" applyProtection="1">
      <alignment horizontal="center" vertical="center" wrapText="1"/>
    </xf>
    <xf numFmtId="164" fontId="13" fillId="0" borderId="3" xfId="10" applyFont="1" applyProtection="1">
      <alignment horizontal="center" vertical="center" wrapText="1"/>
      <protection locked="0"/>
    </xf>
    <xf numFmtId="164" fontId="13" fillId="0" borderId="4" xfId="11" applyFont="1" applyAlignment="1" applyProtection="1">
      <alignment horizontal="left" vertical="center" wrapText="1"/>
    </xf>
    <xf numFmtId="164" fontId="13" fillId="0" borderId="5" xfId="11" applyFont="1" applyBorder="1" applyAlignment="1" applyProtection="1">
      <alignment horizontal="left" vertical="center" wrapText="1"/>
    </xf>
    <xf numFmtId="164" fontId="13" fillId="0" borderId="6" xfId="11" applyFont="1" applyBorder="1" applyAlignment="1" applyProtection="1">
      <alignment horizontal="left" vertical="center" wrapText="1"/>
    </xf>
    <xf numFmtId="0" fontId="12" fillId="0" borderId="1" xfId="1" applyNumberFormat="1" applyFont="1" applyAlignment="1" applyProtection="1">
      <alignment horizontal="center" wrapText="1"/>
    </xf>
    <xf numFmtId="164" fontId="3" fillId="0" borderId="1" xfId="4" applyNumberFormat="1" applyProtection="1"/>
    <xf numFmtId="0" fontId="11" fillId="0" borderId="2" xfId="8" applyNumberFormat="1" applyFont="1" applyAlignment="1" applyProtection="1">
      <alignment horizontal="right"/>
    </xf>
    <xf numFmtId="49" fontId="17" fillId="0" borderId="3" xfId="15" applyFont="1" applyProtection="1">
      <alignment horizontal="center" vertical="center" wrapText="1"/>
    </xf>
    <xf numFmtId="1" fontId="17" fillId="0" borderId="3" xfId="14" applyNumberFormat="1" applyFont="1" applyProtection="1">
      <alignment horizontal="center" vertical="center" wrapText="1"/>
    </xf>
    <xf numFmtId="49" fontId="17" fillId="0" borderId="3" xfId="15" applyFont="1" applyProtection="1">
      <alignment horizontal="center" vertical="center" wrapText="1"/>
      <protection locked="0"/>
    </xf>
    <xf numFmtId="1" fontId="17" fillId="0" borderId="3" xfId="14" applyFont="1" applyProtection="1">
      <alignment horizontal="center" vertical="center" wrapText="1"/>
      <protection locked="0"/>
    </xf>
    <xf numFmtId="1" fontId="17" fillId="0" borderId="3" xfId="14" applyNumberFormat="1" applyFont="1" applyProtection="1">
      <alignment horizontal="center" vertical="center" wrapText="1"/>
    </xf>
  </cellXfs>
  <cellStyles count="33">
    <cellStyle name="br" xfId="28"/>
    <cellStyle name="col" xfId="27"/>
    <cellStyle name="style0" xfId="29"/>
    <cellStyle name="td" xfId="30"/>
    <cellStyle name="tr" xfId="26"/>
    <cellStyle name="xl21" xfId="31"/>
    <cellStyle name="xl22" xfId="1"/>
    <cellStyle name="xl23" xfId="8"/>
    <cellStyle name="xl24" xfId="9"/>
    <cellStyle name="xl25" xfId="16"/>
    <cellStyle name="xl26" xfId="17"/>
    <cellStyle name="xl27" xfId="19"/>
    <cellStyle name="xl28" xfId="3"/>
    <cellStyle name="xl29" xfId="4"/>
    <cellStyle name="xl30" xfId="10"/>
    <cellStyle name="xl31" xfId="32"/>
    <cellStyle name="xl32" xfId="14"/>
    <cellStyle name="xl33" xfId="18"/>
    <cellStyle name="xl34" xfId="20"/>
    <cellStyle name="xl35" xfId="23"/>
    <cellStyle name="xl36" xfId="6"/>
    <cellStyle name="xl37" xfId="11"/>
    <cellStyle name="xl38" xfId="21"/>
    <cellStyle name="xl39" xfId="24"/>
    <cellStyle name="xl40" xfId="5"/>
    <cellStyle name="xl41" xfId="12"/>
    <cellStyle name="xl42" xfId="25"/>
    <cellStyle name="xl43" xfId="2"/>
    <cellStyle name="xl44" xfId="7"/>
    <cellStyle name="xl45" xfId="15"/>
    <cellStyle name="xl46" xfId="22"/>
    <cellStyle name="xl47" xfId="1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"/>
  <sheetViews>
    <sheetView tabSelected="1" view="pageLayout" zoomScaleNormal="100" workbookViewId="0">
      <selection activeCell="A9" sqref="A9"/>
    </sheetView>
  </sheetViews>
  <sheetFormatPr defaultRowHeight="15" x14ac:dyDescent="0.25"/>
  <cols>
    <col min="1" max="1" width="4.7109375" style="1" customWidth="1"/>
    <col min="2" max="2" width="20.85546875" style="1" customWidth="1"/>
    <col min="3" max="4" width="11.28515625" style="1" customWidth="1"/>
    <col min="5" max="5" width="7.7109375" style="1" customWidth="1"/>
    <col min="6" max="7" width="11.85546875" style="1" customWidth="1"/>
    <col min="8" max="8" width="12.140625" style="1" customWidth="1"/>
    <col min="9" max="9" width="9.28515625" style="1" customWidth="1"/>
    <col min="10" max="10" width="9.42578125" style="1" customWidth="1"/>
    <col min="11" max="11" width="10.7109375" style="1" customWidth="1"/>
    <col min="12" max="12" width="10.28515625" style="1" customWidth="1"/>
    <col min="13" max="13" width="9.42578125" style="1" customWidth="1"/>
    <col min="14" max="14" width="8.7109375" style="1" customWidth="1"/>
    <col min="15" max="15" width="9.140625" style="1" customWidth="1"/>
    <col min="16" max="16" width="9.7109375" style="1" customWidth="1"/>
    <col min="17" max="17" width="9.85546875" style="1" customWidth="1"/>
    <col min="18" max="18" width="9.5703125" style="1" customWidth="1"/>
    <col min="19" max="20" width="10.5703125" style="1" customWidth="1"/>
    <col min="21" max="21" width="11" style="1" customWidth="1"/>
    <col min="22" max="22" width="10" style="1" customWidth="1"/>
    <col min="23" max="23" width="9.85546875" style="1" customWidth="1"/>
    <col min="24" max="24" width="9.42578125" style="1" customWidth="1"/>
    <col min="25" max="25" width="9.7109375" style="1" customWidth="1"/>
    <col min="26" max="26" width="11.140625" style="1" customWidth="1"/>
    <col min="27" max="27" width="11.28515625" style="1" customWidth="1"/>
    <col min="28" max="29" width="9.7109375" style="1" customWidth="1"/>
    <col min="30" max="30" width="10.28515625" style="1" customWidth="1"/>
    <col min="31" max="31" width="9.7109375" style="1" customWidth="1"/>
    <col min="32" max="32" width="9.85546875" style="1" customWidth="1"/>
    <col min="33" max="33" width="10.5703125" style="1" customWidth="1"/>
    <col min="34" max="34" width="9.28515625" style="1" customWidth="1"/>
    <col min="35" max="35" width="11.42578125" style="1" customWidth="1"/>
    <col min="36" max="36" width="9.85546875" style="1" customWidth="1"/>
    <col min="37" max="37" width="8.7109375" style="1" customWidth="1"/>
    <col min="38" max="38" width="11.42578125" style="1" customWidth="1"/>
    <col min="39" max="39" width="11.5703125" style="1" customWidth="1"/>
    <col min="40" max="40" width="7.42578125" style="1" customWidth="1"/>
    <col min="41" max="41" width="10.5703125" style="1" customWidth="1"/>
    <col min="42" max="42" width="13.7109375" style="1" customWidth="1"/>
    <col min="43" max="43" width="10.7109375" style="1" customWidth="1"/>
    <col min="44" max="16384" width="9.140625" style="1"/>
  </cols>
  <sheetData>
    <row r="1" spans="1:43" ht="30" customHeight="1" x14ac:dyDescent="0.3">
      <c r="A1" s="4"/>
      <c r="B1" s="4"/>
      <c r="C1" s="29" t="s">
        <v>52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2"/>
    </row>
    <row r="2" spans="1:43" ht="1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31" t="s">
        <v>53</v>
      </c>
      <c r="V2" s="31"/>
      <c r="W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2"/>
    </row>
    <row r="3" spans="1:43" s="13" customFormat="1" ht="15" customHeight="1" x14ac:dyDescent="0.2">
      <c r="A3" s="20" t="s">
        <v>0</v>
      </c>
      <c r="B3" s="24" t="s">
        <v>1</v>
      </c>
      <c r="C3" s="24" t="s">
        <v>2</v>
      </c>
      <c r="D3" s="25"/>
      <c r="E3" s="25"/>
      <c r="F3" s="26" t="s">
        <v>3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8"/>
      <c r="AL3" s="24" t="s">
        <v>4</v>
      </c>
      <c r="AM3" s="25"/>
      <c r="AN3" s="25"/>
      <c r="AO3" s="24" t="s">
        <v>5</v>
      </c>
      <c r="AP3" s="25"/>
      <c r="AQ3" s="12"/>
    </row>
    <row r="4" spans="1:43" s="13" customFormat="1" ht="15" customHeight="1" x14ac:dyDescent="0.2">
      <c r="A4" s="21"/>
      <c r="B4" s="25"/>
      <c r="C4" s="25"/>
      <c r="D4" s="25"/>
      <c r="E4" s="25"/>
      <c r="F4" s="24" t="s">
        <v>6</v>
      </c>
      <c r="G4" s="25"/>
      <c r="H4" s="25"/>
      <c r="I4" s="25"/>
      <c r="J4" s="25"/>
      <c r="K4" s="7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7"/>
      <c r="AD4" s="8"/>
      <c r="AE4" s="8"/>
      <c r="AF4" s="8"/>
      <c r="AG4" s="8"/>
      <c r="AH4" s="9"/>
      <c r="AI4" s="24" t="s">
        <v>7</v>
      </c>
      <c r="AJ4" s="25"/>
      <c r="AK4" s="25"/>
      <c r="AL4" s="25"/>
      <c r="AM4" s="25"/>
      <c r="AN4" s="25"/>
      <c r="AO4" s="25"/>
      <c r="AP4" s="25"/>
      <c r="AQ4" s="12"/>
    </row>
    <row r="5" spans="1:43" s="13" customFormat="1" ht="39" customHeight="1" x14ac:dyDescent="0.2">
      <c r="A5" s="21"/>
      <c r="B5" s="25"/>
      <c r="C5" s="25"/>
      <c r="D5" s="25"/>
      <c r="E5" s="25"/>
      <c r="F5" s="22" t="s">
        <v>8</v>
      </c>
      <c r="G5" s="24" t="s">
        <v>9</v>
      </c>
      <c r="H5" s="25"/>
      <c r="I5" s="24" t="s">
        <v>10</v>
      </c>
      <c r="J5" s="25"/>
      <c r="K5" s="24" t="s">
        <v>11</v>
      </c>
      <c r="L5" s="25"/>
      <c r="M5" s="25"/>
      <c r="N5" s="24" t="s">
        <v>12</v>
      </c>
      <c r="O5" s="25"/>
      <c r="P5" s="25"/>
      <c r="Q5" s="24" t="s">
        <v>13</v>
      </c>
      <c r="R5" s="25"/>
      <c r="S5" s="25"/>
      <c r="T5" s="24" t="s">
        <v>14</v>
      </c>
      <c r="U5" s="25"/>
      <c r="V5" s="25"/>
      <c r="W5" s="24" t="s">
        <v>15</v>
      </c>
      <c r="X5" s="25"/>
      <c r="Y5" s="25"/>
      <c r="Z5" s="24" t="s">
        <v>16</v>
      </c>
      <c r="AA5" s="25"/>
      <c r="AB5" s="25"/>
      <c r="AC5" s="24" t="s">
        <v>17</v>
      </c>
      <c r="AD5" s="25"/>
      <c r="AE5" s="25"/>
      <c r="AF5" s="24" t="s">
        <v>18</v>
      </c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12"/>
    </row>
    <row r="6" spans="1:43" s="13" customFormat="1" ht="17.25" customHeight="1" x14ac:dyDescent="0.2">
      <c r="A6" s="21"/>
      <c r="B6" s="25"/>
      <c r="C6" s="22" t="s">
        <v>8</v>
      </c>
      <c r="D6" s="22" t="s">
        <v>19</v>
      </c>
      <c r="E6" s="22" t="s">
        <v>10</v>
      </c>
      <c r="F6" s="23"/>
      <c r="G6" s="22" t="s">
        <v>20</v>
      </c>
      <c r="H6" s="22" t="s">
        <v>21</v>
      </c>
      <c r="I6" s="32" t="s">
        <v>22</v>
      </c>
      <c r="J6" s="33" t="s">
        <v>23</v>
      </c>
      <c r="K6" s="24" t="s">
        <v>19</v>
      </c>
      <c r="L6" s="25"/>
      <c r="M6" s="10" t="s">
        <v>10</v>
      </c>
      <c r="N6" s="24" t="s">
        <v>19</v>
      </c>
      <c r="O6" s="25"/>
      <c r="P6" s="10" t="s">
        <v>10</v>
      </c>
      <c r="Q6" s="24" t="s">
        <v>19</v>
      </c>
      <c r="R6" s="25"/>
      <c r="S6" s="10" t="s">
        <v>10</v>
      </c>
      <c r="T6" s="24" t="s">
        <v>19</v>
      </c>
      <c r="U6" s="25"/>
      <c r="V6" s="10" t="s">
        <v>10</v>
      </c>
      <c r="W6" s="24" t="s">
        <v>19</v>
      </c>
      <c r="X6" s="25"/>
      <c r="Y6" s="10" t="s">
        <v>10</v>
      </c>
      <c r="Z6" s="24" t="s">
        <v>19</v>
      </c>
      <c r="AA6" s="25"/>
      <c r="AB6" s="10" t="s">
        <v>10</v>
      </c>
      <c r="AC6" s="24" t="s">
        <v>19</v>
      </c>
      <c r="AD6" s="25"/>
      <c r="AE6" s="10" t="s">
        <v>10</v>
      </c>
      <c r="AF6" s="24" t="s">
        <v>19</v>
      </c>
      <c r="AG6" s="25"/>
      <c r="AH6" s="10" t="s">
        <v>10</v>
      </c>
      <c r="AI6" s="22" t="s">
        <v>8</v>
      </c>
      <c r="AJ6" s="22" t="s">
        <v>24</v>
      </c>
      <c r="AK6" s="22" t="s">
        <v>10</v>
      </c>
      <c r="AL6" s="22" t="s">
        <v>8</v>
      </c>
      <c r="AM6" s="22" t="s">
        <v>24</v>
      </c>
      <c r="AN6" s="22" t="s">
        <v>10</v>
      </c>
      <c r="AO6" s="22" t="s">
        <v>8</v>
      </c>
      <c r="AP6" s="22" t="s">
        <v>24</v>
      </c>
      <c r="AQ6" s="12"/>
    </row>
    <row r="7" spans="1:43" s="13" customFormat="1" ht="45.75" customHeight="1" x14ac:dyDescent="0.2">
      <c r="A7" s="21"/>
      <c r="B7" s="25"/>
      <c r="C7" s="23"/>
      <c r="D7" s="23"/>
      <c r="E7" s="23"/>
      <c r="F7" s="23"/>
      <c r="G7" s="23"/>
      <c r="H7" s="23"/>
      <c r="I7" s="34"/>
      <c r="J7" s="35"/>
      <c r="K7" s="11" t="s">
        <v>20</v>
      </c>
      <c r="L7" s="11" t="s">
        <v>21</v>
      </c>
      <c r="M7" s="11" t="s">
        <v>22</v>
      </c>
      <c r="N7" s="11" t="s">
        <v>20</v>
      </c>
      <c r="O7" s="11" t="s">
        <v>21</v>
      </c>
      <c r="P7" s="11" t="s">
        <v>22</v>
      </c>
      <c r="Q7" s="11" t="s">
        <v>20</v>
      </c>
      <c r="R7" s="11" t="s">
        <v>21</v>
      </c>
      <c r="S7" s="11" t="s">
        <v>22</v>
      </c>
      <c r="T7" s="11" t="s">
        <v>20</v>
      </c>
      <c r="U7" s="11" t="s">
        <v>21</v>
      </c>
      <c r="V7" s="11" t="s">
        <v>22</v>
      </c>
      <c r="W7" s="11" t="s">
        <v>20</v>
      </c>
      <c r="X7" s="11" t="s">
        <v>21</v>
      </c>
      <c r="Y7" s="36" t="s">
        <v>22</v>
      </c>
      <c r="Z7" s="11" t="s">
        <v>20</v>
      </c>
      <c r="AA7" s="11" t="s">
        <v>21</v>
      </c>
      <c r="AB7" s="36" t="s">
        <v>22</v>
      </c>
      <c r="AC7" s="11" t="s">
        <v>20</v>
      </c>
      <c r="AD7" s="11" t="s">
        <v>21</v>
      </c>
      <c r="AE7" s="36" t="s">
        <v>22</v>
      </c>
      <c r="AF7" s="11" t="s">
        <v>20</v>
      </c>
      <c r="AG7" s="11" t="s">
        <v>21</v>
      </c>
      <c r="AH7" s="36" t="s">
        <v>22</v>
      </c>
      <c r="AI7" s="23"/>
      <c r="AJ7" s="23"/>
      <c r="AK7" s="23"/>
      <c r="AL7" s="23"/>
      <c r="AM7" s="23"/>
      <c r="AN7" s="23"/>
      <c r="AO7" s="23"/>
      <c r="AP7" s="23"/>
      <c r="AQ7" s="12"/>
    </row>
    <row r="8" spans="1:43" s="13" customFormat="1" ht="15" customHeight="1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  <c r="AJ8" s="14">
        <v>36</v>
      </c>
      <c r="AK8" s="14">
        <v>37</v>
      </c>
      <c r="AL8" s="14">
        <v>38</v>
      </c>
      <c r="AM8" s="14">
        <v>39</v>
      </c>
      <c r="AN8" s="14">
        <v>40</v>
      </c>
      <c r="AO8" s="14">
        <v>41</v>
      </c>
      <c r="AP8" s="14">
        <v>42</v>
      </c>
      <c r="AQ8" s="12"/>
    </row>
    <row r="9" spans="1:43" ht="21.75" customHeight="1" x14ac:dyDescent="0.25">
      <c r="A9" s="3">
        <v>1</v>
      </c>
      <c r="B9" s="3" t="s">
        <v>25</v>
      </c>
      <c r="C9" s="15">
        <v>369888.5</v>
      </c>
      <c r="D9" s="15">
        <v>225082.1</v>
      </c>
      <c r="E9" s="15">
        <f>D9/C9*100</f>
        <v>60.851337632827196</v>
      </c>
      <c r="F9" s="15">
        <v>63690.9</v>
      </c>
      <c r="G9" s="15">
        <v>34172.800000000003</v>
      </c>
      <c r="H9" s="15">
        <v>34900.800000000003</v>
      </c>
      <c r="I9" s="15">
        <f>H9/G9*100</f>
        <v>102.1303492836408</v>
      </c>
      <c r="J9" s="15">
        <f>H9/F9*100</f>
        <v>54.797153125485742</v>
      </c>
      <c r="K9" s="15">
        <v>17973.900000000001</v>
      </c>
      <c r="L9" s="15">
        <v>18382.400000000001</v>
      </c>
      <c r="M9" s="15">
        <f>L9/K9*100</f>
        <v>102.27273991732457</v>
      </c>
      <c r="N9" s="15">
        <v>284.7</v>
      </c>
      <c r="O9" s="15">
        <v>381</v>
      </c>
      <c r="P9" s="15">
        <f>O9/N9*100</f>
        <v>133.8250790305585</v>
      </c>
      <c r="Q9" s="15">
        <v>276</v>
      </c>
      <c r="R9" s="15">
        <v>298.10000000000002</v>
      </c>
      <c r="S9" s="15">
        <f>R9/Q9*100</f>
        <v>108.00724637681161</v>
      </c>
      <c r="T9" s="15">
        <v>1430.5</v>
      </c>
      <c r="U9" s="15">
        <v>1082.9000000000001</v>
      </c>
      <c r="V9" s="15">
        <f>U9/T9*100</f>
        <v>75.700803914715138</v>
      </c>
      <c r="W9" s="15">
        <v>2093</v>
      </c>
      <c r="X9" s="15">
        <v>1992.3</v>
      </c>
      <c r="Y9" s="15">
        <f>X9/W9*100</f>
        <v>95.188724319159107</v>
      </c>
      <c r="Z9" s="15">
        <v>5638.3</v>
      </c>
      <c r="AA9" s="15">
        <v>5354.8</v>
      </c>
      <c r="AB9" s="15">
        <f>AA9/Z9*100</f>
        <v>94.97188868985333</v>
      </c>
      <c r="AC9" s="15">
        <v>2973</v>
      </c>
      <c r="AD9" s="15">
        <v>2945.9</v>
      </c>
      <c r="AE9" s="15">
        <f>AD9/AC9*100</f>
        <v>99.088462832156083</v>
      </c>
      <c r="AF9" s="15">
        <v>57.6</v>
      </c>
      <c r="AG9" s="15">
        <v>626.29999999999995</v>
      </c>
      <c r="AH9" s="15">
        <f>AG9/AF9*100</f>
        <v>1087.3263888888887</v>
      </c>
      <c r="AI9" s="15">
        <v>306197.59999999998</v>
      </c>
      <c r="AJ9" s="15">
        <v>190181.3</v>
      </c>
      <c r="AK9" s="15">
        <f>AJ9/AI9*100</f>
        <v>62.110643584404322</v>
      </c>
      <c r="AL9" s="15">
        <v>393204</v>
      </c>
      <c r="AM9" s="15">
        <v>235473.3</v>
      </c>
      <c r="AN9" s="15">
        <f>AM9/AL9*100</f>
        <v>59.885784478286077</v>
      </c>
      <c r="AO9" s="15">
        <v>-23315.4</v>
      </c>
      <c r="AP9" s="15">
        <v>-10391.200000000001</v>
      </c>
      <c r="AQ9" s="30"/>
    </row>
    <row r="10" spans="1:43" ht="21.75" customHeight="1" x14ac:dyDescent="0.25">
      <c r="A10" s="3">
        <f>A9+1</f>
        <v>2</v>
      </c>
      <c r="B10" s="3" t="s">
        <v>26</v>
      </c>
      <c r="C10" s="15">
        <v>427516</v>
      </c>
      <c r="D10" s="15">
        <v>243223.1</v>
      </c>
      <c r="E10" s="15">
        <f t="shared" ref="E10:E35" si="0">D10/C10*100</f>
        <v>56.892163100328411</v>
      </c>
      <c r="F10" s="15">
        <v>69435.899999999994</v>
      </c>
      <c r="G10" s="15">
        <v>37305.199999999997</v>
      </c>
      <c r="H10" s="15">
        <v>42469.599999999999</v>
      </c>
      <c r="I10" s="15">
        <f t="shared" ref="I10:I35" si="1">H10/G10*100</f>
        <v>113.84364646215542</v>
      </c>
      <c r="J10" s="15">
        <f t="shared" ref="J10:J35" si="2">H10/F10*100</f>
        <v>61.16374958774928</v>
      </c>
      <c r="K10" s="15">
        <v>19432.2</v>
      </c>
      <c r="L10" s="15">
        <v>20850.2</v>
      </c>
      <c r="M10" s="15">
        <f t="shared" ref="M10:M35" si="3">L10/K10*100</f>
        <v>107.29716655859862</v>
      </c>
      <c r="N10" s="15">
        <v>337.8</v>
      </c>
      <c r="O10" s="15">
        <v>668.2</v>
      </c>
      <c r="P10" s="15">
        <f t="shared" ref="P10:P35" si="4">O10/N10*100</f>
        <v>197.80935464772057</v>
      </c>
      <c r="Q10" s="15">
        <v>307.2</v>
      </c>
      <c r="R10" s="15">
        <v>315.3</v>
      </c>
      <c r="S10" s="15">
        <f t="shared" ref="S10:S35" si="5">R10/Q10*100</f>
        <v>102.63671875</v>
      </c>
      <c r="T10" s="15">
        <v>1811.5</v>
      </c>
      <c r="U10" s="15">
        <v>1845.1</v>
      </c>
      <c r="V10" s="15">
        <f t="shared" ref="V10:V35" si="6">U10/T10*100</f>
        <v>101.85481645045542</v>
      </c>
      <c r="W10" s="15">
        <v>3331.2</v>
      </c>
      <c r="X10" s="15">
        <v>3337.6</v>
      </c>
      <c r="Y10" s="15">
        <f t="shared" ref="Y10:Y35" si="7">X10/W10*100</f>
        <v>100.19212295869357</v>
      </c>
      <c r="Z10" s="15">
        <v>5016.3999999999996</v>
      </c>
      <c r="AA10" s="15">
        <v>7002.3</v>
      </c>
      <c r="AB10" s="15">
        <f t="shared" ref="AB10:AB35" si="8">AA10/Z10*100</f>
        <v>139.58815086516228</v>
      </c>
      <c r="AC10" s="15">
        <v>2047.4</v>
      </c>
      <c r="AD10" s="15">
        <v>1797.4</v>
      </c>
      <c r="AE10" s="15">
        <f t="shared" ref="AE10:AE35" si="9">AD10/AC10*100</f>
        <v>87.78939142326854</v>
      </c>
      <c r="AF10" s="15">
        <v>1460.5</v>
      </c>
      <c r="AG10" s="15">
        <v>3980</v>
      </c>
      <c r="AH10" s="15">
        <f t="shared" ref="AH10:AH35" si="10">AG10/AF10*100</f>
        <v>272.50941458404657</v>
      </c>
      <c r="AI10" s="15">
        <v>358080.1</v>
      </c>
      <c r="AJ10" s="15">
        <v>200753.5</v>
      </c>
      <c r="AK10" s="15">
        <f t="shared" ref="AK10:AK35" si="11">AJ10/AI10*100</f>
        <v>56.063852752498676</v>
      </c>
      <c r="AL10" s="15">
        <v>444482.5</v>
      </c>
      <c r="AM10" s="15">
        <v>253257.9</v>
      </c>
      <c r="AN10" s="15">
        <f t="shared" ref="AN10:AN35" si="12">AM10/AL10*100</f>
        <v>56.978148746013623</v>
      </c>
      <c r="AO10" s="15">
        <v>-16966.5</v>
      </c>
      <c r="AP10" s="15">
        <v>-10034.799999999999</v>
      </c>
      <c r="AQ10" s="30"/>
    </row>
    <row r="11" spans="1:43" ht="21.75" customHeight="1" x14ac:dyDescent="0.25">
      <c r="A11" s="3">
        <f t="shared" ref="A11:A34" si="13">A10+1</f>
        <v>3</v>
      </c>
      <c r="B11" s="3" t="s">
        <v>27</v>
      </c>
      <c r="C11" s="15">
        <v>783704.3</v>
      </c>
      <c r="D11" s="15">
        <v>450962.1</v>
      </c>
      <c r="E11" s="15">
        <f t="shared" si="0"/>
        <v>57.542379185618856</v>
      </c>
      <c r="F11" s="15">
        <v>165176.79999999999</v>
      </c>
      <c r="G11" s="15">
        <v>92192.6</v>
      </c>
      <c r="H11" s="15">
        <v>86640.5</v>
      </c>
      <c r="I11" s="15">
        <f t="shared" si="1"/>
        <v>93.977716215835102</v>
      </c>
      <c r="J11" s="15">
        <f t="shared" si="2"/>
        <v>52.453189552043632</v>
      </c>
      <c r="K11" s="15">
        <v>47680.7</v>
      </c>
      <c r="L11" s="15">
        <v>45809.4</v>
      </c>
      <c r="M11" s="15">
        <f t="shared" si="3"/>
        <v>96.075351242746024</v>
      </c>
      <c r="N11" s="15">
        <v>950.1</v>
      </c>
      <c r="O11" s="15">
        <v>986.5</v>
      </c>
      <c r="P11" s="15">
        <f t="shared" si="4"/>
        <v>103.8311756657194</v>
      </c>
      <c r="Q11" s="15">
        <v>863.8</v>
      </c>
      <c r="R11" s="15">
        <v>906.8</v>
      </c>
      <c r="S11" s="15">
        <f t="shared" si="5"/>
        <v>104.97800416763138</v>
      </c>
      <c r="T11" s="15">
        <v>3729.5</v>
      </c>
      <c r="U11" s="15">
        <v>3224.3</v>
      </c>
      <c r="V11" s="15">
        <f t="shared" si="6"/>
        <v>86.453948250435715</v>
      </c>
      <c r="W11" s="15">
        <v>10640.8</v>
      </c>
      <c r="X11" s="15">
        <v>9735.1</v>
      </c>
      <c r="Y11" s="15">
        <f t="shared" si="7"/>
        <v>91.488421923163671</v>
      </c>
      <c r="Z11" s="15">
        <v>18210.2</v>
      </c>
      <c r="AA11" s="15">
        <v>13932</v>
      </c>
      <c r="AB11" s="15">
        <f t="shared" si="8"/>
        <v>76.506573239173647</v>
      </c>
      <c r="AC11" s="15">
        <v>4872.1000000000004</v>
      </c>
      <c r="AD11" s="15">
        <v>5556.3</v>
      </c>
      <c r="AE11" s="15">
        <f t="shared" si="9"/>
        <v>114.04322571375791</v>
      </c>
      <c r="AF11" s="15">
        <v>7438.9</v>
      </c>
      <c r="AG11" s="15">
        <v>1894.8</v>
      </c>
      <c r="AH11" s="15">
        <f t="shared" si="10"/>
        <v>25.471507884230192</v>
      </c>
      <c r="AI11" s="15">
        <v>618527.6</v>
      </c>
      <c r="AJ11" s="15">
        <v>364321.6</v>
      </c>
      <c r="AK11" s="15">
        <f t="shared" si="11"/>
        <v>58.901429782599834</v>
      </c>
      <c r="AL11" s="15">
        <v>830028.3</v>
      </c>
      <c r="AM11" s="15">
        <v>496545.6</v>
      </c>
      <c r="AN11" s="15">
        <f t="shared" si="12"/>
        <v>59.822731345425204</v>
      </c>
      <c r="AO11" s="15">
        <v>-46324</v>
      </c>
      <c r="AP11" s="15">
        <v>-45583.5</v>
      </c>
      <c r="AQ11" s="30"/>
    </row>
    <row r="12" spans="1:43" ht="21.75" customHeight="1" x14ac:dyDescent="0.25">
      <c r="A12" s="3">
        <f t="shared" si="13"/>
        <v>4</v>
      </c>
      <c r="B12" s="3" t="s">
        <v>28</v>
      </c>
      <c r="C12" s="15">
        <v>673808.5</v>
      </c>
      <c r="D12" s="15">
        <v>381714.5</v>
      </c>
      <c r="E12" s="15">
        <f t="shared" si="0"/>
        <v>56.650294556984662</v>
      </c>
      <c r="F12" s="15">
        <v>233696.2</v>
      </c>
      <c r="G12" s="15">
        <v>131026.3</v>
      </c>
      <c r="H12" s="15">
        <v>138880.1</v>
      </c>
      <c r="I12" s="15">
        <f t="shared" si="1"/>
        <v>105.99406378719387</v>
      </c>
      <c r="J12" s="15">
        <f t="shared" si="2"/>
        <v>59.427624411522309</v>
      </c>
      <c r="K12" s="15">
        <v>89492.5</v>
      </c>
      <c r="L12" s="15">
        <v>91904.1</v>
      </c>
      <c r="M12" s="15">
        <f t="shared" si="3"/>
        <v>102.69475095678409</v>
      </c>
      <c r="N12" s="15">
        <v>1114</v>
      </c>
      <c r="O12" s="15">
        <v>1059.0999999999999</v>
      </c>
      <c r="P12" s="15">
        <f t="shared" si="4"/>
        <v>95.071813285457807</v>
      </c>
      <c r="Q12" s="15">
        <v>626.1</v>
      </c>
      <c r="R12" s="15">
        <v>598.6</v>
      </c>
      <c r="S12" s="15">
        <f t="shared" si="5"/>
        <v>95.60773039450568</v>
      </c>
      <c r="T12" s="15">
        <v>7070.9</v>
      </c>
      <c r="U12" s="15">
        <v>6059.7</v>
      </c>
      <c r="V12" s="15">
        <f t="shared" si="6"/>
        <v>85.699133066512047</v>
      </c>
      <c r="W12" s="15">
        <v>9710.7999999999993</v>
      </c>
      <c r="X12" s="15">
        <v>9806.2999999999993</v>
      </c>
      <c r="Y12" s="15">
        <f t="shared" si="7"/>
        <v>100.98344111710674</v>
      </c>
      <c r="Z12" s="15">
        <v>11023.1</v>
      </c>
      <c r="AA12" s="15">
        <v>15589.6</v>
      </c>
      <c r="AB12" s="15">
        <f t="shared" si="8"/>
        <v>141.42664041875696</v>
      </c>
      <c r="AC12" s="15">
        <v>5166.1000000000004</v>
      </c>
      <c r="AD12" s="15">
        <v>7439.7</v>
      </c>
      <c r="AE12" s="15">
        <f t="shared" si="9"/>
        <v>144.00998819225333</v>
      </c>
      <c r="AF12" s="15">
        <v>756</v>
      </c>
      <c r="AG12" s="15">
        <v>3964.2</v>
      </c>
      <c r="AH12" s="15">
        <f t="shared" si="10"/>
        <v>524.3650793650794</v>
      </c>
      <c r="AI12" s="15">
        <v>440112.3</v>
      </c>
      <c r="AJ12" s="15">
        <v>242834.3</v>
      </c>
      <c r="AK12" s="15">
        <f t="shared" si="11"/>
        <v>55.175531335979478</v>
      </c>
      <c r="AL12" s="15">
        <v>718924.4</v>
      </c>
      <c r="AM12" s="15">
        <v>411947.7</v>
      </c>
      <c r="AN12" s="15">
        <f t="shared" si="12"/>
        <v>57.300559001753172</v>
      </c>
      <c r="AO12" s="15">
        <v>-45015.9</v>
      </c>
      <c r="AP12" s="15">
        <v>-30233.200000000001</v>
      </c>
      <c r="AQ12" s="30"/>
    </row>
    <row r="13" spans="1:43" ht="21.75" customHeight="1" x14ac:dyDescent="0.25">
      <c r="A13" s="3">
        <f t="shared" si="13"/>
        <v>5</v>
      </c>
      <c r="B13" s="3" t="s">
        <v>29</v>
      </c>
      <c r="C13" s="15">
        <v>474920</v>
      </c>
      <c r="D13" s="15">
        <v>277728.8</v>
      </c>
      <c r="E13" s="15">
        <f t="shared" si="0"/>
        <v>58.479070159184701</v>
      </c>
      <c r="F13" s="15">
        <v>105408.5</v>
      </c>
      <c r="G13" s="15">
        <v>57809.5</v>
      </c>
      <c r="H13" s="15">
        <v>57862.5</v>
      </c>
      <c r="I13" s="15">
        <f t="shared" si="1"/>
        <v>100.09168043314681</v>
      </c>
      <c r="J13" s="15">
        <f t="shared" si="2"/>
        <v>54.893580688464404</v>
      </c>
      <c r="K13" s="15">
        <v>32860.6</v>
      </c>
      <c r="L13" s="15">
        <v>32792.5</v>
      </c>
      <c r="M13" s="15">
        <f t="shared" si="3"/>
        <v>99.792760935588518</v>
      </c>
      <c r="N13" s="15">
        <v>643.9</v>
      </c>
      <c r="O13" s="15">
        <v>922</v>
      </c>
      <c r="P13" s="15">
        <f t="shared" si="4"/>
        <v>143.18993632551638</v>
      </c>
      <c r="Q13" s="15">
        <v>455.2</v>
      </c>
      <c r="R13" s="15">
        <v>434.7</v>
      </c>
      <c r="S13" s="15">
        <f t="shared" si="5"/>
        <v>95.496485061511422</v>
      </c>
      <c r="T13" s="15">
        <v>2691.5</v>
      </c>
      <c r="U13" s="15">
        <v>2650.5</v>
      </c>
      <c r="V13" s="15">
        <f t="shared" si="6"/>
        <v>98.476685862901718</v>
      </c>
      <c r="W13" s="15">
        <v>6067.8</v>
      </c>
      <c r="X13" s="15">
        <v>4547.5</v>
      </c>
      <c r="Y13" s="15">
        <f t="shared" si="7"/>
        <v>74.944790533636578</v>
      </c>
      <c r="Z13" s="15">
        <v>8068</v>
      </c>
      <c r="AA13" s="15">
        <v>8062.7</v>
      </c>
      <c r="AB13" s="15">
        <f t="shared" si="8"/>
        <v>99.934308378780372</v>
      </c>
      <c r="AC13" s="15">
        <v>2279</v>
      </c>
      <c r="AD13" s="15">
        <v>2121.4</v>
      </c>
      <c r="AE13" s="15">
        <f t="shared" si="9"/>
        <v>93.0846862659061</v>
      </c>
      <c r="AF13" s="15">
        <v>1319.1</v>
      </c>
      <c r="AG13" s="15">
        <v>2001.1</v>
      </c>
      <c r="AH13" s="15">
        <f t="shared" si="10"/>
        <v>151.70191797437647</v>
      </c>
      <c r="AI13" s="15">
        <v>369511.5</v>
      </c>
      <c r="AJ13" s="15">
        <v>219866.3</v>
      </c>
      <c r="AK13" s="15">
        <f t="shared" si="11"/>
        <v>59.501882891330851</v>
      </c>
      <c r="AL13" s="15">
        <v>515072.9</v>
      </c>
      <c r="AM13" s="15">
        <v>305324.7</v>
      </c>
      <c r="AN13" s="15">
        <f t="shared" si="12"/>
        <v>59.27795851810491</v>
      </c>
      <c r="AO13" s="15">
        <v>-40152.9</v>
      </c>
      <c r="AP13" s="15">
        <v>-27595.9</v>
      </c>
      <c r="AQ13" s="30"/>
    </row>
    <row r="14" spans="1:43" ht="21.75" customHeight="1" x14ac:dyDescent="0.25">
      <c r="A14" s="3">
        <f t="shared" si="13"/>
        <v>6</v>
      </c>
      <c r="B14" s="3" t="s">
        <v>30</v>
      </c>
      <c r="C14" s="15">
        <v>824738.4</v>
      </c>
      <c r="D14" s="15">
        <v>430908.3</v>
      </c>
      <c r="E14" s="15">
        <f t="shared" si="0"/>
        <v>52.247876417540397</v>
      </c>
      <c r="F14" s="15">
        <v>135942.1</v>
      </c>
      <c r="G14" s="15">
        <v>76535.3</v>
      </c>
      <c r="H14" s="15">
        <v>77300.600000000006</v>
      </c>
      <c r="I14" s="15">
        <f t="shared" si="1"/>
        <v>100.9999307509084</v>
      </c>
      <c r="J14" s="15">
        <f t="shared" si="2"/>
        <v>56.862885007661355</v>
      </c>
      <c r="K14" s="15">
        <v>34686.400000000001</v>
      </c>
      <c r="L14" s="15">
        <v>35025.9</v>
      </c>
      <c r="M14" s="15">
        <f t="shared" si="3"/>
        <v>100.97876977720375</v>
      </c>
      <c r="N14" s="15">
        <v>734.9</v>
      </c>
      <c r="O14" s="15">
        <v>957.4</v>
      </c>
      <c r="P14" s="15">
        <f t="shared" si="4"/>
        <v>130.27622805823921</v>
      </c>
      <c r="Q14" s="15">
        <v>922.4</v>
      </c>
      <c r="R14" s="15">
        <v>616.29999999999995</v>
      </c>
      <c r="S14" s="15">
        <f t="shared" si="5"/>
        <v>66.814830875975716</v>
      </c>
      <c r="T14" s="15">
        <v>5061.8</v>
      </c>
      <c r="U14" s="15">
        <v>4711</v>
      </c>
      <c r="V14" s="15">
        <f t="shared" si="6"/>
        <v>93.069659014579784</v>
      </c>
      <c r="W14" s="15">
        <v>4662.6000000000004</v>
      </c>
      <c r="X14" s="15">
        <v>4190.7</v>
      </c>
      <c r="Y14" s="15">
        <f t="shared" si="7"/>
        <v>89.879037446918019</v>
      </c>
      <c r="Z14" s="15">
        <v>18577.7</v>
      </c>
      <c r="AA14" s="15">
        <v>18279.5</v>
      </c>
      <c r="AB14" s="15">
        <f t="shared" si="8"/>
        <v>98.394849739203451</v>
      </c>
      <c r="AC14" s="15">
        <v>4225.3</v>
      </c>
      <c r="AD14" s="15">
        <v>6083.1</v>
      </c>
      <c r="AE14" s="15">
        <f t="shared" si="9"/>
        <v>143.96847561119921</v>
      </c>
      <c r="AF14" s="15">
        <v>7737.1</v>
      </c>
      <c r="AG14" s="15">
        <v>6572.6</v>
      </c>
      <c r="AH14" s="15">
        <f t="shared" si="10"/>
        <v>84.949141151077285</v>
      </c>
      <c r="AI14" s="15">
        <v>688796.3</v>
      </c>
      <c r="AJ14" s="15">
        <v>353607.7</v>
      </c>
      <c r="AK14" s="15">
        <f t="shared" si="11"/>
        <v>51.337049865105257</v>
      </c>
      <c r="AL14" s="15">
        <v>888789.2</v>
      </c>
      <c r="AM14" s="15">
        <v>474442.3</v>
      </c>
      <c r="AN14" s="15">
        <f t="shared" si="12"/>
        <v>53.380745400596673</v>
      </c>
      <c r="AO14" s="15">
        <v>-64050.9</v>
      </c>
      <c r="AP14" s="15">
        <v>-43534</v>
      </c>
      <c r="AQ14" s="30"/>
    </row>
    <row r="15" spans="1:43" ht="21.75" customHeight="1" x14ac:dyDescent="0.25">
      <c r="A15" s="3">
        <f t="shared" si="13"/>
        <v>7</v>
      </c>
      <c r="B15" s="3" t="s">
        <v>31</v>
      </c>
      <c r="C15" s="15">
        <v>569659.19999999995</v>
      </c>
      <c r="D15" s="15">
        <v>285505.5</v>
      </c>
      <c r="E15" s="15">
        <f t="shared" si="0"/>
        <v>50.118649887511694</v>
      </c>
      <c r="F15" s="15">
        <v>135521.4</v>
      </c>
      <c r="G15" s="15">
        <v>74992.3</v>
      </c>
      <c r="H15" s="15">
        <v>72062.5</v>
      </c>
      <c r="I15" s="15">
        <f t="shared" si="1"/>
        <v>96.093198901753908</v>
      </c>
      <c r="J15" s="15">
        <f t="shared" si="2"/>
        <v>53.174258825543419</v>
      </c>
      <c r="K15" s="15">
        <v>44285.8</v>
      </c>
      <c r="L15" s="15">
        <v>44791</v>
      </c>
      <c r="M15" s="15">
        <f t="shared" si="3"/>
        <v>101.14077198560261</v>
      </c>
      <c r="N15" s="15">
        <v>571.4</v>
      </c>
      <c r="O15" s="15">
        <v>952.8</v>
      </c>
      <c r="P15" s="15">
        <f t="shared" si="4"/>
        <v>166.74833741687084</v>
      </c>
      <c r="Q15" s="15">
        <v>388</v>
      </c>
      <c r="R15" s="15">
        <v>371.6</v>
      </c>
      <c r="S15" s="15">
        <f t="shared" si="5"/>
        <v>95.773195876288668</v>
      </c>
      <c r="T15" s="15">
        <v>2090.4</v>
      </c>
      <c r="U15" s="15">
        <v>2107.6</v>
      </c>
      <c r="V15" s="15">
        <f t="shared" si="6"/>
        <v>100.82280903176424</v>
      </c>
      <c r="W15" s="15">
        <v>5140.3</v>
      </c>
      <c r="X15" s="15">
        <v>3957.9</v>
      </c>
      <c r="Y15" s="15">
        <f t="shared" si="7"/>
        <v>76.997451510612223</v>
      </c>
      <c r="Z15" s="15">
        <v>10425.6</v>
      </c>
      <c r="AA15" s="15">
        <v>11015.1</v>
      </c>
      <c r="AB15" s="15">
        <f t="shared" si="8"/>
        <v>105.65435082872926</v>
      </c>
      <c r="AC15" s="15">
        <v>5568.3</v>
      </c>
      <c r="AD15" s="15">
        <v>4419.7</v>
      </c>
      <c r="AE15" s="15">
        <f t="shared" si="9"/>
        <v>79.372519440403707</v>
      </c>
      <c r="AF15" s="15">
        <v>1559.3</v>
      </c>
      <c r="AG15" s="15">
        <v>3492</v>
      </c>
      <c r="AH15" s="15">
        <f t="shared" si="10"/>
        <v>223.94664272429935</v>
      </c>
      <c r="AI15" s="15">
        <v>434137.9</v>
      </c>
      <c r="AJ15" s="15">
        <v>213443</v>
      </c>
      <c r="AK15" s="15">
        <f t="shared" si="11"/>
        <v>49.164793030048742</v>
      </c>
      <c r="AL15" s="15">
        <v>601263.5</v>
      </c>
      <c r="AM15" s="15">
        <v>304647.40000000002</v>
      </c>
      <c r="AN15" s="15">
        <f t="shared" si="12"/>
        <v>50.667868580081773</v>
      </c>
      <c r="AO15" s="15">
        <v>-31604.3</v>
      </c>
      <c r="AP15" s="15">
        <v>-19141.900000000001</v>
      </c>
      <c r="AQ15" s="30"/>
    </row>
    <row r="16" spans="1:43" ht="21.75" customHeight="1" x14ac:dyDescent="0.25">
      <c r="A16" s="3">
        <f t="shared" si="13"/>
        <v>8</v>
      </c>
      <c r="B16" s="3" t="s">
        <v>32</v>
      </c>
      <c r="C16" s="15">
        <v>625748</v>
      </c>
      <c r="D16" s="15">
        <v>386695.5</v>
      </c>
      <c r="E16" s="15">
        <f t="shared" si="0"/>
        <v>61.797320966267563</v>
      </c>
      <c r="F16" s="15">
        <v>124794.8</v>
      </c>
      <c r="G16" s="15">
        <v>68151.899999999994</v>
      </c>
      <c r="H16" s="15">
        <v>66177.399999999994</v>
      </c>
      <c r="I16" s="15">
        <f t="shared" si="1"/>
        <v>97.102795373276464</v>
      </c>
      <c r="J16" s="15">
        <f t="shared" si="2"/>
        <v>53.028972361027861</v>
      </c>
      <c r="K16" s="15">
        <v>36408.5</v>
      </c>
      <c r="L16" s="15">
        <v>37187.800000000003</v>
      </c>
      <c r="M16" s="15">
        <f t="shared" si="3"/>
        <v>102.14043423925732</v>
      </c>
      <c r="N16" s="15">
        <v>540.70000000000005</v>
      </c>
      <c r="O16" s="15">
        <v>646.79999999999995</v>
      </c>
      <c r="P16" s="15">
        <f t="shared" si="4"/>
        <v>119.62271130016644</v>
      </c>
      <c r="Q16" s="15">
        <v>548.6</v>
      </c>
      <c r="R16" s="15">
        <v>577.70000000000005</v>
      </c>
      <c r="S16" s="15">
        <f t="shared" si="5"/>
        <v>105.30441122858186</v>
      </c>
      <c r="T16" s="15">
        <v>4369.7</v>
      </c>
      <c r="U16" s="15">
        <v>3822.8</v>
      </c>
      <c r="V16" s="15">
        <f t="shared" si="6"/>
        <v>87.484266654461422</v>
      </c>
      <c r="W16" s="15">
        <v>9289.1</v>
      </c>
      <c r="X16" s="15">
        <v>7743</v>
      </c>
      <c r="Y16" s="15">
        <f t="shared" si="7"/>
        <v>83.355761053277504</v>
      </c>
      <c r="Z16" s="15">
        <v>6227.8</v>
      </c>
      <c r="AA16" s="15">
        <v>7882.7</v>
      </c>
      <c r="AB16" s="15">
        <f t="shared" si="8"/>
        <v>126.57278653778219</v>
      </c>
      <c r="AC16" s="15">
        <v>1917.4</v>
      </c>
      <c r="AD16" s="15">
        <v>2431.3000000000002</v>
      </c>
      <c r="AE16" s="15">
        <f t="shared" si="9"/>
        <v>126.80191926567225</v>
      </c>
      <c r="AF16" s="15">
        <v>567.20000000000005</v>
      </c>
      <c r="AG16" s="15">
        <v>2344.3000000000002</v>
      </c>
      <c r="AH16" s="15">
        <f t="shared" si="10"/>
        <v>413.3110014104372</v>
      </c>
      <c r="AI16" s="15">
        <v>500953.2</v>
      </c>
      <c r="AJ16" s="15">
        <v>320518.09999999998</v>
      </c>
      <c r="AK16" s="15">
        <f t="shared" si="11"/>
        <v>63.981645391226159</v>
      </c>
      <c r="AL16" s="15">
        <v>675459.7</v>
      </c>
      <c r="AM16" s="15">
        <v>422864.1</v>
      </c>
      <c r="AN16" s="15">
        <f t="shared" si="12"/>
        <v>62.603897760295688</v>
      </c>
      <c r="AO16" s="15">
        <v>-35193.599999999999</v>
      </c>
      <c r="AP16" s="15">
        <v>-36168.6</v>
      </c>
      <c r="AQ16" s="30"/>
    </row>
    <row r="17" spans="1:43" ht="21.75" customHeight="1" x14ac:dyDescent="0.25">
      <c r="A17" s="3">
        <f t="shared" si="13"/>
        <v>9</v>
      </c>
      <c r="B17" s="3" t="s">
        <v>33</v>
      </c>
      <c r="C17" s="15">
        <v>360367.6</v>
      </c>
      <c r="D17" s="15">
        <v>208954.7</v>
      </c>
      <c r="E17" s="15">
        <f t="shared" si="0"/>
        <v>57.983764356174092</v>
      </c>
      <c r="F17" s="15">
        <v>105662.3</v>
      </c>
      <c r="G17" s="15">
        <v>62385.3</v>
      </c>
      <c r="H17" s="15">
        <v>66744.100000000006</v>
      </c>
      <c r="I17" s="15">
        <f t="shared" si="1"/>
        <v>106.98690236321697</v>
      </c>
      <c r="J17" s="15">
        <f t="shared" si="2"/>
        <v>63.16737379368044</v>
      </c>
      <c r="K17" s="15">
        <v>45536.6</v>
      </c>
      <c r="L17" s="15">
        <v>45664.4</v>
      </c>
      <c r="M17" s="15">
        <f t="shared" si="3"/>
        <v>100.28065336454632</v>
      </c>
      <c r="N17" s="15">
        <v>370.7</v>
      </c>
      <c r="O17" s="15">
        <v>524.20000000000005</v>
      </c>
      <c r="P17" s="15">
        <f t="shared" si="4"/>
        <v>141.40814674939307</v>
      </c>
      <c r="Q17" s="15">
        <v>350.5</v>
      </c>
      <c r="R17" s="15">
        <v>423.4</v>
      </c>
      <c r="S17" s="15">
        <f t="shared" si="5"/>
        <v>120.79885877318117</v>
      </c>
      <c r="T17" s="15">
        <v>1828.4</v>
      </c>
      <c r="U17" s="15">
        <v>1522.3</v>
      </c>
      <c r="V17" s="15">
        <f t="shared" si="6"/>
        <v>83.258586742507106</v>
      </c>
      <c r="W17" s="15">
        <v>3181.7</v>
      </c>
      <c r="X17" s="15">
        <v>2720.8</v>
      </c>
      <c r="Y17" s="15">
        <f t="shared" si="7"/>
        <v>85.514033378382635</v>
      </c>
      <c r="Z17" s="15">
        <v>4016.5</v>
      </c>
      <c r="AA17" s="15">
        <v>8191.8</v>
      </c>
      <c r="AB17" s="15">
        <f t="shared" si="8"/>
        <v>203.95369102452383</v>
      </c>
      <c r="AC17" s="15">
        <v>1738.2</v>
      </c>
      <c r="AD17" s="15">
        <v>5448.1</v>
      </c>
      <c r="AE17" s="15">
        <f t="shared" si="9"/>
        <v>313.43343688873546</v>
      </c>
      <c r="AF17" s="15">
        <v>384.1</v>
      </c>
      <c r="AG17" s="15">
        <v>1457.8</v>
      </c>
      <c r="AH17" s="15">
        <f t="shared" si="10"/>
        <v>379.53657901588127</v>
      </c>
      <c r="AI17" s="15">
        <v>254705.4</v>
      </c>
      <c r="AJ17" s="15">
        <v>142210.70000000001</v>
      </c>
      <c r="AK17" s="15">
        <f t="shared" si="11"/>
        <v>55.833405966265346</v>
      </c>
      <c r="AL17" s="15">
        <v>379726.9</v>
      </c>
      <c r="AM17" s="15">
        <v>211831.4</v>
      </c>
      <c r="AN17" s="15">
        <f t="shared" si="12"/>
        <v>55.78519720356919</v>
      </c>
      <c r="AO17" s="15">
        <v>-19608.900000000001</v>
      </c>
      <c r="AP17" s="15">
        <v>-2876.7</v>
      </c>
      <c r="AQ17" s="30"/>
    </row>
    <row r="18" spans="1:43" ht="21.75" customHeight="1" x14ac:dyDescent="0.25">
      <c r="A18" s="3">
        <f t="shared" si="13"/>
        <v>10</v>
      </c>
      <c r="B18" s="3" t="s">
        <v>34</v>
      </c>
      <c r="C18" s="15">
        <v>388062.3</v>
      </c>
      <c r="D18" s="15">
        <v>232813.7</v>
      </c>
      <c r="E18" s="15">
        <f t="shared" si="0"/>
        <v>59.993897887014533</v>
      </c>
      <c r="F18" s="15">
        <v>62836.1</v>
      </c>
      <c r="G18" s="15">
        <v>34493.699999999997</v>
      </c>
      <c r="H18" s="15">
        <v>37256.699999999997</v>
      </c>
      <c r="I18" s="15">
        <f t="shared" si="1"/>
        <v>108.01015837674706</v>
      </c>
      <c r="J18" s="15">
        <f t="shared" si="2"/>
        <v>59.291872028976968</v>
      </c>
      <c r="K18" s="15">
        <v>18988.2</v>
      </c>
      <c r="L18" s="15">
        <v>20976.3</v>
      </c>
      <c r="M18" s="15">
        <f t="shared" si="3"/>
        <v>110.470186747559</v>
      </c>
      <c r="N18" s="15">
        <v>304.39999999999998</v>
      </c>
      <c r="O18" s="15">
        <v>394</v>
      </c>
      <c r="P18" s="15">
        <f t="shared" si="4"/>
        <v>129.43495400788436</v>
      </c>
      <c r="Q18" s="15">
        <v>272.89999999999998</v>
      </c>
      <c r="R18" s="15">
        <v>321.5</v>
      </c>
      <c r="S18" s="15">
        <f t="shared" si="5"/>
        <v>117.80872114327595</v>
      </c>
      <c r="T18" s="15">
        <v>2058.1</v>
      </c>
      <c r="U18" s="15">
        <v>1880.1</v>
      </c>
      <c r="V18" s="15">
        <f t="shared" si="6"/>
        <v>91.351246295126572</v>
      </c>
      <c r="W18" s="15">
        <v>2455.9</v>
      </c>
      <c r="X18" s="15">
        <v>2193.6999999999998</v>
      </c>
      <c r="Y18" s="15">
        <f t="shared" si="7"/>
        <v>89.32366953051833</v>
      </c>
      <c r="Z18" s="15">
        <v>4246.3999999999996</v>
      </c>
      <c r="AA18" s="15">
        <v>4137.7</v>
      </c>
      <c r="AB18" s="15">
        <f t="shared" si="8"/>
        <v>97.440184626978152</v>
      </c>
      <c r="AC18" s="15">
        <v>1656.4</v>
      </c>
      <c r="AD18" s="15">
        <v>2073.6999999999998</v>
      </c>
      <c r="AE18" s="15">
        <f t="shared" si="9"/>
        <v>125.19319005071236</v>
      </c>
      <c r="AF18" s="15">
        <v>680.2</v>
      </c>
      <c r="AG18" s="15">
        <v>328.3</v>
      </c>
      <c r="AH18" s="15">
        <f t="shared" si="10"/>
        <v>48.265216112907964</v>
      </c>
      <c r="AI18" s="15">
        <v>325226.2</v>
      </c>
      <c r="AJ18" s="15">
        <v>195557</v>
      </c>
      <c r="AK18" s="15">
        <f t="shared" si="11"/>
        <v>60.129534459400865</v>
      </c>
      <c r="AL18" s="15">
        <v>405076</v>
      </c>
      <c r="AM18" s="15">
        <v>242594.4</v>
      </c>
      <c r="AN18" s="15">
        <f t="shared" si="12"/>
        <v>59.888613494751596</v>
      </c>
      <c r="AO18" s="15">
        <v>-17013.7</v>
      </c>
      <c r="AP18" s="15">
        <v>-9780.7000000000007</v>
      </c>
      <c r="AQ18" s="30"/>
    </row>
    <row r="19" spans="1:43" ht="21.75" customHeight="1" x14ac:dyDescent="0.25">
      <c r="A19" s="3">
        <f t="shared" si="13"/>
        <v>11</v>
      </c>
      <c r="B19" s="3" t="s">
        <v>35</v>
      </c>
      <c r="C19" s="15">
        <v>527564</v>
      </c>
      <c r="D19" s="15">
        <v>252657</v>
      </c>
      <c r="E19" s="15">
        <f t="shared" si="0"/>
        <v>47.8912511088702</v>
      </c>
      <c r="F19" s="15">
        <v>110657.7</v>
      </c>
      <c r="G19" s="15">
        <v>65003</v>
      </c>
      <c r="H19" s="15">
        <v>60995.3</v>
      </c>
      <c r="I19" s="15">
        <f t="shared" si="1"/>
        <v>93.834592249588482</v>
      </c>
      <c r="J19" s="15">
        <f t="shared" si="2"/>
        <v>55.120701044753332</v>
      </c>
      <c r="K19" s="15">
        <v>32708.400000000001</v>
      </c>
      <c r="L19" s="15">
        <v>32291.8</v>
      </c>
      <c r="M19" s="15">
        <f t="shared" si="3"/>
        <v>98.726321067371074</v>
      </c>
      <c r="N19" s="15">
        <v>405</v>
      </c>
      <c r="O19" s="15">
        <v>735.3</v>
      </c>
      <c r="P19" s="15">
        <f t="shared" si="4"/>
        <v>181.55555555555554</v>
      </c>
      <c r="Q19" s="15">
        <v>478.2</v>
      </c>
      <c r="R19" s="15">
        <v>478.5</v>
      </c>
      <c r="S19" s="15">
        <f t="shared" si="5"/>
        <v>100.06273525721457</v>
      </c>
      <c r="T19" s="15">
        <v>4876.8</v>
      </c>
      <c r="U19" s="15">
        <v>5360.7</v>
      </c>
      <c r="V19" s="15">
        <f t="shared" si="6"/>
        <v>109.9224901574803</v>
      </c>
      <c r="W19" s="15">
        <v>4070.9</v>
      </c>
      <c r="X19" s="15">
        <v>3816</v>
      </c>
      <c r="Y19" s="15">
        <f t="shared" si="7"/>
        <v>93.738485347220518</v>
      </c>
      <c r="Z19" s="15">
        <v>13204.2</v>
      </c>
      <c r="AA19" s="15">
        <v>7453.1</v>
      </c>
      <c r="AB19" s="15">
        <f t="shared" si="8"/>
        <v>56.444919040911223</v>
      </c>
      <c r="AC19" s="15">
        <v>4180.2</v>
      </c>
      <c r="AD19" s="15">
        <v>3824.5</v>
      </c>
      <c r="AE19" s="15">
        <f t="shared" si="9"/>
        <v>91.490837758958904</v>
      </c>
      <c r="AF19" s="15">
        <v>4433.2</v>
      </c>
      <c r="AG19" s="15">
        <v>259.10000000000002</v>
      </c>
      <c r="AH19" s="15">
        <f t="shared" si="10"/>
        <v>5.8445366777948218</v>
      </c>
      <c r="AI19" s="15">
        <v>416906.3</v>
      </c>
      <c r="AJ19" s="15">
        <v>191661.7</v>
      </c>
      <c r="AK19" s="15">
        <f t="shared" si="11"/>
        <v>45.972368371502185</v>
      </c>
      <c r="AL19" s="15">
        <v>564782.69999999995</v>
      </c>
      <c r="AM19" s="15">
        <v>276192</v>
      </c>
      <c r="AN19" s="15">
        <f t="shared" si="12"/>
        <v>48.902347752507296</v>
      </c>
      <c r="AO19" s="15">
        <v>-37218.699999999997</v>
      </c>
      <c r="AP19" s="15">
        <v>-23535</v>
      </c>
      <c r="AQ19" s="30"/>
    </row>
    <row r="20" spans="1:43" ht="21.75" customHeight="1" x14ac:dyDescent="0.25">
      <c r="A20" s="3">
        <f t="shared" si="13"/>
        <v>12</v>
      </c>
      <c r="B20" s="3" t="s">
        <v>36</v>
      </c>
      <c r="C20" s="15">
        <v>816825</v>
      </c>
      <c r="D20" s="15">
        <v>461071.9</v>
      </c>
      <c r="E20" s="15">
        <f t="shared" si="0"/>
        <v>56.446839898387047</v>
      </c>
      <c r="F20" s="15">
        <v>208733.2</v>
      </c>
      <c r="G20" s="15">
        <v>117532.3</v>
      </c>
      <c r="H20" s="15">
        <v>119584.9</v>
      </c>
      <c r="I20" s="15">
        <f t="shared" si="1"/>
        <v>101.74641353908669</v>
      </c>
      <c r="J20" s="15">
        <f t="shared" si="2"/>
        <v>57.290790348636435</v>
      </c>
      <c r="K20" s="15">
        <v>68676.7</v>
      </c>
      <c r="L20" s="15">
        <v>71452.600000000006</v>
      </c>
      <c r="M20" s="15">
        <f t="shared" si="3"/>
        <v>104.04198221522003</v>
      </c>
      <c r="N20" s="15">
        <v>850.1</v>
      </c>
      <c r="O20" s="15">
        <v>1230.9000000000001</v>
      </c>
      <c r="P20" s="15">
        <f t="shared" si="4"/>
        <v>144.79473003176096</v>
      </c>
      <c r="Q20" s="15">
        <v>697.2</v>
      </c>
      <c r="R20" s="15">
        <v>803.2</v>
      </c>
      <c r="S20" s="15">
        <f t="shared" si="5"/>
        <v>115.20367183017785</v>
      </c>
      <c r="T20" s="15">
        <v>7979.8</v>
      </c>
      <c r="U20" s="15">
        <v>7290.6</v>
      </c>
      <c r="V20" s="15">
        <f t="shared" si="6"/>
        <v>91.363192059951388</v>
      </c>
      <c r="W20" s="15">
        <v>8421.6</v>
      </c>
      <c r="X20" s="15">
        <v>8292.2999999999993</v>
      </c>
      <c r="Y20" s="15">
        <f t="shared" si="7"/>
        <v>98.464662296950692</v>
      </c>
      <c r="Z20" s="15">
        <v>19104</v>
      </c>
      <c r="AA20" s="15">
        <v>16075.7</v>
      </c>
      <c r="AB20" s="15">
        <f t="shared" si="8"/>
        <v>84.148345896147404</v>
      </c>
      <c r="AC20" s="15">
        <v>7735.7</v>
      </c>
      <c r="AD20" s="15">
        <v>8249.5</v>
      </c>
      <c r="AE20" s="15">
        <f t="shared" si="9"/>
        <v>106.64193285675505</v>
      </c>
      <c r="AF20" s="15">
        <v>2042.8</v>
      </c>
      <c r="AG20" s="15">
        <v>3435.7</v>
      </c>
      <c r="AH20" s="15">
        <f t="shared" si="10"/>
        <v>168.18582337967496</v>
      </c>
      <c r="AI20" s="15">
        <v>608091.80000000005</v>
      </c>
      <c r="AJ20" s="15">
        <v>341487</v>
      </c>
      <c r="AK20" s="15">
        <f t="shared" si="11"/>
        <v>56.157146009862323</v>
      </c>
      <c r="AL20" s="15">
        <v>859269.7</v>
      </c>
      <c r="AM20" s="15">
        <v>496885</v>
      </c>
      <c r="AN20" s="15">
        <f t="shared" si="12"/>
        <v>57.826430979702877</v>
      </c>
      <c r="AO20" s="15">
        <v>-42444.7</v>
      </c>
      <c r="AP20" s="15">
        <v>-35813.1</v>
      </c>
      <c r="AQ20" s="30"/>
    </row>
    <row r="21" spans="1:43" ht="21.75" customHeight="1" x14ac:dyDescent="0.25">
      <c r="A21" s="3">
        <f t="shared" si="13"/>
        <v>13</v>
      </c>
      <c r="B21" s="3" t="s">
        <v>37</v>
      </c>
      <c r="C21" s="15">
        <v>371984.8</v>
      </c>
      <c r="D21" s="15">
        <v>173163.8</v>
      </c>
      <c r="E21" s="15">
        <f t="shared" si="0"/>
        <v>46.551310698716719</v>
      </c>
      <c r="F21" s="15">
        <v>79485.5</v>
      </c>
      <c r="G21" s="15">
        <v>45686.7</v>
      </c>
      <c r="H21" s="15">
        <v>51333.8</v>
      </c>
      <c r="I21" s="15">
        <f t="shared" si="1"/>
        <v>112.36049003320443</v>
      </c>
      <c r="J21" s="15">
        <f t="shared" si="2"/>
        <v>64.582596825836163</v>
      </c>
      <c r="K21" s="15">
        <v>25392.400000000001</v>
      </c>
      <c r="L21" s="15">
        <v>24833.5</v>
      </c>
      <c r="M21" s="15">
        <f t="shared" si="3"/>
        <v>97.798947716639617</v>
      </c>
      <c r="N21" s="15">
        <v>302.5</v>
      </c>
      <c r="O21" s="15">
        <v>390.6</v>
      </c>
      <c r="P21" s="15">
        <f t="shared" si="4"/>
        <v>129.12396694214877</v>
      </c>
      <c r="Q21" s="15">
        <v>251.8</v>
      </c>
      <c r="R21" s="15">
        <v>305.10000000000002</v>
      </c>
      <c r="S21" s="15">
        <f t="shared" si="5"/>
        <v>121.16759332803812</v>
      </c>
      <c r="T21" s="15">
        <v>1773.7</v>
      </c>
      <c r="U21" s="15">
        <v>1373.2</v>
      </c>
      <c r="V21" s="15">
        <f t="shared" si="6"/>
        <v>77.420082313807299</v>
      </c>
      <c r="W21" s="15">
        <v>2576.6999999999998</v>
      </c>
      <c r="X21" s="15">
        <v>2693.8</v>
      </c>
      <c r="Y21" s="15">
        <f t="shared" si="7"/>
        <v>104.54457251523269</v>
      </c>
      <c r="Z21" s="15">
        <v>5906.1</v>
      </c>
      <c r="AA21" s="15">
        <v>7968.1</v>
      </c>
      <c r="AB21" s="15">
        <f t="shared" si="8"/>
        <v>134.91305599295643</v>
      </c>
      <c r="AC21" s="15">
        <v>3987.1</v>
      </c>
      <c r="AD21" s="15">
        <v>5499.4</v>
      </c>
      <c r="AE21" s="15">
        <f t="shared" si="9"/>
        <v>137.9298236813724</v>
      </c>
      <c r="AF21" s="15">
        <v>373.3</v>
      </c>
      <c r="AG21" s="15">
        <v>1315</v>
      </c>
      <c r="AH21" s="15">
        <f t="shared" si="10"/>
        <v>352.26359496383606</v>
      </c>
      <c r="AI21" s="15">
        <v>292499.3</v>
      </c>
      <c r="AJ21" s="15">
        <v>121830</v>
      </c>
      <c r="AK21" s="15">
        <f t="shared" si="11"/>
        <v>41.651381729802431</v>
      </c>
      <c r="AL21" s="15">
        <v>409386</v>
      </c>
      <c r="AM21" s="15">
        <v>166911.79999999999</v>
      </c>
      <c r="AN21" s="15">
        <f t="shared" si="12"/>
        <v>40.771252558709868</v>
      </c>
      <c r="AO21" s="15">
        <v>-5250</v>
      </c>
      <c r="AP21" s="15">
        <v>6252</v>
      </c>
      <c r="AQ21" s="30"/>
    </row>
    <row r="22" spans="1:43" ht="21.75" customHeight="1" x14ac:dyDescent="0.25">
      <c r="A22" s="3">
        <f t="shared" si="13"/>
        <v>14</v>
      </c>
      <c r="B22" s="3" t="s">
        <v>38</v>
      </c>
      <c r="C22" s="15">
        <v>549087.5</v>
      </c>
      <c r="D22" s="15">
        <v>273419.90000000002</v>
      </c>
      <c r="E22" s="15">
        <f t="shared" si="0"/>
        <v>49.795324060372899</v>
      </c>
      <c r="F22" s="15">
        <v>104706.1</v>
      </c>
      <c r="G22" s="15">
        <v>57955.5</v>
      </c>
      <c r="H22" s="15">
        <v>61796.5</v>
      </c>
      <c r="I22" s="15">
        <f t="shared" si="1"/>
        <v>106.62749868433539</v>
      </c>
      <c r="J22" s="15">
        <f t="shared" si="2"/>
        <v>59.01900653352574</v>
      </c>
      <c r="K22" s="15">
        <v>31739.599999999999</v>
      </c>
      <c r="L22" s="15">
        <v>32962.9</v>
      </c>
      <c r="M22" s="15">
        <f t="shared" si="3"/>
        <v>103.85417585602843</v>
      </c>
      <c r="N22" s="15">
        <v>372</v>
      </c>
      <c r="O22" s="15">
        <v>895.5</v>
      </c>
      <c r="P22" s="15">
        <f t="shared" si="4"/>
        <v>240.7258064516129</v>
      </c>
      <c r="Q22" s="15">
        <v>436.9</v>
      </c>
      <c r="R22" s="15">
        <v>444</v>
      </c>
      <c r="S22" s="15">
        <f t="shared" si="5"/>
        <v>101.62508583199816</v>
      </c>
      <c r="T22" s="15">
        <v>1971.1</v>
      </c>
      <c r="U22" s="15">
        <v>1938.4</v>
      </c>
      <c r="V22" s="15">
        <f t="shared" si="6"/>
        <v>98.341027852468173</v>
      </c>
      <c r="W22" s="15">
        <v>3725.6</v>
      </c>
      <c r="X22" s="15">
        <v>2530</v>
      </c>
      <c r="Y22" s="15">
        <f t="shared" si="7"/>
        <v>67.908524801374284</v>
      </c>
      <c r="Z22" s="15">
        <v>8020.4</v>
      </c>
      <c r="AA22" s="15">
        <v>10506.8</v>
      </c>
      <c r="AB22" s="15">
        <f t="shared" si="8"/>
        <v>131.00094758366166</v>
      </c>
      <c r="AC22" s="15">
        <v>4168.7</v>
      </c>
      <c r="AD22" s="15">
        <v>4184.3</v>
      </c>
      <c r="AE22" s="15">
        <f t="shared" si="9"/>
        <v>100.37421738191763</v>
      </c>
      <c r="AF22" s="15">
        <v>583.5</v>
      </c>
      <c r="AG22" s="15">
        <v>1669.5</v>
      </c>
      <c r="AH22" s="15">
        <f t="shared" si="10"/>
        <v>286.11825192802058</v>
      </c>
      <c r="AI22" s="15">
        <v>444381.3</v>
      </c>
      <c r="AJ22" s="15">
        <v>211618.4</v>
      </c>
      <c r="AK22" s="15">
        <f t="shared" si="11"/>
        <v>47.620905740183034</v>
      </c>
      <c r="AL22" s="15">
        <v>616860.4</v>
      </c>
      <c r="AM22" s="15">
        <v>307568.8</v>
      </c>
      <c r="AN22" s="15">
        <f t="shared" si="12"/>
        <v>49.8603573839397</v>
      </c>
      <c r="AO22" s="15">
        <v>-36019.800000000003</v>
      </c>
      <c r="AP22" s="15">
        <v>-34153.800000000003</v>
      </c>
      <c r="AQ22" s="30"/>
    </row>
    <row r="23" spans="1:43" ht="21.75" customHeight="1" x14ac:dyDescent="0.25">
      <c r="A23" s="3">
        <f t="shared" si="13"/>
        <v>15</v>
      </c>
      <c r="B23" s="3" t="s">
        <v>39</v>
      </c>
      <c r="C23" s="15">
        <v>1015620.1</v>
      </c>
      <c r="D23" s="15">
        <v>444926.3</v>
      </c>
      <c r="E23" s="15">
        <f t="shared" si="0"/>
        <v>43.808339358388046</v>
      </c>
      <c r="F23" s="15">
        <v>294125.2</v>
      </c>
      <c r="G23" s="15">
        <v>163790.1</v>
      </c>
      <c r="H23" s="15">
        <v>168077.7</v>
      </c>
      <c r="I23" s="15">
        <f t="shared" si="1"/>
        <v>102.61774063267562</v>
      </c>
      <c r="J23" s="15">
        <f t="shared" si="2"/>
        <v>57.144950517670715</v>
      </c>
      <c r="K23" s="15">
        <v>111811.5</v>
      </c>
      <c r="L23" s="15">
        <v>117566.3</v>
      </c>
      <c r="M23" s="15">
        <f t="shared" si="3"/>
        <v>105.14687666295505</v>
      </c>
      <c r="N23" s="15">
        <v>1187.8</v>
      </c>
      <c r="O23" s="15">
        <v>1266.2</v>
      </c>
      <c r="P23" s="15">
        <f t="shared" si="4"/>
        <v>106.60043778413875</v>
      </c>
      <c r="Q23" s="15">
        <v>913.1</v>
      </c>
      <c r="R23" s="15">
        <v>814.4</v>
      </c>
      <c r="S23" s="15">
        <f t="shared" si="5"/>
        <v>89.190669149052667</v>
      </c>
      <c r="T23" s="15">
        <v>9114.7000000000007</v>
      </c>
      <c r="U23" s="15">
        <v>7869.4</v>
      </c>
      <c r="V23" s="15">
        <f t="shared" si="6"/>
        <v>86.337454880577511</v>
      </c>
      <c r="W23" s="15">
        <v>7457.1</v>
      </c>
      <c r="X23" s="15">
        <v>6075</v>
      </c>
      <c r="Y23" s="15">
        <f t="shared" si="7"/>
        <v>81.465985436697906</v>
      </c>
      <c r="Z23" s="15">
        <v>21158.1</v>
      </c>
      <c r="AA23" s="15">
        <v>20726</v>
      </c>
      <c r="AB23" s="15">
        <f t="shared" si="8"/>
        <v>97.957756131221615</v>
      </c>
      <c r="AC23" s="15">
        <v>7187.6</v>
      </c>
      <c r="AD23" s="15">
        <v>6711.1</v>
      </c>
      <c r="AE23" s="15">
        <f t="shared" si="9"/>
        <v>93.37052701875453</v>
      </c>
      <c r="AF23" s="15">
        <v>2075.4</v>
      </c>
      <c r="AG23" s="15">
        <v>4723</v>
      </c>
      <c r="AH23" s="15">
        <f t="shared" si="10"/>
        <v>227.5705888021586</v>
      </c>
      <c r="AI23" s="15">
        <v>721494.8</v>
      </c>
      <c r="AJ23" s="15">
        <v>276848.7</v>
      </c>
      <c r="AK23" s="15">
        <f t="shared" si="11"/>
        <v>38.371544742942014</v>
      </c>
      <c r="AL23" s="15">
        <v>1071688.8999999999</v>
      </c>
      <c r="AM23" s="15">
        <v>474370.4</v>
      </c>
      <c r="AN23" s="15">
        <f t="shared" si="12"/>
        <v>44.263815739810319</v>
      </c>
      <c r="AO23" s="15">
        <v>-40866.800000000003</v>
      </c>
      <c r="AP23" s="15">
        <v>-29444</v>
      </c>
      <c r="AQ23" s="30"/>
    </row>
    <row r="24" spans="1:43" ht="21.75" customHeight="1" x14ac:dyDescent="0.25">
      <c r="A24" s="3">
        <f t="shared" si="13"/>
        <v>16</v>
      </c>
      <c r="B24" s="3" t="s">
        <v>40</v>
      </c>
      <c r="C24" s="15">
        <v>1296962.2</v>
      </c>
      <c r="D24" s="15">
        <v>670405.6</v>
      </c>
      <c r="E24" s="15">
        <f t="shared" si="0"/>
        <v>51.690450191994799</v>
      </c>
      <c r="F24" s="15">
        <v>474451.3</v>
      </c>
      <c r="G24" s="15">
        <v>257163.8</v>
      </c>
      <c r="H24" s="15">
        <v>286106.5</v>
      </c>
      <c r="I24" s="15">
        <f t="shared" si="1"/>
        <v>111.2545778216063</v>
      </c>
      <c r="J24" s="15">
        <f t="shared" si="2"/>
        <v>60.302606400277547</v>
      </c>
      <c r="K24" s="15">
        <v>169814</v>
      </c>
      <c r="L24" s="15">
        <v>176560.1</v>
      </c>
      <c r="M24" s="15">
        <f t="shared" si="3"/>
        <v>103.97264065389192</v>
      </c>
      <c r="N24" s="15">
        <v>2357.4</v>
      </c>
      <c r="O24" s="15">
        <v>2991.1</v>
      </c>
      <c r="P24" s="15">
        <f t="shared" si="4"/>
        <v>126.88130991770595</v>
      </c>
      <c r="Q24" s="15">
        <v>1690.9</v>
      </c>
      <c r="R24" s="15">
        <v>1882.5</v>
      </c>
      <c r="S24" s="15">
        <f t="shared" si="5"/>
        <v>111.33124371636407</v>
      </c>
      <c r="T24" s="15">
        <v>14709.3</v>
      </c>
      <c r="U24" s="15">
        <v>29635</v>
      </c>
      <c r="V24" s="15">
        <f t="shared" si="6"/>
        <v>201.47117809821</v>
      </c>
      <c r="W24" s="15">
        <v>13667.1</v>
      </c>
      <c r="X24" s="15">
        <v>13493.5</v>
      </c>
      <c r="Y24" s="15">
        <f t="shared" si="7"/>
        <v>98.729796372310147</v>
      </c>
      <c r="Z24" s="15">
        <v>36964.300000000003</v>
      </c>
      <c r="AA24" s="15">
        <v>36941.9</v>
      </c>
      <c r="AB24" s="15">
        <f t="shared" si="8"/>
        <v>99.939400989603485</v>
      </c>
      <c r="AC24" s="15">
        <v>10772.4</v>
      </c>
      <c r="AD24" s="15">
        <v>14910.8</v>
      </c>
      <c r="AE24" s="15">
        <f t="shared" si="9"/>
        <v>138.41669451561398</v>
      </c>
      <c r="AF24" s="15">
        <v>13713.8</v>
      </c>
      <c r="AG24" s="15">
        <v>12691.5</v>
      </c>
      <c r="AH24" s="15">
        <f t="shared" si="10"/>
        <v>92.545465151890809</v>
      </c>
      <c r="AI24" s="15">
        <v>822510.9</v>
      </c>
      <c r="AJ24" s="15">
        <v>384299.1</v>
      </c>
      <c r="AK24" s="15">
        <f t="shared" si="11"/>
        <v>46.722675650863707</v>
      </c>
      <c r="AL24" s="15">
        <v>1353020.4</v>
      </c>
      <c r="AM24" s="15">
        <v>689513.5</v>
      </c>
      <c r="AN24" s="15">
        <f t="shared" si="12"/>
        <v>50.961057202093926</v>
      </c>
      <c r="AO24" s="15">
        <v>-56058.1</v>
      </c>
      <c r="AP24" s="15">
        <v>-19107.900000000001</v>
      </c>
      <c r="AQ24" s="30"/>
    </row>
    <row r="25" spans="1:43" ht="21.75" customHeight="1" x14ac:dyDescent="0.25">
      <c r="A25" s="3">
        <f t="shared" si="13"/>
        <v>17</v>
      </c>
      <c r="B25" s="3" t="s">
        <v>41</v>
      </c>
      <c r="C25" s="15">
        <v>317168</v>
      </c>
      <c r="D25" s="15">
        <v>190454.2</v>
      </c>
      <c r="E25" s="15">
        <f t="shared" si="0"/>
        <v>60.048365534984619</v>
      </c>
      <c r="F25" s="15">
        <v>54174</v>
      </c>
      <c r="G25" s="15">
        <v>28853.5</v>
      </c>
      <c r="H25" s="15">
        <v>29911</v>
      </c>
      <c r="I25" s="15">
        <f t="shared" si="1"/>
        <v>103.6650666296983</v>
      </c>
      <c r="J25" s="15">
        <f t="shared" si="2"/>
        <v>55.212832724185034</v>
      </c>
      <c r="K25" s="15">
        <v>15871.5</v>
      </c>
      <c r="L25" s="15">
        <v>16294.9</v>
      </c>
      <c r="M25" s="15">
        <f t="shared" si="3"/>
        <v>102.66767476293985</v>
      </c>
      <c r="N25" s="15">
        <v>316.10000000000002</v>
      </c>
      <c r="O25" s="15">
        <v>384.4</v>
      </c>
      <c r="P25" s="15">
        <f t="shared" si="4"/>
        <v>121.60708636507434</v>
      </c>
      <c r="Q25" s="15">
        <v>274.89999999999998</v>
      </c>
      <c r="R25" s="15">
        <v>261.3</v>
      </c>
      <c r="S25" s="15">
        <f t="shared" si="5"/>
        <v>95.052746453255736</v>
      </c>
      <c r="T25" s="15">
        <v>778</v>
      </c>
      <c r="U25" s="15">
        <v>678.8</v>
      </c>
      <c r="V25" s="15">
        <f t="shared" si="6"/>
        <v>87.249357326478133</v>
      </c>
      <c r="W25" s="15">
        <v>2677.4</v>
      </c>
      <c r="X25" s="15">
        <v>2037.5</v>
      </c>
      <c r="Y25" s="15">
        <f t="shared" si="7"/>
        <v>76.099947710465372</v>
      </c>
      <c r="Z25" s="15">
        <v>4770.8999999999996</v>
      </c>
      <c r="AA25" s="15">
        <v>5513.7</v>
      </c>
      <c r="AB25" s="15">
        <f t="shared" si="8"/>
        <v>115.56938942337925</v>
      </c>
      <c r="AC25" s="15">
        <v>1945.2</v>
      </c>
      <c r="AD25" s="15">
        <v>2212.6999999999998</v>
      </c>
      <c r="AE25" s="15">
        <f t="shared" si="9"/>
        <v>113.75179930084309</v>
      </c>
      <c r="AF25" s="15">
        <v>512.70000000000005</v>
      </c>
      <c r="AG25" s="15">
        <v>926.3</v>
      </c>
      <c r="AH25" s="15">
        <f t="shared" si="10"/>
        <v>180.67095767505361</v>
      </c>
      <c r="AI25" s="15">
        <v>262994</v>
      </c>
      <c r="AJ25" s="15">
        <v>160543.20000000001</v>
      </c>
      <c r="AK25" s="15">
        <f t="shared" si="11"/>
        <v>61.044434473790275</v>
      </c>
      <c r="AL25" s="15">
        <v>332409.2</v>
      </c>
      <c r="AM25" s="15">
        <v>206867.4</v>
      </c>
      <c r="AN25" s="15">
        <f t="shared" si="12"/>
        <v>62.232754087431999</v>
      </c>
      <c r="AO25" s="15">
        <v>-15241.2</v>
      </c>
      <c r="AP25" s="15">
        <v>-16413.2</v>
      </c>
      <c r="AQ25" s="30"/>
    </row>
    <row r="26" spans="1:43" ht="21.75" customHeight="1" x14ac:dyDescent="0.25">
      <c r="A26" s="3">
        <f t="shared" si="13"/>
        <v>18</v>
      </c>
      <c r="B26" s="3" t="s">
        <v>42</v>
      </c>
      <c r="C26" s="15">
        <v>255983.9</v>
      </c>
      <c r="D26" s="15">
        <v>146257.5</v>
      </c>
      <c r="E26" s="15">
        <f t="shared" si="0"/>
        <v>57.135429220353316</v>
      </c>
      <c r="F26" s="15">
        <v>36222.9</v>
      </c>
      <c r="G26" s="15">
        <v>18634.3</v>
      </c>
      <c r="H26" s="15">
        <v>18631.8</v>
      </c>
      <c r="I26" s="15">
        <f t="shared" si="1"/>
        <v>99.986583880263808</v>
      </c>
      <c r="J26" s="15">
        <f t="shared" si="2"/>
        <v>51.43652220004472</v>
      </c>
      <c r="K26" s="15">
        <v>7680.1</v>
      </c>
      <c r="L26" s="15">
        <v>7482.6</v>
      </c>
      <c r="M26" s="15">
        <f t="shared" si="3"/>
        <v>97.428418900795563</v>
      </c>
      <c r="N26" s="15">
        <v>191.5</v>
      </c>
      <c r="O26" s="15">
        <v>306.2</v>
      </c>
      <c r="P26" s="15">
        <f t="shared" si="4"/>
        <v>159.89556135770235</v>
      </c>
      <c r="Q26" s="15">
        <v>197.7</v>
      </c>
      <c r="R26" s="15">
        <v>236.1</v>
      </c>
      <c r="S26" s="15">
        <f t="shared" si="5"/>
        <v>119.42336874051594</v>
      </c>
      <c r="T26" s="15">
        <v>1224.0999999999999</v>
      </c>
      <c r="U26" s="15">
        <v>1777.7</v>
      </c>
      <c r="V26" s="15">
        <f t="shared" si="6"/>
        <v>145.22506331182095</v>
      </c>
      <c r="W26" s="15">
        <v>723.2</v>
      </c>
      <c r="X26" s="15">
        <v>598.5</v>
      </c>
      <c r="Y26" s="15">
        <f t="shared" si="7"/>
        <v>82.757190265486727</v>
      </c>
      <c r="Z26" s="15">
        <v>3988.4</v>
      </c>
      <c r="AA26" s="15">
        <v>2939.8</v>
      </c>
      <c r="AB26" s="15">
        <f t="shared" si="8"/>
        <v>73.708755390632845</v>
      </c>
      <c r="AC26" s="15">
        <v>1114</v>
      </c>
      <c r="AD26" s="15">
        <v>1202.8</v>
      </c>
      <c r="AE26" s="15">
        <f t="shared" si="9"/>
        <v>107.97127468581687</v>
      </c>
      <c r="AF26" s="15">
        <v>733.5</v>
      </c>
      <c r="AG26" s="15">
        <v>554.6</v>
      </c>
      <c r="AH26" s="15">
        <f t="shared" si="10"/>
        <v>75.610088616223592</v>
      </c>
      <c r="AI26" s="15">
        <v>219761</v>
      </c>
      <c r="AJ26" s="15">
        <v>127625.7</v>
      </c>
      <c r="AK26" s="15">
        <f t="shared" si="11"/>
        <v>58.074772138823541</v>
      </c>
      <c r="AL26" s="15">
        <v>266849.7</v>
      </c>
      <c r="AM26" s="15">
        <v>151896.79999999999</v>
      </c>
      <c r="AN26" s="15">
        <f t="shared" si="12"/>
        <v>56.922230004380737</v>
      </c>
      <c r="AO26" s="15">
        <v>-12166</v>
      </c>
      <c r="AP26" s="15">
        <v>-5639.3</v>
      </c>
      <c r="AQ26" s="30"/>
    </row>
    <row r="27" spans="1:43" ht="21.75" customHeight="1" x14ac:dyDescent="0.25">
      <c r="A27" s="3">
        <f t="shared" si="13"/>
        <v>19</v>
      </c>
      <c r="B27" s="3" t="s">
        <v>43</v>
      </c>
      <c r="C27" s="15">
        <v>684256</v>
      </c>
      <c r="D27" s="15">
        <v>372855.2</v>
      </c>
      <c r="E27" s="15">
        <f t="shared" si="0"/>
        <v>54.49060000935323</v>
      </c>
      <c r="F27" s="15">
        <v>166930.4</v>
      </c>
      <c r="G27" s="15">
        <v>91514.9</v>
      </c>
      <c r="H27" s="15">
        <v>105625.7</v>
      </c>
      <c r="I27" s="15">
        <f t="shared" si="1"/>
        <v>115.41912846979017</v>
      </c>
      <c r="J27" s="15">
        <f t="shared" si="2"/>
        <v>63.275293176078172</v>
      </c>
      <c r="K27" s="15">
        <v>51055.1</v>
      </c>
      <c r="L27" s="15">
        <v>67552.399999999994</v>
      </c>
      <c r="M27" s="15">
        <f t="shared" si="3"/>
        <v>132.31273663159996</v>
      </c>
      <c r="N27" s="15">
        <v>742.7</v>
      </c>
      <c r="O27" s="15">
        <v>1115.3</v>
      </c>
      <c r="P27" s="15">
        <f t="shared" si="4"/>
        <v>150.16830483371481</v>
      </c>
      <c r="Q27" s="15">
        <v>609.20000000000005</v>
      </c>
      <c r="R27" s="15">
        <v>609.4</v>
      </c>
      <c r="S27" s="15">
        <f t="shared" si="5"/>
        <v>100.0328299409061</v>
      </c>
      <c r="T27" s="15">
        <v>4617.2</v>
      </c>
      <c r="U27" s="15">
        <v>5463.4</v>
      </c>
      <c r="V27" s="15">
        <f t="shared" si="6"/>
        <v>118.32712466429871</v>
      </c>
      <c r="W27" s="15">
        <v>9565</v>
      </c>
      <c r="X27" s="15">
        <v>9677.2999999999993</v>
      </c>
      <c r="Y27" s="15">
        <f t="shared" si="7"/>
        <v>101.17407213800314</v>
      </c>
      <c r="Z27" s="15">
        <v>14474.3</v>
      </c>
      <c r="AA27" s="15">
        <v>9894.2000000000007</v>
      </c>
      <c r="AB27" s="15">
        <f t="shared" si="8"/>
        <v>68.357018992282875</v>
      </c>
      <c r="AC27" s="15">
        <v>4963.2</v>
      </c>
      <c r="AD27" s="15">
        <v>5831.8</v>
      </c>
      <c r="AE27" s="15">
        <f t="shared" si="9"/>
        <v>117.500805931657</v>
      </c>
      <c r="AF27" s="15">
        <v>3507.5</v>
      </c>
      <c r="AG27" s="15">
        <v>1640.1</v>
      </c>
      <c r="AH27" s="15">
        <f t="shared" si="10"/>
        <v>46.759800427655023</v>
      </c>
      <c r="AI27" s="15">
        <v>517325.5</v>
      </c>
      <c r="AJ27" s="15">
        <v>267229.40000000002</v>
      </c>
      <c r="AK27" s="15">
        <f t="shared" si="11"/>
        <v>51.655949687382517</v>
      </c>
      <c r="AL27" s="15">
        <v>729674.1</v>
      </c>
      <c r="AM27" s="15">
        <v>395464.1</v>
      </c>
      <c r="AN27" s="15">
        <f t="shared" si="12"/>
        <v>54.197360163941674</v>
      </c>
      <c r="AO27" s="15">
        <v>-44103.199999999997</v>
      </c>
      <c r="AP27" s="15">
        <v>-22608.9</v>
      </c>
      <c r="AQ27" s="30"/>
    </row>
    <row r="28" spans="1:43" ht="21.75" customHeight="1" x14ac:dyDescent="0.25">
      <c r="A28" s="3">
        <f t="shared" si="13"/>
        <v>20</v>
      </c>
      <c r="B28" s="3" t="s">
        <v>44</v>
      </c>
      <c r="C28" s="15">
        <v>410608.8</v>
      </c>
      <c r="D28" s="15">
        <v>232998.5</v>
      </c>
      <c r="E28" s="15">
        <f t="shared" si="0"/>
        <v>56.744643563411209</v>
      </c>
      <c r="F28" s="15">
        <v>94715.7</v>
      </c>
      <c r="G28" s="15">
        <v>51256.2</v>
      </c>
      <c r="H28" s="15">
        <v>52487.9</v>
      </c>
      <c r="I28" s="15">
        <f t="shared" si="1"/>
        <v>102.4030263655909</v>
      </c>
      <c r="J28" s="15">
        <f t="shared" si="2"/>
        <v>55.416261506804055</v>
      </c>
      <c r="K28" s="15">
        <v>26919.599999999999</v>
      </c>
      <c r="L28" s="15">
        <v>27684.6</v>
      </c>
      <c r="M28" s="15">
        <f t="shared" si="3"/>
        <v>102.84179556902777</v>
      </c>
      <c r="N28" s="15">
        <v>518.4</v>
      </c>
      <c r="O28" s="15">
        <v>800.4</v>
      </c>
      <c r="P28" s="15">
        <f t="shared" si="4"/>
        <v>154.39814814814815</v>
      </c>
      <c r="Q28" s="15">
        <v>443</v>
      </c>
      <c r="R28" s="15">
        <v>461.6</v>
      </c>
      <c r="S28" s="15">
        <f t="shared" si="5"/>
        <v>104.19864559819413</v>
      </c>
      <c r="T28" s="15">
        <v>3145.7</v>
      </c>
      <c r="U28" s="15">
        <v>2897.1</v>
      </c>
      <c r="V28" s="15">
        <f t="shared" si="6"/>
        <v>92.097148488412756</v>
      </c>
      <c r="W28" s="15">
        <v>3946.9</v>
      </c>
      <c r="X28" s="15">
        <v>2933</v>
      </c>
      <c r="Y28" s="15">
        <f t="shared" si="7"/>
        <v>74.311484962882261</v>
      </c>
      <c r="Z28" s="15">
        <v>8069.9</v>
      </c>
      <c r="AA28" s="15">
        <v>7749</v>
      </c>
      <c r="AB28" s="15">
        <f t="shared" si="8"/>
        <v>96.023494714928319</v>
      </c>
      <c r="AC28" s="15">
        <v>4648.3999999999996</v>
      </c>
      <c r="AD28" s="15">
        <v>5031.3</v>
      </c>
      <c r="AE28" s="15">
        <f t="shared" si="9"/>
        <v>108.23724292229586</v>
      </c>
      <c r="AF28" s="15">
        <v>962.7</v>
      </c>
      <c r="AG28" s="15">
        <v>744.5</v>
      </c>
      <c r="AH28" s="15">
        <f t="shared" si="10"/>
        <v>77.334579827568291</v>
      </c>
      <c r="AI28" s="15">
        <v>315893.09999999998</v>
      </c>
      <c r="AJ28" s="15">
        <v>180510.6</v>
      </c>
      <c r="AK28" s="15">
        <f t="shared" si="11"/>
        <v>57.142938544716557</v>
      </c>
      <c r="AL28" s="15">
        <v>454198.6</v>
      </c>
      <c r="AM28" s="15">
        <v>265415.40000000002</v>
      </c>
      <c r="AN28" s="15">
        <f t="shared" si="12"/>
        <v>58.435979327104938</v>
      </c>
      <c r="AO28" s="15">
        <v>-28237.3</v>
      </c>
      <c r="AP28" s="15">
        <v>-32417</v>
      </c>
      <c r="AQ28" s="30"/>
    </row>
    <row r="29" spans="1:43" ht="21.75" customHeight="1" x14ac:dyDescent="0.25">
      <c r="A29" s="3">
        <f t="shared" si="13"/>
        <v>21</v>
      </c>
      <c r="B29" s="3" t="s">
        <v>45</v>
      </c>
      <c r="C29" s="15">
        <v>403988.6</v>
      </c>
      <c r="D29" s="15">
        <v>237931.9</v>
      </c>
      <c r="E29" s="15">
        <f t="shared" si="0"/>
        <v>58.895696561734667</v>
      </c>
      <c r="F29" s="15">
        <v>69204.2</v>
      </c>
      <c r="G29" s="15">
        <v>39539.9</v>
      </c>
      <c r="H29" s="15">
        <v>41965.599999999999</v>
      </c>
      <c r="I29" s="15">
        <f t="shared" si="1"/>
        <v>106.13481571779391</v>
      </c>
      <c r="J29" s="15">
        <f t="shared" si="2"/>
        <v>60.640250158227396</v>
      </c>
      <c r="K29" s="15">
        <v>20063.2</v>
      </c>
      <c r="L29" s="15">
        <v>21499.599999999999</v>
      </c>
      <c r="M29" s="15">
        <f t="shared" si="3"/>
        <v>107.15937637066868</v>
      </c>
      <c r="N29" s="15">
        <v>241.8</v>
      </c>
      <c r="O29" s="15">
        <v>462.8</v>
      </c>
      <c r="P29" s="15">
        <f t="shared" si="4"/>
        <v>191.39784946236557</v>
      </c>
      <c r="Q29" s="15">
        <v>246</v>
      </c>
      <c r="R29" s="15">
        <v>298.5</v>
      </c>
      <c r="S29" s="15">
        <f t="shared" si="5"/>
        <v>121.34146341463415</v>
      </c>
      <c r="T29" s="15">
        <v>1358.7</v>
      </c>
      <c r="U29" s="15">
        <v>1567.3</v>
      </c>
      <c r="V29" s="15">
        <f t="shared" si="6"/>
        <v>115.35291087068519</v>
      </c>
      <c r="W29" s="15">
        <v>3493.7</v>
      </c>
      <c r="X29" s="15">
        <v>3277</v>
      </c>
      <c r="Y29" s="15">
        <f t="shared" si="7"/>
        <v>93.79740676074077</v>
      </c>
      <c r="Z29" s="15">
        <v>7786.6</v>
      </c>
      <c r="AA29" s="15">
        <v>8537.5</v>
      </c>
      <c r="AB29" s="15">
        <f t="shared" si="8"/>
        <v>109.64349009837413</v>
      </c>
      <c r="AC29" s="15">
        <v>3562</v>
      </c>
      <c r="AD29" s="15">
        <v>3479.5</v>
      </c>
      <c r="AE29" s="15">
        <f t="shared" si="9"/>
        <v>97.683885457608085</v>
      </c>
      <c r="AF29" s="15">
        <v>1584.2</v>
      </c>
      <c r="AG29" s="15">
        <v>2392.1</v>
      </c>
      <c r="AH29" s="15">
        <f t="shared" si="10"/>
        <v>150.99734881959347</v>
      </c>
      <c r="AI29" s="15">
        <v>334784.40000000002</v>
      </c>
      <c r="AJ29" s="15">
        <v>195966.3</v>
      </c>
      <c r="AK29" s="15">
        <f t="shared" si="11"/>
        <v>58.535075111026671</v>
      </c>
      <c r="AL29" s="15">
        <v>422989.8</v>
      </c>
      <c r="AM29" s="15">
        <v>253291.3</v>
      </c>
      <c r="AN29" s="15">
        <f t="shared" si="12"/>
        <v>59.881183896160138</v>
      </c>
      <c r="AO29" s="15">
        <v>-19001.2</v>
      </c>
      <c r="AP29" s="15">
        <v>-15359.4</v>
      </c>
      <c r="AQ29" s="30"/>
    </row>
    <row r="30" spans="1:43" ht="21.75" customHeight="1" x14ac:dyDescent="0.25">
      <c r="A30" s="3">
        <f t="shared" si="13"/>
        <v>22</v>
      </c>
      <c r="B30" s="3" t="s">
        <v>46</v>
      </c>
      <c r="C30" s="15">
        <v>677238</v>
      </c>
      <c r="D30" s="15">
        <v>344407.4</v>
      </c>
      <c r="E30" s="15">
        <f t="shared" si="0"/>
        <v>50.854706912488666</v>
      </c>
      <c r="F30" s="15">
        <v>191476.2</v>
      </c>
      <c r="G30" s="15">
        <v>90130</v>
      </c>
      <c r="H30" s="15">
        <v>97555.1</v>
      </c>
      <c r="I30" s="15">
        <f t="shared" si="1"/>
        <v>108.23821147231779</v>
      </c>
      <c r="J30" s="15">
        <f t="shared" si="2"/>
        <v>50.948943001793431</v>
      </c>
      <c r="K30" s="15">
        <v>51196.2</v>
      </c>
      <c r="L30" s="15">
        <v>52488.2</v>
      </c>
      <c r="M30" s="15">
        <f t="shared" si="3"/>
        <v>102.52362480027814</v>
      </c>
      <c r="N30" s="15">
        <v>959.2</v>
      </c>
      <c r="O30" s="15">
        <v>976.2</v>
      </c>
      <c r="P30" s="15">
        <f t="shared" si="4"/>
        <v>101.77231025854879</v>
      </c>
      <c r="Q30" s="15">
        <v>770.9</v>
      </c>
      <c r="R30" s="15">
        <v>933.8</v>
      </c>
      <c r="S30" s="15">
        <f t="shared" si="5"/>
        <v>121.13114541445064</v>
      </c>
      <c r="T30" s="15">
        <v>3428</v>
      </c>
      <c r="U30" s="15">
        <v>3658.4</v>
      </c>
      <c r="V30" s="15">
        <f t="shared" si="6"/>
        <v>106.72112018669779</v>
      </c>
      <c r="W30" s="15">
        <v>13118.9</v>
      </c>
      <c r="X30" s="15">
        <v>12525.9</v>
      </c>
      <c r="Y30" s="15">
        <f t="shared" si="7"/>
        <v>95.479803946977256</v>
      </c>
      <c r="Z30" s="15">
        <v>14996.3</v>
      </c>
      <c r="AA30" s="15">
        <v>20585.2</v>
      </c>
      <c r="AB30" s="15">
        <f t="shared" si="8"/>
        <v>137.26852623647167</v>
      </c>
      <c r="AC30" s="15">
        <v>7727.5</v>
      </c>
      <c r="AD30" s="15">
        <v>8183.8</v>
      </c>
      <c r="AE30" s="15">
        <f t="shared" si="9"/>
        <v>105.90488515043674</v>
      </c>
      <c r="AF30" s="15">
        <v>4403.2</v>
      </c>
      <c r="AG30" s="15">
        <v>2892.8</v>
      </c>
      <c r="AH30" s="15">
        <f t="shared" si="10"/>
        <v>65.697674418604663</v>
      </c>
      <c r="AI30" s="15">
        <v>485761.8</v>
      </c>
      <c r="AJ30" s="15">
        <v>246852.3</v>
      </c>
      <c r="AK30" s="15">
        <f t="shared" si="11"/>
        <v>50.817561199748518</v>
      </c>
      <c r="AL30" s="15">
        <v>737475.6</v>
      </c>
      <c r="AM30" s="15">
        <v>359654.8</v>
      </c>
      <c r="AN30" s="15">
        <f t="shared" si="12"/>
        <v>48.768366031364287</v>
      </c>
      <c r="AO30" s="15">
        <v>-19618.7</v>
      </c>
      <c r="AP30" s="15">
        <v>-15247.4</v>
      </c>
      <c r="AQ30" s="30"/>
    </row>
    <row r="31" spans="1:43" ht="21.75" customHeight="1" x14ac:dyDescent="0.25">
      <c r="A31" s="3">
        <f t="shared" si="13"/>
        <v>23</v>
      </c>
      <c r="B31" s="3" t="s">
        <v>47</v>
      </c>
      <c r="C31" s="15">
        <v>1168972.3999999999</v>
      </c>
      <c r="D31" s="15">
        <v>600879</v>
      </c>
      <c r="E31" s="15">
        <f t="shared" si="0"/>
        <v>51.402325666542694</v>
      </c>
      <c r="F31" s="15">
        <v>264148.90000000002</v>
      </c>
      <c r="G31" s="15">
        <v>159901</v>
      </c>
      <c r="H31" s="15">
        <v>169002.3</v>
      </c>
      <c r="I31" s="15">
        <f t="shared" si="1"/>
        <v>105.69183432248704</v>
      </c>
      <c r="J31" s="15">
        <f t="shared" si="2"/>
        <v>63.979937073370351</v>
      </c>
      <c r="K31" s="15">
        <v>65914</v>
      </c>
      <c r="L31" s="15">
        <v>72684.399999999994</v>
      </c>
      <c r="M31" s="15">
        <f t="shared" si="3"/>
        <v>110.27156597991321</v>
      </c>
      <c r="N31" s="15">
        <v>3163.1</v>
      </c>
      <c r="O31" s="15">
        <v>3675.6</v>
      </c>
      <c r="P31" s="15">
        <f t="shared" si="4"/>
        <v>116.20245961240556</v>
      </c>
      <c r="Q31" s="15">
        <v>861.1</v>
      </c>
      <c r="R31" s="15">
        <v>1123.9000000000001</v>
      </c>
      <c r="S31" s="15">
        <f t="shared" si="5"/>
        <v>130.51910347230287</v>
      </c>
      <c r="T31" s="15">
        <v>12788.6</v>
      </c>
      <c r="U31" s="15">
        <v>14410.7</v>
      </c>
      <c r="V31" s="15">
        <f t="shared" si="6"/>
        <v>112.68395289554761</v>
      </c>
      <c r="W31" s="15">
        <v>31288.9</v>
      </c>
      <c r="X31" s="15">
        <v>27583.3</v>
      </c>
      <c r="Y31" s="15">
        <f t="shared" si="7"/>
        <v>88.156822387492042</v>
      </c>
      <c r="Z31" s="15">
        <v>35454.699999999997</v>
      </c>
      <c r="AA31" s="15">
        <v>41453.699999999997</v>
      </c>
      <c r="AB31" s="15">
        <f t="shared" si="8"/>
        <v>116.92018265561406</v>
      </c>
      <c r="AC31" s="15">
        <v>13594.1</v>
      </c>
      <c r="AD31" s="15">
        <v>17577.099999999999</v>
      </c>
      <c r="AE31" s="15">
        <f t="shared" si="9"/>
        <v>129.29947550775702</v>
      </c>
      <c r="AF31" s="15">
        <v>11812.3</v>
      </c>
      <c r="AG31" s="15">
        <v>13111.4</v>
      </c>
      <c r="AH31" s="15">
        <f t="shared" si="10"/>
        <v>110.99785816479432</v>
      </c>
      <c r="AI31" s="15">
        <v>904823.5</v>
      </c>
      <c r="AJ31" s="15">
        <v>431876.7</v>
      </c>
      <c r="AK31" s="15">
        <f t="shared" si="11"/>
        <v>47.730491084725365</v>
      </c>
      <c r="AL31" s="15">
        <v>1245129.2</v>
      </c>
      <c r="AM31" s="15">
        <v>617518.4</v>
      </c>
      <c r="AN31" s="15">
        <f t="shared" si="12"/>
        <v>49.594724788399475</v>
      </c>
      <c r="AO31" s="15">
        <v>-63656.7</v>
      </c>
      <c r="AP31" s="15">
        <v>-16639.400000000001</v>
      </c>
      <c r="AQ31" s="30"/>
    </row>
    <row r="32" spans="1:43" ht="21.75" customHeight="1" x14ac:dyDescent="0.25">
      <c r="A32" s="3">
        <f t="shared" si="13"/>
        <v>24</v>
      </c>
      <c r="B32" s="3" t="s">
        <v>48</v>
      </c>
      <c r="C32" s="15">
        <v>2122777.7999999998</v>
      </c>
      <c r="D32" s="15">
        <v>1186369.7</v>
      </c>
      <c r="E32" s="15">
        <f t="shared" si="0"/>
        <v>55.887606324128704</v>
      </c>
      <c r="F32" s="15">
        <v>630066.69999999995</v>
      </c>
      <c r="G32" s="15">
        <v>384181.4</v>
      </c>
      <c r="H32" s="15">
        <v>360279</v>
      </c>
      <c r="I32" s="15">
        <f t="shared" si="1"/>
        <v>93.778355745488966</v>
      </c>
      <c r="J32" s="15">
        <f t="shared" si="2"/>
        <v>57.181088922807696</v>
      </c>
      <c r="K32" s="15">
        <v>148496</v>
      </c>
      <c r="L32" s="15">
        <v>144783.70000000001</v>
      </c>
      <c r="M32" s="15">
        <f t="shared" si="3"/>
        <v>97.500067341881262</v>
      </c>
      <c r="N32" s="15">
        <v>5695.9</v>
      </c>
      <c r="O32" s="15">
        <v>6124.2</v>
      </c>
      <c r="P32" s="15">
        <f t="shared" si="4"/>
        <v>107.51944381046017</v>
      </c>
      <c r="Q32" s="15">
        <v>3022.1</v>
      </c>
      <c r="R32" s="15">
        <v>3303.9</v>
      </c>
      <c r="S32" s="15">
        <f t="shared" si="5"/>
        <v>109.32464180536714</v>
      </c>
      <c r="T32" s="15">
        <v>60889.8</v>
      </c>
      <c r="U32" s="15">
        <v>56825</v>
      </c>
      <c r="V32" s="15">
        <f t="shared" si="6"/>
        <v>93.324333468002848</v>
      </c>
      <c r="W32" s="15">
        <v>36543.800000000003</v>
      </c>
      <c r="X32" s="15">
        <v>35295</v>
      </c>
      <c r="Y32" s="15">
        <f t="shared" si="7"/>
        <v>96.582730859954353</v>
      </c>
      <c r="Z32" s="15">
        <v>113808.1</v>
      </c>
      <c r="AA32" s="15">
        <v>97271.5</v>
      </c>
      <c r="AB32" s="15">
        <f t="shared" si="8"/>
        <v>85.469751274294183</v>
      </c>
      <c r="AC32" s="15">
        <v>61343</v>
      </c>
      <c r="AD32" s="15">
        <v>55173.2</v>
      </c>
      <c r="AE32" s="15">
        <f t="shared" si="9"/>
        <v>89.94212868623967</v>
      </c>
      <c r="AF32" s="15">
        <v>32671.1</v>
      </c>
      <c r="AG32" s="15">
        <v>16610.8</v>
      </c>
      <c r="AH32" s="15">
        <f t="shared" si="10"/>
        <v>50.842487703199467</v>
      </c>
      <c r="AI32" s="15">
        <v>1492711.1</v>
      </c>
      <c r="AJ32" s="15">
        <v>826090.7</v>
      </c>
      <c r="AK32" s="15">
        <f t="shared" si="11"/>
        <v>55.341633086268324</v>
      </c>
      <c r="AL32" s="15">
        <v>2222002.1</v>
      </c>
      <c r="AM32" s="15">
        <v>1261036.8999999999</v>
      </c>
      <c r="AN32" s="15">
        <f t="shared" si="12"/>
        <v>56.752282097303144</v>
      </c>
      <c r="AO32" s="15">
        <v>-101768.7</v>
      </c>
      <c r="AP32" s="15">
        <v>-74667.199999999997</v>
      </c>
      <c r="AQ32" s="30"/>
    </row>
    <row r="33" spans="1:43" ht="21.75" customHeight="1" x14ac:dyDescent="0.25">
      <c r="A33" s="3">
        <f t="shared" si="13"/>
        <v>25</v>
      </c>
      <c r="B33" s="3" t="s">
        <v>49</v>
      </c>
      <c r="C33" s="15">
        <v>616003.80000000005</v>
      </c>
      <c r="D33" s="15">
        <v>329588.7</v>
      </c>
      <c r="E33" s="15">
        <f t="shared" si="0"/>
        <v>53.504329031736489</v>
      </c>
      <c r="F33" s="15">
        <v>175334</v>
      </c>
      <c r="G33" s="15">
        <v>98000.7</v>
      </c>
      <c r="H33" s="15">
        <v>115764</v>
      </c>
      <c r="I33" s="15">
        <f t="shared" si="1"/>
        <v>118.12568685733878</v>
      </c>
      <c r="J33" s="15">
        <f t="shared" si="2"/>
        <v>66.024844011999946</v>
      </c>
      <c r="K33" s="15">
        <v>59007.4</v>
      </c>
      <c r="L33" s="15">
        <v>67425</v>
      </c>
      <c r="M33" s="15">
        <f t="shared" si="3"/>
        <v>114.26532943325751</v>
      </c>
      <c r="N33" s="15">
        <v>998.3</v>
      </c>
      <c r="O33" s="15">
        <v>2211.1</v>
      </c>
      <c r="P33" s="15">
        <f t="shared" si="4"/>
        <v>221.4865270960633</v>
      </c>
      <c r="Q33" s="15">
        <v>788.4</v>
      </c>
      <c r="R33" s="15">
        <v>909.9</v>
      </c>
      <c r="S33" s="15">
        <f t="shared" si="5"/>
        <v>115.41095890410959</v>
      </c>
      <c r="T33" s="15">
        <v>7265.3</v>
      </c>
      <c r="U33" s="15">
        <v>5989.1</v>
      </c>
      <c r="V33" s="15">
        <f t="shared" si="6"/>
        <v>82.434311040149751</v>
      </c>
      <c r="W33" s="15">
        <v>11580.6</v>
      </c>
      <c r="X33" s="15">
        <v>10276.5</v>
      </c>
      <c r="Y33" s="15">
        <f t="shared" si="7"/>
        <v>88.738925444277498</v>
      </c>
      <c r="Z33" s="15">
        <v>13385.5</v>
      </c>
      <c r="AA33" s="15">
        <v>23889.200000000001</v>
      </c>
      <c r="AB33" s="15">
        <f t="shared" si="8"/>
        <v>178.47073325613539</v>
      </c>
      <c r="AC33" s="15">
        <v>8003.6</v>
      </c>
      <c r="AD33" s="15">
        <v>10609.5</v>
      </c>
      <c r="AE33" s="15">
        <f t="shared" si="9"/>
        <v>132.55909840571744</v>
      </c>
      <c r="AF33" s="15">
        <v>2134.1</v>
      </c>
      <c r="AG33" s="15">
        <v>5747</v>
      </c>
      <c r="AH33" s="15">
        <f t="shared" si="10"/>
        <v>269.29384752354622</v>
      </c>
      <c r="AI33" s="15">
        <v>440669.8</v>
      </c>
      <c r="AJ33" s="15">
        <v>213824.7</v>
      </c>
      <c r="AK33" s="15">
        <f t="shared" si="11"/>
        <v>48.522658008331867</v>
      </c>
      <c r="AL33" s="15">
        <v>646364.4</v>
      </c>
      <c r="AM33" s="15">
        <v>345521.8</v>
      </c>
      <c r="AN33" s="15">
        <f t="shared" si="12"/>
        <v>53.456192822500739</v>
      </c>
      <c r="AO33" s="15">
        <v>-35347.599999999999</v>
      </c>
      <c r="AP33" s="15">
        <v>-15933.1</v>
      </c>
      <c r="AQ33" s="30"/>
    </row>
    <row r="34" spans="1:43" ht="21.75" customHeight="1" x14ac:dyDescent="0.25">
      <c r="A34" s="3">
        <f t="shared" si="13"/>
        <v>26</v>
      </c>
      <c r="B34" s="3" t="s">
        <v>50</v>
      </c>
      <c r="C34" s="15">
        <v>12757866.9</v>
      </c>
      <c r="D34" s="15">
        <v>6436969.4000000004</v>
      </c>
      <c r="E34" s="15">
        <f t="shared" si="0"/>
        <v>50.454903240917183</v>
      </c>
      <c r="F34" s="15">
        <v>4485240.4000000004</v>
      </c>
      <c r="G34" s="15">
        <v>2476124.2999999998</v>
      </c>
      <c r="H34" s="15">
        <v>2508697.9</v>
      </c>
      <c r="I34" s="15">
        <f t="shared" si="1"/>
        <v>101.31550746462929</v>
      </c>
      <c r="J34" s="15">
        <f t="shared" si="2"/>
        <v>55.932295178648616</v>
      </c>
      <c r="K34" s="15">
        <v>1108576.6000000001</v>
      </c>
      <c r="L34" s="15">
        <v>1143156.2</v>
      </c>
      <c r="M34" s="15">
        <f t="shared" si="3"/>
        <v>103.119279263156</v>
      </c>
      <c r="N34" s="15">
        <v>34989.5</v>
      </c>
      <c r="O34" s="15">
        <v>43732.5</v>
      </c>
      <c r="P34" s="15">
        <f t="shared" si="4"/>
        <v>124.98749624887466</v>
      </c>
      <c r="Q34" s="15">
        <v>15590.2</v>
      </c>
      <c r="R34" s="15">
        <v>17427.2</v>
      </c>
      <c r="S34" s="15">
        <f t="shared" si="5"/>
        <v>111.78304319380123</v>
      </c>
      <c r="T34" s="15">
        <v>176624.7</v>
      </c>
      <c r="U34" s="15">
        <v>231993.4</v>
      </c>
      <c r="V34" s="15">
        <f t="shared" si="6"/>
        <v>131.34822026590845</v>
      </c>
      <c r="W34" s="15">
        <v>255431.7</v>
      </c>
      <c r="X34" s="15">
        <v>245454.8</v>
      </c>
      <c r="Y34" s="15">
        <f t="shared" si="7"/>
        <v>96.094102650532392</v>
      </c>
      <c r="Z34" s="15">
        <v>790644.6</v>
      </c>
      <c r="AA34" s="15">
        <v>730477.2</v>
      </c>
      <c r="AB34" s="15">
        <f t="shared" si="8"/>
        <v>92.390082724905724</v>
      </c>
      <c r="AC34" s="15">
        <v>443104.4</v>
      </c>
      <c r="AD34" s="15">
        <v>376636</v>
      </c>
      <c r="AE34" s="15">
        <f t="shared" si="9"/>
        <v>84.999381635569407</v>
      </c>
      <c r="AF34" s="15">
        <v>244171.6</v>
      </c>
      <c r="AG34" s="15">
        <v>163920</v>
      </c>
      <c r="AH34" s="15">
        <f t="shared" si="10"/>
        <v>67.133114580074022</v>
      </c>
      <c r="AI34" s="15">
        <v>8272626.5</v>
      </c>
      <c r="AJ34" s="15">
        <v>3928271.5</v>
      </c>
      <c r="AK34" s="15">
        <f t="shared" si="11"/>
        <v>47.485178981548366</v>
      </c>
      <c r="AL34" s="15">
        <v>13102056</v>
      </c>
      <c r="AM34" s="15">
        <v>6678570.9000000004</v>
      </c>
      <c r="AN34" s="15">
        <f t="shared" si="12"/>
        <v>50.973457142909481</v>
      </c>
      <c r="AO34" s="15">
        <v>-295593.09999999998</v>
      </c>
      <c r="AP34" s="15">
        <v>-241601.5</v>
      </c>
      <c r="AQ34" s="30"/>
    </row>
    <row r="35" spans="1:43" s="19" customFormat="1" ht="26.25" customHeight="1" x14ac:dyDescent="0.25">
      <c r="A35" s="16"/>
      <c r="B35" s="16" t="s">
        <v>51</v>
      </c>
      <c r="C35" s="17">
        <f>SUM(C9:C34)</f>
        <v>29491320.600000001</v>
      </c>
      <c r="D35" s="17">
        <f t="shared" ref="D35:AP35" si="14">SUM(D9:D34)</f>
        <v>15477944.300000001</v>
      </c>
      <c r="E35" s="17">
        <f t="shared" si="0"/>
        <v>52.483049199227793</v>
      </c>
      <c r="F35" s="17">
        <f t="shared" si="14"/>
        <v>8641837.4000000004</v>
      </c>
      <c r="G35" s="18">
        <f t="shared" si="14"/>
        <v>4814332.5</v>
      </c>
      <c r="H35" s="17">
        <f t="shared" si="14"/>
        <v>4928109.8000000007</v>
      </c>
      <c r="I35" s="17">
        <f t="shared" si="1"/>
        <v>102.3633037394073</v>
      </c>
      <c r="J35" s="17">
        <f t="shared" si="2"/>
        <v>57.02618056664663</v>
      </c>
      <c r="K35" s="17">
        <f t="shared" si="14"/>
        <v>2382267.6999999997</v>
      </c>
      <c r="L35" s="17">
        <f t="shared" si="14"/>
        <v>2470102.7999999998</v>
      </c>
      <c r="M35" s="17">
        <f t="shared" si="3"/>
        <v>103.68703735520572</v>
      </c>
      <c r="N35" s="17">
        <f t="shared" si="14"/>
        <v>59143.899999999994</v>
      </c>
      <c r="O35" s="17">
        <f t="shared" si="14"/>
        <v>74790.3</v>
      </c>
      <c r="P35" s="17">
        <f t="shared" si="4"/>
        <v>126.45479922697017</v>
      </c>
      <c r="Q35" s="17">
        <f t="shared" si="14"/>
        <v>32282.300000000003</v>
      </c>
      <c r="R35" s="17">
        <f t="shared" si="14"/>
        <v>35157.300000000003</v>
      </c>
      <c r="S35" s="17">
        <f t="shared" si="5"/>
        <v>108.90580906564897</v>
      </c>
      <c r="T35" s="17">
        <f t="shared" si="14"/>
        <v>344687.80000000005</v>
      </c>
      <c r="U35" s="17">
        <f t="shared" si="14"/>
        <v>407634.5</v>
      </c>
      <c r="V35" s="17">
        <f t="shared" si="6"/>
        <v>118.26194602768068</v>
      </c>
      <c r="W35" s="17">
        <f t="shared" si="14"/>
        <v>464862.30000000005</v>
      </c>
      <c r="X35" s="17">
        <f t="shared" si="14"/>
        <v>436784.3</v>
      </c>
      <c r="Y35" s="17">
        <f t="shared" si="7"/>
        <v>93.959931790553881</v>
      </c>
      <c r="Z35" s="17">
        <f t="shared" si="14"/>
        <v>1203186.3999999999</v>
      </c>
      <c r="AA35" s="17">
        <f t="shared" si="14"/>
        <v>1147430.8</v>
      </c>
      <c r="AB35" s="17">
        <f t="shared" si="8"/>
        <v>95.366004801915992</v>
      </c>
      <c r="AC35" s="17">
        <f t="shared" si="14"/>
        <v>620480.30000000005</v>
      </c>
      <c r="AD35" s="17">
        <f t="shared" si="14"/>
        <v>569633.9</v>
      </c>
      <c r="AE35" s="17">
        <f t="shared" si="9"/>
        <v>91.805315978605606</v>
      </c>
      <c r="AF35" s="17">
        <f t="shared" si="14"/>
        <v>347674.9</v>
      </c>
      <c r="AG35" s="17">
        <f t="shared" si="14"/>
        <v>259294.8</v>
      </c>
      <c r="AH35" s="17">
        <f t="shared" si="10"/>
        <v>74.579671986674896</v>
      </c>
      <c r="AI35" s="17">
        <f t="shared" si="14"/>
        <v>20849483.200000003</v>
      </c>
      <c r="AJ35" s="17">
        <f t="shared" si="14"/>
        <v>10549829.5</v>
      </c>
      <c r="AK35" s="17">
        <f t="shared" si="11"/>
        <v>50.599956837299445</v>
      </c>
      <c r="AL35" s="17">
        <f t="shared" si="14"/>
        <v>30886184.199999999</v>
      </c>
      <c r="AM35" s="17">
        <f t="shared" si="14"/>
        <v>16305608.100000001</v>
      </c>
      <c r="AN35" s="17">
        <f t="shared" si="12"/>
        <v>52.792562507608174</v>
      </c>
      <c r="AO35" s="17">
        <f t="shared" si="14"/>
        <v>-1191837.8999999997</v>
      </c>
      <c r="AP35" s="17">
        <f t="shared" si="14"/>
        <v>-827668.70000000007</v>
      </c>
      <c r="AQ35" s="30"/>
    </row>
  </sheetData>
  <mergeCells count="44">
    <mergeCell ref="AO3:AP5"/>
    <mergeCell ref="AL3:AN5"/>
    <mergeCell ref="AI4:AK5"/>
    <mergeCell ref="AI6:AI7"/>
    <mergeCell ref="AJ6:AJ7"/>
    <mergeCell ref="AK6:AK7"/>
    <mergeCell ref="AL6:AL7"/>
    <mergeCell ref="AM6:AM7"/>
    <mergeCell ref="AN6:AN7"/>
    <mergeCell ref="AO6:AO7"/>
    <mergeCell ref="AP6:AP7"/>
    <mergeCell ref="AF6:AG6"/>
    <mergeCell ref="N5:P5"/>
    <mergeCell ref="K5:M5"/>
    <mergeCell ref="Q5:S5"/>
    <mergeCell ref="T5:V5"/>
    <mergeCell ref="W5:Y5"/>
    <mergeCell ref="C1:V1"/>
    <mergeCell ref="Z5:AB5"/>
    <mergeCell ref="AC5:AE5"/>
    <mergeCell ref="Q6:R6"/>
    <mergeCell ref="K6:L6"/>
    <mergeCell ref="N6:O6"/>
    <mergeCell ref="T6:U6"/>
    <mergeCell ref="W6:X6"/>
    <mergeCell ref="Z6:AA6"/>
    <mergeCell ref="AC6:AD6"/>
    <mergeCell ref="U2:V2"/>
    <mergeCell ref="A3:A7"/>
    <mergeCell ref="C6:C7"/>
    <mergeCell ref="B3:B7"/>
    <mergeCell ref="C3:E5"/>
    <mergeCell ref="F4:J4"/>
    <mergeCell ref="F5:F7"/>
    <mergeCell ref="G5:H5"/>
    <mergeCell ref="I5:J5"/>
    <mergeCell ref="D6:D7"/>
    <mergeCell ref="E6:E7"/>
    <mergeCell ref="G6:G7"/>
    <mergeCell ref="H6:H7"/>
    <mergeCell ref="I6:I7"/>
    <mergeCell ref="J6:J7"/>
    <mergeCell ref="F3:AK3"/>
    <mergeCell ref="AF5:AH5"/>
  </mergeCells>
  <pageMargins left="0.39370078740157483" right="0.39370078740157483" top="0.74803149606299213" bottom="0.74803149606299213" header="0.31496062992125984" footer="0.31496062992125984"/>
  <pageSetup paperSize="9" scale="60" fitToWidth="0" orientation="landscape" r:id="rId1"/>
  <headerFooter>
    <evenHeader xml:space="preserve">&amp;R&amp;P &amp; из &amp; &amp;N 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77C62B3-03D7-448B-B40E-D1DB075A004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Леонтьева Светлана Александровна</dc:creator>
  <cp:lastModifiedBy>Леонтьева Светлана Александровна</cp:lastModifiedBy>
  <cp:lastPrinted>2019-09-16T09:14:52Z</cp:lastPrinted>
  <dcterms:created xsi:type="dcterms:W3CDTF">2019-09-16T07:01:46Z</dcterms:created>
  <dcterms:modified xsi:type="dcterms:W3CDTF">2019-09-16T10:36:07Z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IKB_2016_MR_GO.xlsx</vt:lpwstr>
  </property>
  <property fmtid="{D5CDD505-2E9C-101B-9397-08002B2CF9AE}" pid="3" name="Название отчета">
    <vt:lpwstr>IKB_2016_MR_GO.xlsx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omo4</vt:lpwstr>
  </property>
  <property fmtid="{D5CDD505-2E9C-101B-9397-08002B2CF9AE}" pid="10" name="Шаблон">
    <vt:lpwstr>IKB_2016_MR_GO</vt:lpwstr>
  </property>
  <property fmtid="{D5CDD505-2E9C-101B-9397-08002B2CF9AE}" pid="11" name="Локальная база">
    <vt:lpwstr>не используется</vt:lpwstr>
  </property>
</Properties>
</file>