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 1-закупки" sheetId="1" r:id="rId1"/>
    <sheet name="№ 2-закупки" sheetId="2" r:id="rId2"/>
    <sheet name="№ 1а-закупки" sheetId="3" r:id="rId3"/>
  </sheets>
  <calcPr calcId="125725"/>
</workbook>
</file>

<file path=xl/calcChain.xml><?xml version="1.0" encoding="utf-8"?>
<calcChain xmlns="http://schemas.openxmlformats.org/spreadsheetml/2006/main">
  <c r="J73" i="2"/>
  <c r="J85" s="1"/>
  <c r="E84"/>
  <c r="F73"/>
  <c r="G73"/>
  <c r="E73"/>
  <c r="E85" s="1"/>
  <c r="H72"/>
  <c r="I72" s="1"/>
  <c r="H71"/>
  <c r="I71" s="1"/>
  <c r="H70"/>
  <c r="I70"/>
  <c r="H69"/>
  <c r="I69" s="1"/>
  <c r="H68"/>
  <c r="I68"/>
  <c r="H67"/>
  <c r="I67" s="1"/>
  <c r="H66"/>
  <c r="I66"/>
  <c r="H65"/>
  <c r="I65" s="1"/>
  <c r="H64"/>
  <c r="I64"/>
  <c r="H63"/>
  <c r="I63" s="1"/>
  <c r="H62"/>
  <c r="I62"/>
  <c r="H61"/>
  <c r="I61" s="1"/>
  <c r="H60"/>
  <c r="I60"/>
  <c r="H59"/>
  <c r="I59" s="1"/>
  <c r="H58"/>
  <c r="I58"/>
  <c r="H57"/>
  <c r="I57" s="1"/>
  <c r="H56"/>
  <c r="I56"/>
  <c r="H55"/>
  <c r="I55" s="1"/>
  <c r="H54"/>
  <c r="I54"/>
  <c r="H53"/>
  <c r="I53" s="1"/>
  <c r="H52"/>
  <c r="I52"/>
  <c r="H51"/>
  <c r="I51" s="1"/>
  <c r="H50"/>
  <c r="I50"/>
  <c r="H49"/>
  <c r="I49" s="1"/>
  <c r="H48"/>
  <c r="I48"/>
  <c r="H47"/>
  <c r="I47" s="1"/>
  <c r="H46"/>
  <c r="I46"/>
  <c r="H45"/>
  <c r="I45" s="1"/>
  <c r="H44"/>
  <c r="I44"/>
  <c r="H43"/>
  <c r="I43" s="1"/>
  <c r="H42"/>
  <c r="I42"/>
  <c r="H41"/>
  <c r="I41" s="1"/>
  <c r="H40"/>
  <c r="I40"/>
  <c r="H20"/>
  <c r="H73" s="1"/>
  <c r="H21"/>
  <c r="I21" s="1"/>
  <c r="H22"/>
  <c r="H23"/>
  <c r="H24"/>
  <c r="I24" s="1"/>
  <c r="H25"/>
  <c r="H26"/>
  <c r="H27"/>
  <c r="H28"/>
  <c r="I28" s="1"/>
  <c r="H29"/>
  <c r="H30"/>
  <c r="H31"/>
  <c r="H32"/>
  <c r="I32" s="1"/>
  <c r="H33"/>
  <c r="H34"/>
  <c r="H35"/>
  <c r="H36"/>
  <c r="I36" s="1"/>
  <c r="H37"/>
  <c r="I37" s="1"/>
  <c r="H38"/>
  <c r="H39"/>
  <c r="I20"/>
  <c r="C51" i="3"/>
  <c r="C50"/>
  <c r="C49"/>
  <c r="C47"/>
  <c r="C46"/>
  <c r="C45"/>
  <c r="C44"/>
  <c r="C43"/>
  <c r="C42"/>
  <c r="C41"/>
  <c r="C40"/>
  <c r="C39"/>
  <c r="C37"/>
  <c r="C36"/>
  <c r="C35"/>
  <c r="C29"/>
  <c r="C33"/>
  <c r="C32"/>
  <c r="C31"/>
  <c r="C30"/>
  <c r="C28"/>
  <c r="C27"/>
  <c r="C26"/>
  <c r="C25"/>
  <c r="C24"/>
  <c r="C23"/>
  <c r="C22"/>
  <c r="C21"/>
  <c r="H76" i="2"/>
  <c r="H77"/>
  <c r="H78"/>
  <c r="H79"/>
  <c r="E79"/>
  <c r="I79"/>
  <c r="F79"/>
  <c r="F85" s="1"/>
  <c r="G79"/>
  <c r="G85"/>
  <c r="J79"/>
  <c r="I22"/>
  <c r="I23"/>
  <c r="I25"/>
  <c r="I26"/>
  <c r="I27"/>
  <c r="I29"/>
  <c r="I30"/>
  <c r="I31"/>
  <c r="I33"/>
  <c r="I76"/>
  <c r="I77"/>
  <c r="I78"/>
  <c r="I34"/>
  <c r="I35"/>
  <c r="I38"/>
  <c r="I39"/>
  <c r="C109" i="1"/>
  <c r="C110"/>
  <c r="C111"/>
  <c r="C112"/>
  <c r="C113"/>
  <c r="C114"/>
  <c r="C104"/>
  <c r="C103"/>
  <c r="C102"/>
  <c r="C98"/>
  <c r="C99"/>
  <c r="C100"/>
  <c r="C97"/>
  <c r="C68"/>
  <c r="C69"/>
  <c r="C70"/>
  <c r="C71"/>
  <c r="C72"/>
  <c r="C73"/>
  <c r="C74"/>
  <c r="C75"/>
  <c r="C76"/>
  <c r="C77"/>
  <c r="C78"/>
  <c r="C79"/>
  <c r="C80"/>
  <c r="C81"/>
  <c r="C82"/>
  <c r="C83"/>
  <c r="C84"/>
  <c r="C85"/>
  <c r="C86"/>
  <c r="C87"/>
  <c r="C88"/>
  <c r="C89"/>
  <c r="C90"/>
  <c r="C91"/>
  <c r="C92"/>
  <c r="C93"/>
  <c r="C94"/>
  <c r="C67"/>
  <c r="C64"/>
  <c r="C63"/>
  <c r="C62"/>
  <c r="C61"/>
  <c r="C60"/>
  <c r="C59"/>
  <c r="C58"/>
  <c r="C57"/>
  <c r="C56"/>
  <c r="C55"/>
  <c r="C54"/>
  <c r="C53"/>
  <c r="C52"/>
  <c r="C51"/>
  <c r="C21"/>
  <c r="C22"/>
  <c r="C23"/>
  <c r="C24"/>
  <c r="C25"/>
  <c r="C26"/>
  <c r="C27"/>
  <c r="C28"/>
  <c r="C29"/>
  <c r="C30"/>
  <c r="C31"/>
  <c r="C32"/>
  <c r="C33"/>
  <c r="C34"/>
  <c r="C35"/>
  <c r="C36"/>
  <c r="C37"/>
  <c r="C38"/>
  <c r="C39"/>
  <c r="C40"/>
  <c r="C41"/>
  <c r="C42"/>
  <c r="C43"/>
  <c r="C44"/>
  <c r="C45"/>
  <c r="C46"/>
  <c r="C47"/>
  <c r="C48"/>
  <c r="C49"/>
  <c r="C20"/>
  <c r="H85" i="2" l="1"/>
  <c r="I85" s="1"/>
  <c r="I73"/>
</calcChain>
</file>

<file path=xl/sharedStrings.xml><?xml version="1.0" encoding="utf-8"?>
<sst xmlns="http://schemas.openxmlformats.org/spreadsheetml/2006/main" count="410" uniqueCount="288">
  <si>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обустройство детской спортивно-игровой площадки в д. Сятракасы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</si>
  <si>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выполнение работ по ремонту мягкой кровли здания Кашмашского СДК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</si>
  <si>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по ул.Мичурина в д.Торханы Моргаушского района Чувашской Республики </t>
  </si>
  <si>
    <t xml:space="preserve">Аукцион в электронной форме на право заключения муниципального контракта на строительство спортивного зала МБОУ "Юнгинская СОШ им. С.М. Михайлова"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</si>
  <si>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контракта на капитальный ремонт здания МБОУ "Шомиковская ООШ" по ул. Шомиково д. №66 в дер. Шомиково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</si>
  <si>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по ул. Первомайская в д. Хорной Хорнойского сельского поселения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</si>
  <si>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части дороги по ул. Садовая д. Хорной Моргаушского района Чувашской Республики </t>
  </si>
  <si>
    <t xml:space="preserve">Аукцион в электронной форме среди субъектов малого предпринимательства , социально ориентированных некоммерческих организаций на право заключения  муниципального контракта на ремонт грунтовой дороги по ул.Новая д.Шептаки Моргаушского сельского поселения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</si>
  <si>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части грунтовой дороги по ул. Пришкольная д. Нискасы Ярославского сельского поселения Моргаушского района Чувашской Республики </t>
  </si>
  <si>
    <t xml:space="preserve">Запрос котировок среди субъектов малого предпринимательства, социально ориентированных некоммерческих организаций на оказание услуг по оценке муниципального имущества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</si>
  <si>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с добавлением каменных материалов до ул.Центральная д. Ойкасы Ильинского сельского поселения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</si>
  <si>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по ул. Советская в д. Сарчаки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</si>
  <si>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с. Юнга ул. Молодежная Юнгинского сельского поселения Моргаушского района Чувашской Республики на расстоянии 30 м от перекрестка ул. Яблоневая - Молодежная до дома № 11 ул. Молодежная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</si>
  <si>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строительство объекта водоснабжения деревни Апчары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</si>
  <si>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по ул. Мира, ул. Западная и ул. Восточная в д. Лапкасы Орининского сельского поселения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</si>
  <si>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автомобильной дороги по улице Центральной в деревне Сюлеменькасы Москакасинского сельского поселения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</si>
  <si>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автомобильной дороги в д. Ярабайкасы ул. Центральная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</si>
  <si>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автомобильной дороги в д. Ермаково ул. Мешакова Моргаушского района Чувашской Республики </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</si>
  <si>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и установку системы видеонаблюдения в д. Ярабайкасы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</si>
  <si>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по ул. Комсомольская и части ул. Гагарина в д. Васькино Александровского сельского поселения Моргаушского района Чувашской Республики</t>
  </si>
  <si>
    <t xml:space="preserve">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линейно-интерактивного источника бесперебойного питания для нужд администрации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</si>
  <si>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тротуаров МБОУ  «Чуманкасинской СОШ» на автомобильной дороге «Тойгильдино- Паймурзино», «Юськасинской СОШ» на автомобильной дороге «Изедеркино-Актай», «Большесундырской СОШ»  на автомобильной дороге «Большой Сундырь - Большое Карачкино – Ешмолай», МБОУ «Юнгинская СОШ» на автомобильной дороге «Волга-Кубасы» в Моргаушском районе Чувашской Республики</t>
  </si>
  <si>
    <t xml:space="preserve">Запрос котировок среди субъектов малого предпринимательства, социально ориентированных некоммерческих организаций на поставку картриджей для офисной техники администрации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</si>
  <si>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контракта на капитальный ремонт спортивного зала муниципального бюджетного общеобразовательного учреждения «Юськасинская средняя общеобразовательная школа» Моргаушского района Чувашской Республики</t>
  </si>
  <si>
    <t>Аукцион в электронной форме на право заключения муниципального контракта на приобретение жилых помещений для обеспечения благоустроенными жилыми помещениями специализированного жилищного фонда детей-сирот и детей, оставшихся без попечения родителей, лиц из их числа по договорам найма специализированных жилых помещений на территории Моргаушского района Чувашской Республики</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</si>
  <si>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контракта на капитальный ремонт спортзала МБОУ "Чуманкасинская СОШ"</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</si>
  <si>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ямочный ремонт и обустройство водостока в деревне Нискасы Ярославского сельского поселения Моргаушского района Чувашской Республики</t>
  </si>
  <si>
    <t>нет</t>
  </si>
  <si>
    <t xml:space="preserve"> Степанов Андрей Иванович</t>
  </si>
  <si>
    <t>№ 1-закупки</t>
  </si>
  <si>
    <t>ФОРМА</t>
  </si>
  <si>
    <t>Сведения</t>
  </si>
  <si>
    <t xml:space="preserve">об определении поставщиков (подрядчиков, исполнителей) </t>
  </si>
  <si>
    <t xml:space="preserve">для обеспечения нужд Чувашской Республики </t>
  </si>
  <si>
    <t xml:space="preserve">Наименование </t>
  </si>
  <si>
    <t>государственного органа Чувашской Республики, органа управления ТФОМС Чувашской Республики, представляющего отчет</t>
  </si>
  <si>
    <t>Отчетный период</t>
  </si>
  <si>
    <t>(тыс. рублей)</t>
  </si>
  <si>
    <t>Наименование показателей</t>
  </si>
  <si>
    <t>Код строки</t>
  </si>
  <si>
    <t xml:space="preserve">Закупки </t>
  </si>
  <si>
    <t>всего</t>
  </si>
  <si>
    <t>В том числе из графы 3</t>
  </si>
  <si>
    <t>конкурсы</t>
  </si>
  <si>
    <t>электронный аукцион</t>
  </si>
  <si>
    <t>запрос котировок</t>
  </si>
  <si>
    <t>запрос предложений</t>
  </si>
  <si>
    <t>закупки у единственного поставщика (подрядчика, исполнителя)</t>
  </si>
  <si>
    <t>открытые</t>
  </si>
  <si>
    <t>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</si>
  <si>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</si>
  <si>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</si>
  <si>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</si>
  <si>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 xml:space="preserve">I. Количественные характеристики способов определения поставщиков (подрядчиков, исполнителей), </t>
  </si>
  <si>
    <t>закупок у единственного поставщика (подрядчика, исполнителя)</t>
  </si>
  <si>
    <t>1. Всего проведено способов определения поставщиков (подрядчиков, исполнителей) (лотов) и закупок у единственного поставщика (подрядчика, исполнителя)</t>
  </si>
  <si>
    <t>Количество закрытых конкурсов, закрытых аукционов, извещения о проведении которых размещаются в единой информационной системе</t>
  </si>
  <si>
    <t>х</t>
  </si>
  <si>
    <t>Из строки 101 - количество несостоявшихся способов определения поставщиков (подрядчиков, исполнителей) (лотов)</t>
  </si>
  <si>
    <t>Из строки 103 - количество несостоявшихся способов определения поставщиков (подрядчиков, исполнителей) (лотов), которые не привели к заключению контрактов</t>
  </si>
  <si>
    <t>Из строки 104 - количество способов определения поставщиков (подрядчиков, исполнителей), которые не привели к заключению контрактов из-за отказа от заключения контрактов</t>
  </si>
  <si>
    <t>Из строки 101 - проведено совместных конкурсов, аукционов (лотов)</t>
  </si>
  <si>
    <t>Из строки 107 - количество несостоявшихся совместных конкурсов, аукционов (лотов)</t>
  </si>
  <si>
    <t>Из строки 107 - количество совместных конкурсов, аукционов (лотов), которые не привели к заключению контракта</t>
  </si>
  <si>
    <t>2. Количество заключенных контрактов и договоров</t>
  </si>
  <si>
    <t>Из строки 110 - количество заключенных контрактов по результатам несостоявшихся способов определения поставщиков (подрядчиков, исполнителей) (лотов)</t>
  </si>
  <si>
    <t>Из строки 110 - количество контрактов, заключенных по результатам проведения совместных конкурсов, аукционов</t>
  </si>
  <si>
    <t>Из строки 110 - количество контрактов, заключенных по результатам несостоявшихся совместных конкурсов, аукционов</t>
  </si>
  <si>
    <t>Из строки 110 - количество заключенных контрактов и договоров с отечественными участниками</t>
  </si>
  <si>
    <t xml:space="preserve">с организациями инвалидов   </t>
  </si>
  <si>
    <t>3. Внесено изменений в контракты и договоры</t>
  </si>
  <si>
    <t>4. Расторгнуто контрактов и договоров</t>
  </si>
  <si>
    <t>в том числе:</t>
  </si>
  <si>
    <t>по соглашению сторон</t>
  </si>
  <si>
    <t>в случае одностороннего отказа заказчика от исполнения контракта</t>
  </si>
  <si>
    <t>в случае одностороннего отказа поставщика (подрядчика, исполнителя) от исполнения контракта</t>
  </si>
  <si>
    <t>по решению суда</t>
  </si>
  <si>
    <t xml:space="preserve">5. Количество осуществленных способов определения поставщиков (подрядчиков, исполнителей), признанных недействительными </t>
  </si>
  <si>
    <t>II. Количественные характеристики участников закупки товаров, работ, услуг для обеспечения государственных и муниципальных нужд</t>
  </si>
  <si>
    <t>1. Общее количество поданных заявок</t>
  </si>
  <si>
    <t>Количество заявок, поданных для участия в закрытых конкурсах, закрытых аукционах, извещения о проведении которых размещаются в единой информационной системе</t>
  </si>
  <si>
    <t>Из строки 201 - количество заявок, поданных для участия в способах определения поставщиков (подрядчиков, исполнителей), признанных несостоявшимися</t>
  </si>
  <si>
    <t xml:space="preserve">Из строки 201 - количество заявок, поданных для участия в совместных конкурсах, аукционах </t>
  </si>
  <si>
    <t>Из строки 204 - количество заявок, поданных для участия в совместных конкурсах, аукционах признанных несостоявшимися</t>
  </si>
  <si>
    <t xml:space="preserve">Из строки 201 - заявок отечественных участников торгов </t>
  </si>
  <si>
    <t>заявок организаций инвалидов</t>
  </si>
  <si>
    <t>2. Из строки 201 - не допущено заявок к участию в определении поставщиков (подрядчиков, исполнителей)</t>
  </si>
  <si>
    <t>210</t>
  </si>
  <si>
    <t>- участником не представлено обеспечение заявки</t>
  </si>
  <si>
    <t>- заявка не отвечала требованиям, предусмотренным документацией о закупке</t>
  </si>
  <si>
    <t>212</t>
  </si>
  <si>
    <t>3. Из строки 201 - отозвано заявок участниками закупок</t>
  </si>
  <si>
    <t>4. Количество обжалований по осуществлению закупок</t>
  </si>
  <si>
    <t xml:space="preserve">III. Стоимостные характеристики способов определения поставщиков (подрядчиков, исполнителей), </t>
  </si>
  <si>
    <t>закупок у единственного поставщика (подрядчика, исполнителя), тысяча рублей</t>
  </si>
  <si>
    <t>1. Суммарная начальная цена контрактов (лотов) и договоров</t>
  </si>
  <si>
    <t>Суммарная начальная цена закрытых конкурсов, закрытых аукционов, извещения о проведении которых размещаются единой информационной системе</t>
  </si>
  <si>
    <t>Из строки 301 - суммарная начальная цена контрактов несостоявшихся конкурсов, аукционов (лотов), запросов котировок, запросов предложений</t>
  </si>
  <si>
    <t>Из строки 303 -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t>
  </si>
  <si>
    <t>Из строки 304 - суммарная начальная цена контрактов торгов (лотов), которые не привели к заключению контрактов из-за отказа от заключения контрактов</t>
  </si>
  <si>
    <t>Из строки 301 - суммарная начальная цена контрактов (лотов), выставленных на совместные конкурсы, аукционы (лоты)</t>
  </si>
  <si>
    <t>Из строки 307 - суммарная начальная цена контрактов несостоявшихся совместных конкурсов, аукционов (лотов)</t>
  </si>
  <si>
    <t>2. Общая стоимость заключенных контрактов и договоров</t>
  </si>
  <si>
    <t>Из строки 309 - общая стоимость контрактов, заключенных по результатам несостоявшихся конкурсов, аукционов (лотов), запросов котировок, запросов предложений</t>
  </si>
  <si>
    <t>Из строки 309 - стоимость контрактов, заключенных по результатам проведения совместных конкурсов, аукционов</t>
  </si>
  <si>
    <t>Из строки 311 - стоимость контрактов, заключенных по результатам несостоявшихся совместных конкурсов, аукционов</t>
  </si>
  <si>
    <t>Из строки 309 - стоимость контрактов, заключенных с отечественными участниками торгов</t>
  </si>
  <si>
    <t>с организациями инвалидов</t>
  </si>
  <si>
    <t>3. Сумма изменения стоимости заключенных контрактов, договоров</t>
  </si>
  <si>
    <t>4. Общая стоимость расторгнутых контрактов и договоров</t>
  </si>
  <si>
    <t>IV. Количественные и стоимостные характеристики способов определения поставщиков (подрядчиков, исполнителей) среди субъектов малого предпринимательства, социально ориентированных некоммерческих организаций</t>
  </si>
  <si>
    <t>4.1. Количественные характеристики способов определения поставщиков (подрядчиков, исполнителей) для субъектов малого предпринимательства, социально ориентированных некоммерческих организаций</t>
  </si>
  <si>
    <t>1. Всего проведено конкурентных способов определения поставщиков (подрядчиков, исполнителей) (лотов) для субъектов малого предпринимательства, социально ориентированных некоммерческих организаций</t>
  </si>
  <si>
    <t>Из строки 4.101 - проведено конкурентных способов определения поставщиков (подрядчиков, исполнителей) (лотов) для субъектов малого предпринимательства, социально ориентированных некоммерческих организаций, признанных несостоявшимися</t>
  </si>
  <si>
    <t xml:space="preserve">2. Количество заключенных контрактов с субъектами малого предпринимательства, социально ориентированными некоммерческими организациями </t>
  </si>
  <si>
    <t>Из строки 4.102 - количество заключенных контрактов с субъектами малого предпринимательства, социально ориентированными некоммерческими организациями по результатам несостоявшихся способов определения поставщиков (подрядчиков, исполнителей)</t>
  </si>
  <si>
    <t>4.2. Количественные характеристики участников закупки товаров, работ, услуг для субъектов малого предпринимательства, социально ориентированных некоммерческих организаций</t>
  </si>
  <si>
    <t>1. Общее количество заявок, поданных на конкурентные способы определения поставщиков (подрядчиков, исполнителей) (лотов), проведенные для субъектов малого предпринимательства, социально ориентированных некоммерческих организаций</t>
  </si>
  <si>
    <t xml:space="preserve">2. Из строки 4.201 - не допущено заявок к участию в определении поставщиков (подрядчиков, исполнителей) </t>
  </si>
  <si>
    <t>из них заявок участников, не являющихся субъектами малого предпринимательства, социально ориентированными некоммерческими организациями</t>
  </si>
  <si>
    <t xml:space="preserve">4.3. Стоимостная характеристика способов определения поставщиков (подрядчиков, исполнителей) для субъектов малого предпринимательства, </t>
  </si>
  <si>
    <t>социально ориентированных некоммерческих организаций, тысяча рублей</t>
  </si>
  <si>
    <t>1. Совокупный годовой объем закупок</t>
  </si>
  <si>
    <t>2. Совокупный годовой объем закупок, рассчитанный с учетом части 1.1 статьи 30 Федерального закона от 05.04.2013 № 44-ФЗ</t>
  </si>
  <si>
    <t>3. Суммарная начальная цена контрактов по процедурам, проведенным для субъектов малого предпринимательства, социально ориентированных некоммерческих организаций</t>
  </si>
  <si>
    <t>Из строки 4.303 - суммарная начальная цена контрактов по процедурам, проведенным для субъектов малого предпринимательства, социально ориентированных некоммерческих организаций, признанным несостоявшимися</t>
  </si>
  <si>
    <t>с социально ориентированными некоммерческими организациями</t>
  </si>
  <si>
    <t>6. Стоимость заключенных контрактов с субъектами малого предпринимательства, социально ориентированными некоммерческими организациями, привлекаемыми к исполнению контрактов в качестве субподрядчиков, соисполнителей</t>
  </si>
  <si>
    <t>ФИО полностью</t>
  </si>
  <si>
    <t>должность</t>
  </si>
  <si>
    <t>подпись</t>
  </si>
  <si>
    <t>№ 2-закупки</t>
  </si>
  <si>
    <t xml:space="preserve">Сведения </t>
  </si>
  <si>
    <t>об эффективности проведенных конкурентных процедур закупок</t>
  </si>
  <si>
    <t>и количестве поданных заявок для участия в них</t>
  </si>
  <si>
    <t>Наименование</t>
  </si>
  <si>
    <t>№ п/п</t>
  </si>
  <si>
    <t>Предмет закупки</t>
  </si>
  <si>
    <t>Дата закупки</t>
  </si>
  <si>
    <t>Начальная (максимальная) цена контракта, тыс. руб.</t>
  </si>
  <si>
    <t>Стоимость заключенного контракта, тыс. руб.</t>
  </si>
  <si>
    <t>Затраты заказчика на организацию и проведение закупки, тыс. руб.</t>
  </si>
  <si>
    <t>Бюджетная эффективность</t>
  </si>
  <si>
    <t>Количество заявок, поданных участниками закупки, шт.</t>
  </si>
  <si>
    <t xml:space="preserve">абсолютная, тыс. руб. </t>
  </si>
  <si>
    <t>относительная,</t>
  </si>
  <si>
    <t xml:space="preserve">% </t>
  </si>
  <si>
    <t>1. Сведения об осуществленных закупках товаров, работ, услуг для обеспечения нужд Чувашской Республики</t>
  </si>
  <si>
    <t>(за исключением сведений о проведенных совместных торгах)</t>
  </si>
  <si>
    <t>Итого по разделу 1</t>
  </si>
  <si>
    <t>2. Сведения об осуществленных закупках товаров, работ, услуг для обеспечения нужд Чувашской Республики</t>
  </si>
  <si>
    <t>путем проведения совместных торгов</t>
  </si>
  <si>
    <t>Итого по разделу 2</t>
  </si>
  <si>
    <t>3. Сведения об осуществленных закупках товаров, работ, услуг для обеспечения нужд Чувашской Республики,</t>
  </si>
  <si>
    <t>которые не привели к заключению контракта</t>
  </si>
  <si>
    <t>Итого по разделу 3</t>
  </si>
  <si>
    <t>ВСЕГО</t>
  </si>
  <si>
    <t>№ 1а-закупки</t>
  </si>
  <si>
    <t>Сведения о закупочной деятельности</t>
  </si>
  <si>
    <t>Количество бюджетных учреждений, находящихся в ведении и осуществляющих закупки в соответствии с Федеральным законом № 223-ФЗ всего, шт.</t>
  </si>
  <si>
    <t>Сведения об уполномоченном органе (при наличии), которому переданы функции по организации и проведению закупок</t>
  </si>
  <si>
    <t>Закупки</t>
  </si>
  <si>
    <t>Конкурсы</t>
  </si>
  <si>
    <t>Аукционы</t>
  </si>
  <si>
    <t>Запрос котировок</t>
  </si>
  <si>
    <t>Закупки у единственного поставщика (подрядчика, исполнителя)</t>
  </si>
  <si>
    <t>Иные способы</t>
  </si>
  <si>
    <t xml:space="preserve">открытые </t>
  </si>
  <si>
    <t>в электронной форме</t>
  </si>
  <si>
    <t>I. Количественная характеристика торгов и других способов закупки</t>
  </si>
  <si>
    <t>1. Всего проведено торгов, запросов котировок, иных способов закупки (лотов) и закупок у единственного поставщика (подрядчика, исполнителя)</t>
  </si>
  <si>
    <t>Из строки 101 - количество несостоявшихся способов определения поставщиков (подрядчиков, исполнителей) (лотов), которые не привели к заключению договоров</t>
  </si>
  <si>
    <t>Из строки 102 - количество несостоявшихся способов определения поставщиков (подрядчиков, исполнителей) (лотов), которые не привели к заключению договоров из-за отказа в допуске к участию всех участников закупки</t>
  </si>
  <si>
    <t>Из строки 102 - количество способов определения поставщиков (подрядчиков, исполнителей), которые не привели к заключению договоров из-за отказа от заключения договоров</t>
  </si>
  <si>
    <t>2. Количество заключенных договоров</t>
  </si>
  <si>
    <t>Из строки 110 - количество заключенных договоров с отечественными участниками</t>
  </si>
  <si>
    <t>3. Внесено изменений в договоры</t>
  </si>
  <si>
    <t>4. Расторгнуто договоров</t>
  </si>
  <si>
    <t>в случае одностороннего отказа заказчика от исполнения договора</t>
  </si>
  <si>
    <t>в случае одностороннего отказа поставщика (подрядчика, исполнителя) от исполнения договора</t>
  </si>
  <si>
    <t>II. Количественная характеристика участников торгов и других способов закупки товаров, работ, услуг</t>
  </si>
  <si>
    <t>Из строки 201 - не допущено заявок к участию в торгах, запросах котировок, иных способах закупки (лотах)</t>
  </si>
  <si>
    <t>2. Количество обжалований по закупке товаров, работ, услуг</t>
  </si>
  <si>
    <t>III. Стоимостная характеристика торгов и других способов закупки товаров, работ, услуг, тысяча рублей</t>
  </si>
  <si>
    <t>1. Суммарная начальная цена договоров (лотов), выставленных на торги, запрос котировок, иные способы закупки, и сумма договоров, заключенных с единственным поставщиком (подрядчиком, исполнителем)</t>
  </si>
  <si>
    <t>Из строки 301 - суммарная начальная цена договоров (лотов), выставленных на торги, запрос котировок, иные способы закупки, которые не привели к заключению договоров</t>
  </si>
  <si>
    <t>Из строки 302 - суммарная начальная цена договоров (лотов), выставленных на торги, запрос котировок, иные способы закупки, которые не привели к заключению договоров из-за отказа в допуске к участию всех участников закупки</t>
  </si>
  <si>
    <t>Из строки 302 - суммарная начальная цена договоров (лотов), выставленных на торги, запрос котировок, иные способы закупки, которые не привели к заключению договоров из-за отказа от заключения договоров</t>
  </si>
  <si>
    <t>2. Общая стоимость заключенных договоров</t>
  </si>
  <si>
    <t>Из строки 305 – стоимость договоров, заключенных с отечественными участниками</t>
  </si>
  <si>
    <t>3. Сумма изменения стоимости заключенных договоров</t>
  </si>
  <si>
    <t>4. Общая стоимость расторгнутых договоров</t>
  </si>
  <si>
    <t>Из строки 103 - количество несостоявшихся способов определения поставщиков (подрядчиков, исполнителей) (лотов), если подана только 1 заявка</t>
  </si>
  <si>
    <t>Из строки 103 - количество несостоявшихся способов определения поставщиков (подрядчиков, исполнителей) (лотов), если только 1 заявка признана соответствующей</t>
  </si>
  <si>
    <t>103.1</t>
  </si>
  <si>
    <t>103.2</t>
  </si>
  <si>
    <t>Из строки 104 - количество несостоявшихся способов определения поставщиков (подрядчиков, исполнителей) (лотов), которые не привели к заключению контрактов, если не подано не одной заявки</t>
  </si>
  <si>
    <t>104.1</t>
  </si>
  <si>
    <t>Всего завершено способов определения поставщиков (подрядчиков, исполнителей) (лотов) и закупок у единственного поставщика (подрядчика, исполнителя)</t>
  </si>
  <si>
    <t>Всего отменено способов определения поставщиков (подрядчиков, исполнителей) (лотов) и закупок у единственного поставщика (подрядчика, исполнителя)</t>
  </si>
  <si>
    <t>101.1</t>
  </si>
  <si>
    <t>101.2</t>
  </si>
  <si>
    <t>Из строки 104 - количество несостоявшихся способов определения поставщиков (подрядчиков, исполнителей) (лотов), которые не привели к заключению контрактов, если все поданные заявки отклонены (из-за отказа в допуске к участию всех участников закупки)</t>
  </si>
  <si>
    <t>Из строки 111 - количество заключенных контрактов по результатам несостоявшихся способов определения поставщиков (подрядчиков, исполнителей) (лотов), если подана только 1 заявка</t>
  </si>
  <si>
    <t>111.1</t>
  </si>
  <si>
    <t>111.2</t>
  </si>
  <si>
    <t>Из строки 303 - суммарная начальная цена контрактов несостоявшихся конкурсов, аукционов (лотов), запросов котировок, запросов предложений, если подана только 1 заявка</t>
  </si>
  <si>
    <t>303.1</t>
  </si>
  <si>
    <t>303.2</t>
  </si>
  <si>
    <t>Из строки 303 - суммарная начальная цена контрактов несостоявшихся конкурсов, аукционов (лотов), запросов котировок, запросов предложений, если подана только 1 заявка признана соответствующей</t>
  </si>
  <si>
    <t>304.1</t>
  </si>
  <si>
    <t>Из строки 304 -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 если не подано не одной заявки</t>
  </si>
  <si>
    <t>Из строки 304 - суммарная начальная цена контрактов несостоявшихся конкурсов, аукционов (лотов), запросов котировок, запросов предложений, которые не привели к заключению контрактов, если все поданные заявки отклонены (из-за отказа в допуске к участию всех участников закупки)</t>
  </si>
  <si>
    <t>Суммарная начальная цена завершенных заупочных процедур</t>
  </si>
  <si>
    <t>Суммарная начальная цена контрактов (лотов) и договоров отмененных закупочных процедур</t>
  </si>
  <si>
    <t>301.1</t>
  </si>
  <si>
    <t>301.2</t>
  </si>
  <si>
    <t>Из строки 310 - общая стоимость контрактов, заключенных по результатам несостоявшихся конкурсов, аукционов (лотов), запросов котировок, запросов предложений, если подана 1 заявка</t>
  </si>
  <si>
    <t>Из строки 310 - общая стоимость контрактов, заключенных по результатам несостоявшихся конкурсов, аукционов (лотов), запросов котировок, запросов предложений, если только 1 заявка признана соответсвующей</t>
  </si>
  <si>
    <t>310.1</t>
  </si>
  <si>
    <t>310.2</t>
  </si>
  <si>
    <t>4.309</t>
  </si>
  <si>
    <t>4.308</t>
  </si>
  <si>
    <t>4.307</t>
  </si>
  <si>
    <t>4.306</t>
  </si>
  <si>
    <t>4.305</t>
  </si>
  <si>
    <t>4.304</t>
  </si>
  <si>
    <t>4.303</t>
  </si>
  <si>
    <t>4.302</t>
  </si>
  <si>
    <t>4.301</t>
  </si>
  <si>
    <t>4.203</t>
  </si>
  <si>
    <t>4.202</t>
  </si>
  <si>
    <t>4.201</t>
  </si>
  <si>
    <t>4.103</t>
  </si>
  <si>
    <t>4.104</t>
  </si>
  <si>
    <t>4.102</t>
  </si>
  <si>
    <t>4.101</t>
  </si>
  <si>
    <t>в том числе:
по соглашению сторон</t>
  </si>
  <si>
    <t>из них:
с учреждениями УИС</t>
  </si>
  <si>
    <t>из них: 
заявок учреждений УИС</t>
  </si>
  <si>
    <t xml:space="preserve">Из строки 209 - по причинам:
- участник не отвечал требованиям, установленным Законом </t>
  </si>
  <si>
    <t>из них заключенных
с субъектами малого предпринимательства</t>
  </si>
  <si>
    <r>
      <t xml:space="preserve">4. Стоимость заключенных контрактов с субъектами малого предпринимательства, социально ориентированными некоммерческими организациями по результатам </t>
    </r>
    <r>
      <rPr>
        <b/>
        <sz val="10"/>
        <color indexed="8"/>
        <rFont val="Times New Roman"/>
        <family val="1"/>
        <charset val="204"/>
      </rPr>
      <t>состоявшихся</t>
    </r>
    <r>
      <rPr>
        <sz val="10"/>
        <color indexed="8"/>
        <rFont val="Times New Roman"/>
        <family val="1"/>
        <charset val="204"/>
      </rPr>
      <t xml:space="preserve"> способов определения поставщиков (подрядчиков, исполнителей)</t>
    </r>
  </si>
  <si>
    <r>
      <t xml:space="preserve">5. Стоимость заключенных контрактов с субъектами малого предпринимательства, социально ориентированными некоммерческими организациями по результатам </t>
    </r>
    <r>
      <rPr>
        <b/>
        <sz val="10"/>
        <color indexed="8"/>
        <rFont val="Times New Roman"/>
        <family val="1"/>
        <charset val="204"/>
      </rPr>
      <t xml:space="preserve">несостоявшихся </t>
    </r>
    <r>
      <rPr>
        <sz val="10"/>
        <color indexed="8"/>
        <rFont val="Times New Roman"/>
        <family val="1"/>
        <charset val="204"/>
      </rPr>
      <t>способов определения поставщиков (подрядчиков, исполнителей)</t>
    </r>
  </si>
  <si>
    <t xml:space="preserve">Способ закупки
(с указанием для СМП, СОНКО) </t>
  </si>
  <si>
    <t>Из строки 111 - количество заключенных контрактов по результатам несостоявшихся способов определения поставщиков (подрядчиков, исполнителей) (лотов), если только 1 заявка признана соответсвующей</t>
  </si>
  <si>
    <t xml:space="preserve">Cодержание автомобильных дорог Ярабайкасинского сельского поселения Моргаушского района Чувашской Республики в 2018 году (6,0 км а/д с твердым покрытием, 30,931 км грунтовые а/д)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</si>
  <si>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Тораевского сельского поселения Моргаушского района Чувашской Республики в 2018 году (автомобильные дороги с твердым покрытием - 1,4 км, грунтовые а/д - 19,1 км)   </t>
  </si>
  <si>
    <t xml:space="preserve"> 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Тораевского сельского поселения Моргаушского района Чувашской Республики в 2018 году (автомобильные дороги с твердым покрытием - 4,24 км, грунтовые а/д - 9,8 км)  </t>
  </si>
  <si>
    <t>Запрос предложений среди субъектов малого предпринимательства и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Большесундырского сельского поселения Моргаушского района Чувашской Республики в 2018 году (а/д с твердым покрытием 10,99 км, грунтовые а/д 17,6 км)</t>
  </si>
  <si>
    <t xml:space="preserve">Запрос предложений среди субъектов малого предпринимательства и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Александровского сельского поселения Моргаушского района Чувашской Республики в 2018 году (а/д с твердым покрытием - 4,56 км, грунтовые а/д - 6,224 км)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</si>
  <si>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Моргаушского сельского поселения Моргаушского района Чувашской Республики в 2018 году </t>
  </si>
  <si>
    <t xml:space="preserve">Содержание автомобильных дорог Орининского сельского поселения Моргаушского района чувашской Республики в 2018 году </t>
  </si>
  <si>
    <t xml:space="preserve">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Юськасинского сельского поселения Моргаушского района Чувашской Республики в 2018 году </t>
  </si>
  <si>
    <t>Запрос предложений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автомобильных дорог Сятракасинского сельского поселения Моргаушского района Чувашской Республики в 2018 году (а/д с твердым покрытием - 4,142 км, грунтовые а/д - 21,38 км).</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</si>
  <si>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оказание услуг по зимнему содержанию территории (механизированная уборка и вывоз снега с убираемой территории) администрации Моргаушского района Чувашской Республики в 2018 году</t>
  </si>
  <si>
    <t xml:space="preserve">Запрос котировок на поставку маркированных почтовых конвертов и марок для нужд администрации Моргаушского района Чувашской Республики </t>
  </si>
  <si>
    <t>Запрос котировок среди субъектов малого предпринимательства, социально ориентированных некоммерческих организаций на оказание услуг по техническому обслуживанию системы видеонаблюдения, установленных в рамках реализации АПК «Безопасное муниципальное образование»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</si>
  <si>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содержание дворовых территорий многоквартирных домов с.Моргауши Моргаушского сельского поселения Моргаушского района Чувашской Республики в 2018 году</t>
  </si>
  <si>
    <t>Запрос котировок среди субъектов малого предпринимательства, социально ориентированных некоммерческих организаций на поставку картриджей для офисной техники администрации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</si>
  <si>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поставку канцелярских товаров (совместный аукцион) </t>
  </si>
  <si>
    <t>Запрос котировок среди субъектов малого предпринимательства, социально ориентированных некоммерческих организаций на оказание услуг по заправке картриджей принтеров, МФУ, копировальных аппаратов администрации Моргаушского района Чувашской Республики</t>
  </si>
  <si>
    <t>Запрос котировок среди субъектов малого предпринимательства, социально ориентированных некоммерческих организаций на поставку офисной техники и комплектующих для нужд администрации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</si>
  <si>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по ул. Березовая в д. Большие Токшики Моргаушского района Чувашской Республики </t>
  </si>
  <si>
    <t xml:space="preserve">Аукцион в электронной форме на право заключения муниципального контракта на ремонт покрытия проезжей части автомобильных дорог "Могауши-Хорной-Ижелькасы" (с км 0 + 000 по км 9 + 000) и "Тойгильдино-Паймурзино" (с км 10 + 500 по км 12 + 087) в Моргаушском районе Чувашской Республики </t>
  </si>
  <si>
    <t xml:space="preserve">Аукцион в электронной форме на право заключения муниципального контракта на ремонт покрытия проезжей части автомобильных дорог "Волга-Шомиково-Поженары" (с км 0 + 000 по км 6 + 400) и "Б.Сундырь-Б.Карачкино-Ешмолаи" (с км 0 + 000 по км 6 + 931) в Моргаушском районе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</si>
  <si>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легкового автомобиля для нужд администрации Ярабайкасинского сельского поселения Моргаушского района Чувашской Республики</t>
  </si>
  <si>
    <t>12.03.2018</t>
  </si>
  <si>
    <t>Должностное лицо,  
ответственное за  составление отчета</t>
  </si>
  <si>
    <t>Степанов Андрей Иванович</t>
  </si>
  <si>
    <t>Заведующий сектором муниципальных закупок</t>
  </si>
  <si>
    <t>Контактный тел.: 8 (83541) 62445</t>
  </si>
  <si>
    <t>Администрация Моргаушского района Чувашской Республики</t>
  </si>
  <si>
    <t xml:space="preserve">E-mail: morgau_smz@cap.ru </t>
  </si>
  <si>
    <t>Запрос котировок среди субъектов малого предпринимательства,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Юнгинского сельского поселения Моргаушског</t>
  </si>
  <si>
    <t>ЗКЦ (СМП и СОНКО)</t>
  </si>
  <si>
    <t>ЭА (СМП и СОНКО)</t>
  </si>
  <si>
    <t>ЗП (СМП и СОНКО)</t>
  </si>
  <si>
    <t>ЭА</t>
  </si>
  <si>
    <t>I полугодие 2018 года</t>
  </si>
  <si>
    <t>Дата составления отчета «13» июля 2018 года</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</si>
  <si>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по ул. Северная в д. Костеряки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</si>
  <si>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создание и обустройство детской игровой площадки по ул.Ларготы в с.Юнга Юнгинского сельского поселения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</si>
  <si>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ремонт грунтовой дороги в д. Старые Мадики по ул. Порфирьева от жилого дома № 1 до жилого дома № 9 Юськасинского сельского поселения Моргаушского района Чувашской Республики</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</si>
  <si>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обустройство детской спортивно-игровой площадки в д.Одаркино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</si>
  <si>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легкового автомобиля для нужд администрации Александровского сельского поселения Моргаушского района Чувашской Республики </t>
  </si>
  <si>
    <t xml:space="preserve">Аукцион в электронной форме среди субъектов малого предпринимательства, социально ориентированных некоммерческих организаций на право заключения муниципального контракта на обустройство детской спортивно-игровой площадки в д. Нижние Панклеи Моргаушского района Чувашской Республики </t>
  </si>
  <si>
    <t>Аукцион в электронной форме среди субъектов малого предпринимательства, социально ориентированных некоммерческих организаций на право заключение муниципального контракта на ремонт грунтовой дороги в д. Токшики по ул. Центральная Большесундырского сельского поселения Моргаушского района Чувашской Республики</t>
  </si>
</sst>
</file>

<file path=xl/styles.xml><?xml version="1.0" encoding="utf-8"?>
<styleSheet xmlns="http://schemas.openxmlformats.org/spreadsheetml/2006/main">
  <numFmts count="1">
    <numFmt numFmtId="164" formatCode="0.0"/>
  </numFmts>
  <fonts count="33">
    <font>
      <sz val="11"/>
      <color theme="1"/>
      <name val="Calibri"/>
      <family val="2"/>
      <scheme val="minor"/>
    </font>
    <font>
      <sz val="12"/>
      <color indexed="8"/>
      <name val="Times New Roman"/>
      <family val="1"/>
      <charset val="204"/>
    </font>
    <font>
      <sz val="13"/>
      <color indexed="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13"/>
      <color indexed="8"/>
      <name val="Times New Roman"/>
      <family val="1"/>
      <charset val="204"/>
    </font>
    <font>
      <sz val="12"/>
      <color indexed="8"/>
      <name val="Times New Roman"/>
      <family val="1"/>
      <charset val="204"/>
    </font>
    <font>
      <sz val="10"/>
      <name val="Arial Cyr"/>
      <charset val="204"/>
    </font>
    <font>
      <sz val="10"/>
      <name val="Times New Roman"/>
      <family val="1"/>
      <charset val="204"/>
    </font>
    <font>
      <sz val="10"/>
      <name val="Times New Roman"/>
      <family val="1"/>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0"/>
      <name val="Times New Roman"/>
      <family val="1"/>
      <charset val="204"/>
    </font>
    <font>
      <sz val="11"/>
      <name val="Calibri"/>
      <family val="2"/>
    </font>
    <font>
      <sz val="11"/>
      <name val="Times New Roman"/>
      <family val="1"/>
      <charset val="204"/>
    </font>
    <font>
      <sz val="8"/>
      <name val="Calibri"/>
      <family val="2"/>
    </font>
    <font>
      <u/>
      <sz val="11"/>
      <color theme="10"/>
      <name val="Calibri"/>
      <family val="2"/>
      <scheme val="minor"/>
    </font>
    <font>
      <sz val="11"/>
      <color theme="1"/>
      <name val="Calibri"/>
      <family val="2"/>
      <scheme val="minor"/>
    </font>
  </fonts>
  <fills count="20">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theme="6" tint="0.7999816888943144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2">
    <xf numFmtId="0" fontId="0" fillId="0" borderId="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2" fillId="4" borderId="1" applyNumberFormat="0" applyAlignment="0" applyProtection="0"/>
    <xf numFmtId="0" fontId="13" fillId="11" borderId="2" applyNumberFormat="0" applyAlignment="0" applyProtection="0"/>
    <xf numFmtId="0" fontId="14" fillId="11"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2" borderId="7" applyNumberFormat="0" applyAlignment="0" applyProtection="0"/>
    <xf numFmtId="0" fontId="20" fillId="0" borderId="0" applyNumberFormat="0" applyFill="0" applyBorder="0" applyAlignment="0" applyProtection="0"/>
    <xf numFmtId="0" fontId="21" fillId="13" borderId="0" applyNumberFormat="0" applyBorder="0" applyAlignment="0" applyProtection="0"/>
    <xf numFmtId="0" fontId="8" fillId="0" borderId="0"/>
    <xf numFmtId="0" fontId="32" fillId="0" borderId="0"/>
    <xf numFmtId="0" fontId="8" fillId="0" borderId="0"/>
    <xf numFmtId="0" fontId="8" fillId="0" borderId="0"/>
    <xf numFmtId="0" fontId="22" fillId="2" borderId="0" applyNumberFormat="0" applyBorder="0" applyAlignment="0" applyProtection="0"/>
    <xf numFmtId="0" fontId="23" fillId="0" borderId="0" applyNumberFormat="0" applyFill="0" applyBorder="0" applyAlignment="0" applyProtection="0"/>
    <xf numFmtId="0" fontId="8" fillId="14" borderId="8" applyNumberFormat="0" applyFont="0" applyAlignment="0" applyProtection="0"/>
    <xf numFmtId="9" fontId="8" fillId="0" borderId="0" applyFont="0" applyFill="0" applyBorder="0" applyAlignment="0" applyProtection="0"/>
    <xf numFmtId="0" fontId="24" fillId="0" borderId="9" applyNumberFormat="0" applyFill="0" applyAlignment="0" applyProtection="0"/>
    <xf numFmtId="0" fontId="10" fillId="19" borderId="10" applyBorder="0">
      <alignment horizontal="center" vertical="center" wrapText="1"/>
    </xf>
    <xf numFmtId="0" fontId="25" fillId="0" borderId="0" applyNumberFormat="0" applyFill="0" applyBorder="0" applyAlignment="0" applyProtection="0"/>
    <xf numFmtId="0" fontId="26" fillId="3" borderId="0" applyNumberFormat="0" applyBorder="0" applyAlignment="0" applyProtection="0"/>
  </cellStyleXfs>
  <cellXfs count="141">
    <xf numFmtId="0" fontId="0" fillId="0" borderId="0" xfId="0"/>
    <xf numFmtId="0" fontId="2" fillId="0" borderId="0" xfId="0" applyFont="1" applyAlignment="1">
      <alignment horizontal="right" vertical="center" indent="15"/>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right" vertical="center"/>
    </xf>
    <xf numFmtId="0" fontId="3" fillId="15" borderId="11"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0" fillId="15" borderId="13" xfId="0" applyFill="1" applyBorder="1" applyAlignment="1">
      <alignment vertical="center" wrapText="1"/>
    </xf>
    <xf numFmtId="0" fontId="3" fillId="15" borderId="13"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14" xfId="0" applyFont="1" applyFill="1" applyBorder="1" applyAlignment="1">
      <alignment horizontal="justify" vertical="center" wrapText="1"/>
    </xf>
    <xf numFmtId="0" fontId="5" fillId="15" borderId="13" xfId="0" applyFont="1" applyFill="1" applyBorder="1" applyAlignment="1">
      <alignment horizontal="center" vertical="center" wrapText="1"/>
    </xf>
    <xf numFmtId="0" fontId="3" fillId="15" borderId="15" xfId="0" applyFont="1" applyFill="1" applyBorder="1" applyAlignment="1">
      <alignment vertical="center" wrapText="1"/>
    </xf>
    <xf numFmtId="0" fontId="3" fillId="15" borderId="14" xfId="0" applyFont="1" applyFill="1" applyBorder="1" applyAlignment="1">
      <alignment vertical="center" wrapText="1"/>
    </xf>
    <xf numFmtId="0" fontId="1" fillId="0" borderId="0" xfId="0" applyFont="1" applyAlignment="1">
      <alignment vertical="center"/>
    </xf>
    <xf numFmtId="0" fontId="3" fillId="0" borderId="0" xfId="0" applyFont="1" applyAlignment="1">
      <alignment horizontal="center" vertical="center" wrapText="1"/>
    </xf>
    <xf numFmtId="0" fontId="0" fillId="0" borderId="0" xfId="0" applyBorder="1"/>
    <xf numFmtId="0" fontId="7" fillId="0" borderId="0" xfId="0" applyFont="1" applyAlignment="1">
      <alignment vertical="center" wrapText="1"/>
    </xf>
    <xf numFmtId="0" fontId="3" fillId="16" borderId="14" xfId="0" applyFont="1" applyFill="1" applyBorder="1" applyAlignment="1">
      <alignment horizontal="justify" vertical="center" wrapText="1"/>
    </xf>
    <xf numFmtId="0" fontId="3" fillId="16" borderId="13"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0" fillId="16" borderId="0" xfId="0" applyFill="1"/>
    <xf numFmtId="0" fontId="1" fillId="15" borderId="0" xfId="0" applyFont="1" applyFill="1" applyAlignment="1">
      <alignment horizontal="justify" vertical="center"/>
    </xf>
    <xf numFmtId="0" fontId="0" fillId="15" borderId="0" xfId="0" applyFill="1"/>
    <xf numFmtId="0" fontId="1" fillId="15" borderId="0" xfId="0" applyFont="1" applyFill="1" applyAlignment="1">
      <alignment horizontal="center" vertical="center"/>
    </xf>
    <xf numFmtId="0" fontId="1" fillId="15" borderId="0" xfId="0" applyFont="1" applyFill="1" applyAlignment="1">
      <alignment vertical="center" wrapText="1"/>
    </xf>
    <xf numFmtId="0" fontId="0" fillId="15" borderId="0" xfId="0" applyFill="1" applyBorder="1"/>
    <xf numFmtId="0" fontId="1" fillId="15" borderId="0" xfId="0" applyFont="1" applyFill="1" applyAlignment="1">
      <alignment horizontal="center" vertical="center" wrapText="1"/>
    </xf>
    <xf numFmtId="0" fontId="9" fillId="15" borderId="14" xfId="0" applyFont="1" applyFill="1" applyBorder="1" applyAlignment="1">
      <alignment horizontal="justify" vertical="center" wrapText="1"/>
    </xf>
    <xf numFmtId="0" fontId="9" fillId="15" borderId="16" xfId="23" applyFont="1" applyFill="1" applyBorder="1" applyAlignment="1">
      <alignment horizontal="left" vertical="top" wrapText="1"/>
    </xf>
    <xf numFmtId="0" fontId="3" fillId="15" borderId="15" xfId="0" applyFont="1" applyFill="1" applyBorder="1" applyAlignment="1">
      <alignment horizontal="left" vertical="center" wrapText="1"/>
    </xf>
    <xf numFmtId="0" fontId="3" fillId="15" borderId="17" xfId="0" applyFont="1" applyFill="1" applyBorder="1" applyAlignment="1">
      <alignment horizontal="center" vertical="center" wrapText="1"/>
    </xf>
    <xf numFmtId="0" fontId="5" fillId="15" borderId="17" xfId="0" applyFont="1" applyFill="1" applyBorder="1" applyAlignment="1">
      <alignment vertical="center" wrapText="1"/>
    </xf>
    <xf numFmtId="0" fontId="3" fillId="15" borderId="18" xfId="0" applyFont="1" applyFill="1" applyBorder="1" applyAlignment="1">
      <alignment horizontal="left" vertical="center" wrapText="1"/>
    </xf>
    <xf numFmtId="0" fontId="3" fillId="15" borderId="19"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3" fillId="15" borderId="14" xfId="0" applyFont="1" applyFill="1" applyBorder="1" applyAlignment="1">
      <alignment horizontal="left" vertical="center" wrapText="1"/>
    </xf>
    <xf numFmtId="0" fontId="3" fillId="15" borderId="18" xfId="0" applyFont="1" applyFill="1" applyBorder="1" applyAlignment="1">
      <alignment horizontal="center" vertical="center" wrapText="1"/>
    </xf>
    <xf numFmtId="0" fontId="5" fillId="15" borderId="18" xfId="0" applyFont="1" applyFill="1" applyBorder="1" applyAlignment="1">
      <alignment vertical="center" wrapText="1"/>
    </xf>
    <xf numFmtId="0" fontId="5" fillId="15" borderId="18" xfId="0" applyFont="1" applyFill="1" applyBorder="1" applyAlignment="1">
      <alignment horizontal="center" vertical="center" wrapText="1"/>
    </xf>
    <xf numFmtId="0" fontId="3" fillId="15" borderId="18" xfId="0" applyFont="1" applyFill="1" applyBorder="1" applyAlignment="1">
      <alignment vertical="center" wrapText="1"/>
    </xf>
    <xf numFmtId="0" fontId="9" fillId="15" borderId="18" xfId="0" applyFont="1" applyFill="1" applyBorder="1" applyAlignment="1">
      <alignment horizontal="justify" vertical="center" wrapText="1"/>
    </xf>
    <xf numFmtId="0" fontId="9" fillId="15" borderId="20" xfId="0" applyFont="1" applyFill="1" applyBorder="1" applyAlignment="1">
      <alignment horizontal="justify" vertical="center" wrapText="1"/>
    </xf>
    <xf numFmtId="0" fontId="3" fillId="15" borderId="13" xfId="0" applyFont="1" applyFill="1" applyBorder="1" applyAlignment="1">
      <alignment horizontal="center" vertical="center"/>
    </xf>
    <xf numFmtId="0" fontId="1" fillId="15" borderId="0" xfId="0" applyFont="1" applyFill="1" applyAlignment="1">
      <alignment vertical="center"/>
    </xf>
    <xf numFmtId="0" fontId="3" fillId="17" borderId="14" xfId="0" applyFont="1" applyFill="1" applyBorder="1" applyAlignment="1">
      <alignment horizontal="justify" vertical="center" wrapText="1"/>
    </xf>
    <xf numFmtId="0" fontId="3" fillId="17" borderId="13"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0" fillId="17" borderId="0" xfId="0" applyFill="1"/>
    <xf numFmtId="0" fontId="3" fillId="18" borderId="14" xfId="0" applyFont="1" applyFill="1" applyBorder="1" applyAlignment="1">
      <alignment horizontal="justify" vertical="center" wrapText="1"/>
    </xf>
    <xf numFmtId="0" fontId="3" fillId="18" borderId="13"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0" fillId="18" borderId="0" xfId="0" applyFill="1"/>
    <xf numFmtId="0" fontId="9" fillId="18" borderId="14" xfId="0" applyFont="1" applyFill="1" applyBorder="1" applyAlignment="1">
      <alignment horizontal="justify" vertical="center" wrapText="1"/>
    </xf>
    <xf numFmtId="0" fontId="9" fillId="18" borderId="13" xfId="0" applyFont="1" applyFill="1" applyBorder="1" applyAlignment="1">
      <alignment horizontal="center" vertical="center" wrapText="1"/>
    </xf>
    <xf numFmtId="0" fontId="27" fillId="18" borderId="13" xfId="0" applyFont="1" applyFill="1" applyBorder="1" applyAlignment="1">
      <alignment horizontal="center" vertical="center" wrapText="1"/>
    </xf>
    <xf numFmtId="0" fontId="28" fillId="18" borderId="0" xfId="0" applyFont="1" applyFill="1"/>
    <xf numFmtId="0" fontId="3" fillId="16" borderId="18" xfId="0" applyFont="1" applyFill="1" applyBorder="1" applyAlignment="1">
      <alignment horizontal="left" vertical="center" wrapText="1"/>
    </xf>
    <xf numFmtId="0" fontId="3" fillId="16" borderId="18" xfId="0" applyFont="1" applyFill="1" applyBorder="1" applyAlignment="1">
      <alignment horizontal="center" vertical="center" wrapText="1"/>
    </xf>
    <xf numFmtId="0" fontId="5" fillId="16" borderId="18" xfId="0" applyFont="1" applyFill="1" applyBorder="1" applyAlignment="1">
      <alignment horizontal="center" vertical="center" wrapText="1"/>
    </xf>
    <xf numFmtId="0" fontId="3" fillId="16" borderId="14" xfId="0" applyFont="1" applyFill="1" applyBorder="1" applyAlignment="1">
      <alignment vertical="center" wrapText="1"/>
    </xf>
    <xf numFmtId="0" fontId="29" fillId="17" borderId="14" xfId="10" applyFont="1" applyFill="1" applyBorder="1" applyAlignment="1">
      <alignment horizontal="justify" vertical="center" wrapText="1"/>
    </xf>
    <xf numFmtId="0" fontId="9" fillId="18" borderId="18" xfId="0" applyFont="1" applyFill="1" applyBorder="1" applyAlignment="1">
      <alignment horizontal="left" vertical="center" wrapText="1"/>
    </xf>
    <xf numFmtId="0" fontId="9" fillId="18" borderId="18" xfId="0" applyFont="1" applyFill="1" applyBorder="1" applyAlignment="1">
      <alignment horizontal="center" vertical="center" wrapText="1"/>
    </xf>
    <xf numFmtId="0" fontId="9" fillId="18" borderId="14" xfId="0" applyFont="1" applyFill="1" applyBorder="1" applyAlignment="1">
      <alignment vertical="center" wrapText="1"/>
    </xf>
    <xf numFmtId="0" fontId="5" fillId="15" borderId="17" xfId="0" applyFont="1" applyFill="1" applyBorder="1" applyAlignment="1">
      <alignment horizontal="center" vertical="center" wrapText="1"/>
    </xf>
    <xf numFmtId="0" fontId="3" fillId="0" borderId="16" xfId="0" applyFont="1" applyBorder="1" applyAlignment="1">
      <alignment horizontal="center" vertical="center" wrapText="1"/>
    </xf>
    <xf numFmtId="0" fontId="9"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4" fontId="3" fillId="0" borderId="16" xfId="0" applyNumberFormat="1" applyFont="1" applyFill="1" applyBorder="1" applyAlignment="1">
      <alignment horizontal="center" vertical="center"/>
    </xf>
    <xf numFmtId="4" fontId="9" fillId="0" borderId="16" xfId="0" applyNumberFormat="1" applyFont="1" applyFill="1" applyBorder="1" applyAlignment="1">
      <alignment horizontal="center" vertical="center" wrapText="1"/>
    </xf>
    <xf numFmtId="4" fontId="3" fillId="0" borderId="16"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14" fontId="9" fillId="0" borderId="16"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4" fontId="9" fillId="0" borderId="16" xfId="0" applyNumberFormat="1" applyFont="1" applyFill="1" applyBorder="1" applyAlignment="1">
      <alignment horizontal="center" vertical="center"/>
    </xf>
    <xf numFmtId="4" fontId="9" fillId="0" borderId="16" xfId="0" applyNumberFormat="1" applyFont="1" applyFill="1" applyBorder="1" applyAlignment="1">
      <alignment horizontal="center" vertical="center"/>
    </xf>
    <xf numFmtId="0" fontId="9" fillId="0" borderId="16" xfId="0" applyFont="1" applyFill="1" applyBorder="1" applyAlignment="1">
      <alignment horizontal="center" vertical="center"/>
    </xf>
    <xf numFmtId="3" fontId="3" fillId="0" borderId="16" xfId="0" applyNumberFormat="1" applyFont="1" applyBorder="1" applyAlignment="1">
      <alignment horizontal="center" vertical="center" wrapText="1"/>
    </xf>
    <xf numFmtId="2" fontId="3" fillId="0" borderId="16" xfId="0" applyNumberFormat="1" applyFont="1" applyFill="1" applyBorder="1" applyAlignment="1">
      <alignment horizontal="center" vertical="center" wrapText="1"/>
    </xf>
    <xf numFmtId="0" fontId="1" fillId="0" borderId="0" xfId="0" applyFont="1" applyBorder="1" applyAlignment="1">
      <alignment vertical="center" wrapText="1"/>
    </xf>
    <xf numFmtId="0" fontId="3" fillId="0" borderId="21" xfId="0" applyFont="1" applyBorder="1" applyAlignment="1">
      <alignment horizontal="center" vertical="center" wrapText="1"/>
    </xf>
    <xf numFmtId="2" fontId="5" fillId="15" borderId="13" xfId="0" applyNumberFormat="1" applyFont="1" applyFill="1" applyBorder="1" applyAlignment="1">
      <alignment horizontal="center" vertical="center" wrapText="1"/>
    </xf>
    <xf numFmtId="2" fontId="5" fillId="17" borderId="13" xfId="0" applyNumberFormat="1" applyFont="1" applyFill="1" applyBorder="1" applyAlignment="1">
      <alignment horizontal="center" vertical="center" wrapText="1"/>
    </xf>
    <xf numFmtId="2" fontId="5" fillId="16" borderId="13" xfId="0" applyNumberFormat="1" applyFont="1" applyFill="1" applyBorder="1" applyAlignment="1">
      <alignment horizontal="center" vertical="center" wrapText="1"/>
    </xf>
    <xf numFmtId="2" fontId="5" fillId="18" borderId="13" xfId="0" applyNumberFormat="1" applyFont="1" applyFill="1" applyBorder="1" applyAlignment="1">
      <alignment horizontal="center" vertical="center" wrapText="1"/>
    </xf>
    <xf numFmtId="2" fontId="5" fillId="15" borderId="18" xfId="0" applyNumberFormat="1" applyFont="1" applyFill="1" applyBorder="1" applyAlignment="1">
      <alignment horizontal="center" vertical="center" wrapText="1"/>
    </xf>
    <xf numFmtId="2" fontId="3" fillId="15" borderId="13" xfId="0" applyNumberFormat="1" applyFont="1" applyFill="1" applyBorder="1" applyAlignment="1">
      <alignment horizontal="center" vertical="center" wrapText="1"/>
    </xf>
    <xf numFmtId="2" fontId="3" fillId="17" borderId="13" xfId="0" applyNumberFormat="1" applyFont="1" applyFill="1" applyBorder="1" applyAlignment="1">
      <alignment horizontal="center" vertical="center" wrapText="1"/>
    </xf>
    <xf numFmtId="2" fontId="27" fillId="18" borderId="18" xfId="0" applyNumberFormat="1" applyFont="1" applyFill="1" applyBorder="1" applyAlignment="1">
      <alignment horizontal="center" vertical="center" wrapText="1"/>
    </xf>
    <xf numFmtId="2" fontId="9" fillId="18" borderId="18" xfId="0" applyNumberFormat="1" applyFont="1" applyFill="1" applyBorder="1" applyAlignment="1">
      <alignment horizontal="center" vertical="center" wrapText="1"/>
    </xf>
    <xf numFmtId="2" fontId="27" fillId="18" borderId="13" xfId="0" applyNumberFormat="1" applyFont="1" applyFill="1" applyBorder="1" applyAlignment="1">
      <alignment horizontal="center" vertical="center" wrapText="1"/>
    </xf>
    <xf numFmtId="2" fontId="9" fillId="18" borderId="13" xfId="0" applyNumberFormat="1" applyFont="1" applyFill="1" applyBorder="1" applyAlignment="1">
      <alignment horizontal="center" vertical="center" wrapText="1"/>
    </xf>
    <xf numFmtId="2" fontId="5" fillId="15" borderId="13" xfId="0" applyNumberFormat="1" applyFont="1" applyFill="1" applyBorder="1" applyAlignment="1">
      <alignment horizontal="center" vertical="center"/>
    </xf>
    <xf numFmtId="2" fontId="3" fillId="15" borderId="13"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wrapText="1"/>
    </xf>
    <xf numFmtId="0" fontId="3" fillId="15" borderId="23"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1" fillId="15" borderId="21"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6" fillId="15" borderId="0" xfId="0" applyFont="1" applyFill="1" applyAlignment="1">
      <alignment horizontal="right" vertical="center"/>
    </xf>
    <xf numFmtId="0" fontId="4" fillId="15" borderId="0" xfId="0" applyFont="1" applyFill="1" applyAlignment="1">
      <alignment horizontal="center" vertical="center"/>
    </xf>
    <xf numFmtId="0" fontId="1" fillId="15" borderId="22" xfId="0" applyFont="1" applyFill="1" applyBorder="1" applyAlignment="1">
      <alignment horizontal="right" vertical="center"/>
    </xf>
    <xf numFmtId="0" fontId="5" fillId="15" borderId="25"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1" fillId="0" borderId="0" xfId="0" applyFont="1" applyAlignment="1">
      <alignment horizontal="justify" vertical="center"/>
    </xf>
    <xf numFmtId="0" fontId="1" fillId="0" borderId="0" xfId="0" applyFont="1" applyAlignment="1">
      <alignment vertical="center" wrapText="1"/>
    </xf>
    <xf numFmtId="0" fontId="1" fillId="0" borderId="21" xfId="0" applyFont="1" applyBorder="1" applyAlignment="1">
      <alignment vertical="center" wrapText="1"/>
    </xf>
    <xf numFmtId="0" fontId="3" fillId="0" borderId="28" xfId="0" applyFont="1" applyBorder="1" applyAlignment="1">
      <alignment horizontal="left" vertical="center" wrapText="1"/>
    </xf>
    <xf numFmtId="0" fontId="1" fillId="0" borderId="0" xfId="0" applyFont="1" applyAlignment="1">
      <alignment horizontal="right" vertical="center"/>
    </xf>
    <xf numFmtId="0" fontId="3" fillId="0" borderId="16" xfId="0" applyFont="1" applyBorder="1" applyAlignment="1">
      <alignment horizontal="center" vertical="center" wrapText="1"/>
    </xf>
    <xf numFmtId="0" fontId="2"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xf>
    <xf numFmtId="0" fontId="1" fillId="0" borderId="0" xfId="0" applyFont="1" applyBorder="1" applyAlignment="1">
      <alignment vertical="center" wrapText="1"/>
    </xf>
    <xf numFmtId="0" fontId="1" fillId="0" borderId="21" xfId="0" applyFont="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wrapText="1"/>
    </xf>
    <xf numFmtId="0" fontId="1" fillId="0" borderId="0" xfId="0" applyFont="1" applyBorder="1" applyAlignment="1">
      <alignment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15" borderId="17"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1" fillId="0" borderId="22" xfId="0" applyFont="1" applyBorder="1" applyAlignment="1">
      <alignment horizontal="right" vertical="center"/>
    </xf>
    <xf numFmtId="2" fontId="5" fillId="15" borderId="17" xfId="0" applyNumberFormat="1" applyFont="1" applyFill="1" applyBorder="1" applyAlignment="1">
      <alignment horizontal="center" vertical="center" wrapText="1"/>
    </xf>
    <xf numFmtId="2" fontId="5" fillId="15" borderId="14" xfId="0" applyNumberFormat="1" applyFont="1" applyFill="1" applyBorder="1" applyAlignment="1">
      <alignment horizontal="center" vertical="center" wrapText="1"/>
    </xf>
  </cellXfs>
  <cellStyles count="32">
    <cellStyle name="Акцент1 2" xfId="1"/>
    <cellStyle name="Акцент2 2" xfId="2"/>
    <cellStyle name="Акцент3 2" xfId="3"/>
    <cellStyle name="Акцент4 2" xfId="4"/>
    <cellStyle name="Акцент5 2" xfId="5"/>
    <cellStyle name="Акцент6 2" xfId="6"/>
    <cellStyle name="Ввод  2" xfId="7"/>
    <cellStyle name="Вывод 2" xfId="8"/>
    <cellStyle name="Вычисление 2" xfId="9"/>
    <cellStyle name="Гиперссылка" xfId="10" builtinId="8"/>
    <cellStyle name="Гиперссылка 2" xfId="11"/>
    <cellStyle name="Заголовок 1 2" xfId="12"/>
    <cellStyle name="Заголовок 2 2" xfId="13"/>
    <cellStyle name="Заголовок 3 2" xfId="14"/>
    <cellStyle name="Заголовок 4 2" xfId="15"/>
    <cellStyle name="Итог 2" xfId="16"/>
    <cellStyle name="Контрольная ячейка 2" xfId="17"/>
    <cellStyle name="Название 2" xfId="18"/>
    <cellStyle name="Нейтральный 2" xfId="19"/>
    <cellStyle name="Обычный" xfId="0" builtinId="0"/>
    <cellStyle name="Обычный 2" xfId="20"/>
    <cellStyle name="Обычный 2 2" xfId="21"/>
    <cellStyle name="Обычный 2 3" xfId="22"/>
    <cellStyle name="Обычный 3" xfId="23"/>
    <cellStyle name="Плохой 2" xfId="24"/>
    <cellStyle name="Пояснение 2" xfId="25"/>
    <cellStyle name="Примечание 2" xfId="26"/>
    <cellStyle name="Процентный 2" xfId="27"/>
    <cellStyle name="Связанная ячейка 2" xfId="28"/>
    <cellStyle name="Стиль 1" xfId="29"/>
    <cellStyle name="Текст предупреждения 2" xfId="30"/>
    <cellStyle name="Хороший 2" xfId="3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CF0B65AD7F358AF64A7F96E48FA9F722905D1B93A50E5216B7F11D768EEDDF1330B561F0A1B2C9E9U8x2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128"/>
  <sheetViews>
    <sheetView tabSelected="1" view="pageBreakPreview" zoomScale="75" zoomScaleNormal="100" zoomScaleSheetLayoutView="75" workbookViewId="0">
      <selection activeCell="I92" sqref="I92"/>
    </sheetView>
  </sheetViews>
  <sheetFormatPr defaultColWidth="8.85546875" defaultRowHeight="15"/>
  <cols>
    <col min="1" max="1" width="41.7109375" style="24" customWidth="1"/>
    <col min="2" max="9" width="12.140625" style="24" customWidth="1"/>
    <col min="10" max="11" width="15.85546875" style="24" customWidth="1"/>
    <col min="12" max="16384" width="8.85546875" style="24"/>
  </cols>
  <sheetData>
    <row r="1" spans="1:11" ht="15.75">
      <c r="A1" s="23"/>
    </row>
    <row r="2" spans="1:11" ht="16.5">
      <c r="A2" s="106" t="s">
        <v>29</v>
      </c>
      <c r="B2" s="106"/>
      <c r="C2" s="106"/>
      <c r="D2" s="106"/>
      <c r="E2" s="106"/>
      <c r="F2" s="106"/>
      <c r="G2" s="106"/>
      <c r="H2" s="106"/>
      <c r="I2" s="106"/>
      <c r="J2" s="106"/>
      <c r="K2" s="106"/>
    </row>
    <row r="3" spans="1:11" ht="15.75">
      <c r="A3" s="107" t="s">
        <v>30</v>
      </c>
      <c r="B3" s="107"/>
      <c r="C3" s="107"/>
      <c r="D3" s="107"/>
      <c r="E3" s="107"/>
      <c r="F3" s="107"/>
      <c r="G3" s="107"/>
      <c r="H3" s="107"/>
      <c r="I3" s="107"/>
      <c r="J3" s="107"/>
      <c r="K3" s="107"/>
    </row>
    <row r="4" spans="1:11" ht="15.75">
      <c r="A4" s="107" t="s">
        <v>31</v>
      </c>
      <c r="B4" s="107"/>
      <c r="C4" s="107"/>
      <c r="D4" s="107"/>
      <c r="E4" s="107"/>
      <c r="F4" s="107"/>
      <c r="G4" s="107"/>
      <c r="H4" s="107"/>
      <c r="I4" s="107"/>
      <c r="J4" s="107"/>
      <c r="K4" s="107"/>
    </row>
    <row r="5" spans="1:11" ht="15.75">
      <c r="A5" s="107" t="s">
        <v>32</v>
      </c>
      <c r="B5" s="107"/>
      <c r="C5" s="107"/>
      <c r="D5" s="107"/>
      <c r="E5" s="107"/>
      <c r="F5" s="107"/>
      <c r="G5" s="107"/>
      <c r="H5" s="107"/>
      <c r="I5" s="107"/>
      <c r="J5" s="107"/>
      <c r="K5" s="107"/>
    </row>
    <row r="6" spans="1:11" ht="15.75">
      <c r="A6" s="107" t="s">
        <v>33</v>
      </c>
      <c r="B6" s="107"/>
      <c r="C6" s="107"/>
      <c r="D6" s="107"/>
      <c r="E6" s="107"/>
      <c r="F6" s="107"/>
      <c r="G6" s="107"/>
      <c r="H6" s="107"/>
      <c r="I6" s="107"/>
      <c r="J6" s="107"/>
      <c r="K6" s="107"/>
    </row>
    <row r="7" spans="1:11" ht="15.75">
      <c r="A7" s="25"/>
    </row>
    <row r="8" spans="1:11" ht="15.75">
      <c r="A8" s="26" t="s">
        <v>34</v>
      </c>
      <c r="B8" s="26"/>
    </row>
    <row r="9" spans="1:11" ht="63">
      <c r="A9" s="26" t="s">
        <v>35</v>
      </c>
      <c r="B9" s="101" t="s">
        <v>272</v>
      </c>
      <c r="C9" s="101"/>
      <c r="D9" s="101"/>
      <c r="E9" s="101"/>
      <c r="F9" s="101"/>
      <c r="G9" s="101"/>
      <c r="H9" s="101"/>
      <c r="I9" s="101"/>
      <c r="J9" s="101"/>
      <c r="K9" s="27"/>
    </row>
    <row r="10" spans="1:11" ht="15.75">
      <c r="A10" s="26"/>
      <c r="B10" s="28"/>
      <c r="K10" s="27"/>
    </row>
    <row r="11" spans="1:11" ht="46.9" customHeight="1">
      <c r="A11" s="26" t="s">
        <v>36</v>
      </c>
      <c r="B11" s="100" t="s">
        <v>279</v>
      </c>
      <c r="C11" s="100"/>
      <c r="D11" s="100"/>
      <c r="E11" s="100"/>
      <c r="F11" s="100"/>
      <c r="G11" s="100"/>
      <c r="H11" s="100"/>
      <c r="I11" s="100"/>
      <c r="J11" s="100"/>
      <c r="K11" s="100"/>
    </row>
    <row r="12" spans="1:11" ht="15.75">
      <c r="A12" s="25"/>
      <c r="K12" s="27"/>
    </row>
    <row r="13" spans="1:11" ht="16.5" thickBot="1">
      <c r="A13" s="108" t="s">
        <v>37</v>
      </c>
      <c r="B13" s="108"/>
      <c r="C13" s="108"/>
      <c r="D13" s="108"/>
      <c r="E13" s="108"/>
      <c r="F13" s="108"/>
      <c r="G13" s="108"/>
      <c r="H13" s="108"/>
      <c r="I13" s="108"/>
      <c r="J13" s="108"/>
      <c r="K13" s="108"/>
    </row>
    <row r="14" spans="1:11" ht="15.75" thickBot="1">
      <c r="A14" s="102" t="s">
        <v>38</v>
      </c>
      <c r="B14" s="102" t="s">
        <v>39</v>
      </c>
      <c r="C14" s="6" t="s">
        <v>40</v>
      </c>
      <c r="D14" s="98" t="s">
        <v>42</v>
      </c>
      <c r="E14" s="105"/>
      <c r="F14" s="105"/>
      <c r="G14" s="105"/>
      <c r="H14" s="105"/>
      <c r="I14" s="105"/>
      <c r="J14" s="105"/>
      <c r="K14" s="99"/>
    </row>
    <row r="15" spans="1:11" ht="26.45" customHeight="1" thickBot="1">
      <c r="A15" s="103"/>
      <c r="B15" s="103"/>
      <c r="C15" s="7" t="s">
        <v>41</v>
      </c>
      <c r="D15" s="98" t="s">
        <v>43</v>
      </c>
      <c r="E15" s="105"/>
      <c r="F15" s="99"/>
      <c r="G15" s="102" t="s">
        <v>44</v>
      </c>
      <c r="H15" s="102" t="s">
        <v>45</v>
      </c>
      <c r="I15" s="102" t="s">
        <v>46</v>
      </c>
      <c r="J15" s="98" t="s">
        <v>47</v>
      </c>
      <c r="K15" s="99"/>
    </row>
    <row r="16" spans="1:11" ht="90" thickBot="1">
      <c r="A16" s="104"/>
      <c r="B16" s="104"/>
      <c r="C16" s="8"/>
      <c r="D16" s="9" t="s">
        <v>48</v>
      </c>
      <c r="E16" s="9" t="s">
        <v>49</v>
      </c>
      <c r="F16" s="9" t="s">
        <v>50</v>
      </c>
      <c r="G16" s="104"/>
      <c r="H16" s="104"/>
      <c r="I16" s="104"/>
      <c r="J16" s="9" t="s">
        <v>51</v>
      </c>
      <c r="K16" s="9" t="s">
        <v>52</v>
      </c>
    </row>
    <row r="17" spans="1:11" ht="15.75" thickBot="1">
      <c r="A17" s="10">
        <v>1</v>
      </c>
      <c r="B17" s="9">
        <v>2</v>
      </c>
      <c r="C17" s="9">
        <v>3</v>
      </c>
      <c r="D17" s="9">
        <v>4</v>
      </c>
      <c r="E17" s="9">
        <v>5</v>
      </c>
      <c r="F17" s="9">
        <v>6</v>
      </c>
      <c r="G17" s="9">
        <v>7</v>
      </c>
      <c r="H17" s="9">
        <v>8</v>
      </c>
      <c r="I17" s="9">
        <v>9</v>
      </c>
      <c r="J17" s="9">
        <v>10</v>
      </c>
      <c r="K17" s="9">
        <v>11</v>
      </c>
    </row>
    <row r="18" spans="1:11">
      <c r="A18" s="109" t="s">
        <v>53</v>
      </c>
      <c r="B18" s="110"/>
      <c r="C18" s="110"/>
      <c r="D18" s="110"/>
      <c r="E18" s="110"/>
      <c r="F18" s="110"/>
      <c r="G18" s="110"/>
      <c r="H18" s="110"/>
      <c r="I18" s="110"/>
      <c r="J18" s="110"/>
      <c r="K18" s="111"/>
    </row>
    <row r="19" spans="1:11" ht="15.75" thickBot="1">
      <c r="A19" s="112" t="s">
        <v>54</v>
      </c>
      <c r="B19" s="113"/>
      <c r="C19" s="113"/>
      <c r="D19" s="113"/>
      <c r="E19" s="113"/>
      <c r="F19" s="113"/>
      <c r="G19" s="113"/>
      <c r="H19" s="113"/>
      <c r="I19" s="113"/>
      <c r="J19" s="113"/>
      <c r="K19" s="114"/>
    </row>
    <row r="20" spans="1:11" s="49" customFormat="1" ht="51.75" thickBot="1">
      <c r="A20" s="46" t="s">
        <v>55</v>
      </c>
      <c r="B20" s="47">
        <v>101</v>
      </c>
      <c r="C20" s="48">
        <f>SUM(D20:K20)</f>
        <v>2326</v>
      </c>
      <c r="D20" s="48"/>
      <c r="E20" s="48"/>
      <c r="F20" s="48"/>
      <c r="G20" s="48">
        <v>39</v>
      </c>
      <c r="H20" s="48">
        <v>12</v>
      </c>
      <c r="I20" s="48">
        <v>5</v>
      </c>
      <c r="J20" s="48">
        <v>208</v>
      </c>
      <c r="K20" s="48">
        <v>2062</v>
      </c>
    </row>
    <row r="21" spans="1:11" ht="51.75" thickBot="1">
      <c r="A21" s="11" t="s">
        <v>56</v>
      </c>
      <c r="B21" s="9">
        <v>102</v>
      </c>
      <c r="C21" s="12">
        <f t="shared" ref="C21:C64" si="0">SUM(D21:K21)</f>
        <v>0</v>
      </c>
      <c r="D21" s="12"/>
      <c r="E21" s="12"/>
      <c r="F21" s="12"/>
      <c r="G21" s="12"/>
      <c r="H21" s="12"/>
      <c r="I21" s="12"/>
      <c r="J21" s="12"/>
      <c r="K21" s="12"/>
    </row>
    <row r="22" spans="1:11" s="49" customFormat="1" ht="39" thickBot="1">
      <c r="A22" s="46" t="s">
        <v>58</v>
      </c>
      <c r="B22" s="47">
        <v>103</v>
      </c>
      <c r="C22" s="48">
        <f t="shared" si="0"/>
        <v>17</v>
      </c>
      <c r="D22" s="48"/>
      <c r="E22" s="48"/>
      <c r="F22" s="48"/>
      <c r="G22" s="48">
        <v>7</v>
      </c>
      <c r="H22" s="48">
        <v>6</v>
      </c>
      <c r="I22" s="48">
        <v>4</v>
      </c>
      <c r="J22" s="48"/>
      <c r="K22" s="48"/>
    </row>
    <row r="23" spans="1:11" s="22" customFormat="1" ht="51.75" thickBot="1">
      <c r="A23" s="19" t="s">
        <v>192</v>
      </c>
      <c r="B23" s="20" t="s">
        <v>194</v>
      </c>
      <c r="C23" s="21">
        <f t="shared" si="0"/>
        <v>12</v>
      </c>
      <c r="D23" s="21"/>
      <c r="E23" s="21"/>
      <c r="F23" s="21"/>
      <c r="G23" s="21">
        <v>5</v>
      </c>
      <c r="H23" s="21">
        <v>4</v>
      </c>
      <c r="I23" s="21">
        <v>3</v>
      </c>
      <c r="J23" s="21"/>
      <c r="K23" s="21"/>
    </row>
    <row r="24" spans="1:11" s="22" customFormat="1" ht="51.75" thickBot="1">
      <c r="A24" s="19" t="s">
        <v>193</v>
      </c>
      <c r="B24" s="20" t="s">
        <v>195</v>
      </c>
      <c r="C24" s="21">
        <f t="shared" si="0"/>
        <v>3</v>
      </c>
      <c r="D24" s="21"/>
      <c r="E24" s="21"/>
      <c r="F24" s="21"/>
      <c r="G24" s="21">
        <v>1</v>
      </c>
      <c r="H24" s="21">
        <v>2</v>
      </c>
      <c r="I24" s="21"/>
      <c r="J24" s="21"/>
      <c r="K24" s="21"/>
    </row>
    <row r="25" spans="1:11" s="22" customFormat="1" ht="51.75" thickBot="1">
      <c r="A25" s="19" t="s">
        <v>59</v>
      </c>
      <c r="B25" s="20">
        <v>104</v>
      </c>
      <c r="C25" s="21">
        <f t="shared" si="0"/>
        <v>2</v>
      </c>
      <c r="D25" s="21"/>
      <c r="E25" s="21"/>
      <c r="F25" s="21"/>
      <c r="G25" s="21">
        <v>1</v>
      </c>
      <c r="H25" s="21"/>
      <c r="I25" s="21">
        <v>1</v>
      </c>
      <c r="J25" s="21"/>
      <c r="K25" s="21"/>
    </row>
    <row r="26" spans="1:11" s="57" customFormat="1" ht="64.5" thickBot="1">
      <c r="A26" s="54" t="s">
        <v>196</v>
      </c>
      <c r="B26" s="55" t="s">
        <v>197</v>
      </c>
      <c r="C26" s="56">
        <f t="shared" si="0"/>
        <v>2</v>
      </c>
      <c r="D26" s="56"/>
      <c r="E26" s="56"/>
      <c r="F26" s="56"/>
      <c r="G26" s="56">
        <v>1</v>
      </c>
      <c r="H26" s="56"/>
      <c r="I26" s="56">
        <v>1</v>
      </c>
      <c r="J26" s="56"/>
      <c r="K26" s="56"/>
    </row>
    <row r="27" spans="1:11" s="53" customFormat="1" ht="77.25" thickBot="1">
      <c r="A27" s="50" t="s">
        <v>202</v>
      </c>
      <c r="B27" s="51">
        <v>105</v>
      </c>
      <c r="C27" s="52">
        <f t="shared" si="0"/>
        <v>0</v>
      </c>
      <c r="D27" s="52"/>
      <c r="E27" s="52"/>
      <c r="F27" s="52"/>
      <c r="G27" s="52"/>
      <c r="H27" s="52"/>
      <c r="I27" s="52"/>
      <c r="J27" s="52"/>
      <c r="K27" s="52"/>
    </row>
    <row r="28" spans="1:11" s="53" customFormat="1" ht="64.5" thickBot="1">
      <c r="A28" s="50" t="s">
        <v>60</v>
      </c>
      <c r="B28" s="51">
        <v>106</v>
      </c>
      <c r="C28" s="52">
        <f t="shared" si="0"/>
        <v>0</v>
      </c>
      <c r="D28" s="52"/>
      <c r="E28" s="52"/>
      <c r="F28" s="52"/>
      <c r="G28" s="52"/>
      <c r="H28" s="52"/>
      <c r="I28" s="52"/>
      <c r="J28" s="52"/>
      <c r="K28" s="52"/>
    </row>
    <row r="29" spans="1:11" ht="26.25" thickBot="1">
      <c r="A29" s="11" t="s">
        <v>61</v>
      </c>
      <c r="B29" s="9">
        <v>107</v>
      </c>
      <c r="C29" s="12">
        <f t="shared" si="0"/>
        <v>1</v>
      </c>
      <c r="D29" s="12"/>
      <c r="E29" s="12"/>
      <c r="F29" s="12"/>
      <c r="G29" s="12">
        <v>1</v>
      </c>
      <c r="H29" s="12"/>
      <c r="I29" s="12"/>
      <c r="J29" s="12"/>
      <c r="K29" s="12"/>
    </row>
    <row r="30" spans="1:11" ht="26.25" thickBot="1">
      <c r="A30" s="11" t="s">
        <v>62</v>
      </c>
      <c r="B30" s="9">
        <v>108</v>
      </c>
      <c r="C30" s="12">
        <f t="shared" si="0"/>
        <v>0</v>
      </c>
      <c r="D30" s="12"/>
      <c r="E30" s="12"/>
      <c r="F30" s="12"/>
      <c r="G30" s="12"/>
      <c r="H30" s="12"/>
      <c r="I30" s="12"/>
      <c r="J30" s="12"/>
      <c r="K30" s="12"/>
    </row>
    <row r="31" spans="1:11" ht="39" thickBot="1">
      <c r="A31" s="11" t="s">
        <v>63</v>
      </c>
      <c r="B31" s="9">
        <v>109</v>
      </c>
      <c r="C31" s="12">
        <f t="shared" si="0"/>
        <v>0</v>
      </c>
      <c r="D31" s="12"/>
      <c r="E31" s="12"/>
      <c r="F31" s="12"/>
      <c r="G31" s="12"/>
      <c r="H31" s="12"/>
      <c r="I31" s="12"/>
      <c r="J31" s="12"/>
      <c r="K31" s="12"/>
    </row>
    <row r="32" spans="1:11" ht="51.75" thickBot="1">
      <c r="A32" s="30" t="s">
        <v>198</v>
      </c>
      <c r="B32" s="9" t="s">
        <v>200</v>
      </c>
      <c r="C32" s="12">
        <f t="shared" si="0"/>
        <v>2326</v>
      </c>
      <c r="D32" s="12"/>
      <c r="E32" s="12"/>
      <c r="F32" s="12"/>
      <c r="G32" s="12">
        <v>39</v>
      </c>
      <c r="H32" s="12">
        <v>12</v>
      </c>
      <c r="I32" s="12">
        <v>5</v>
      </c>
      <c r="J32" s="12">
        <v>208</v>
      </c>
      <c r="K32" s="12">
        <v>2062</v>
      </c>
    </row>
    <row r="33" spans="1:11" ht="51.75" thickBot="1">
      <c r="A33" s="30" t="s">
        <v>199</v>
      </c>
      <c r="B33" s="9" t="s">
        <v>201</v>
      </c>
      <c r="C33" s="12">
        <f t="shared" si="0"/>
        <v>0</v>
      </c>
      <c r="D33" s="12"/>
      <c r="E33" s="12"/>
      <c r="F33" s="12"/>
      <c r="G33" s="12"/>
      <c r="H33" s="12"/>
      <c r="I33" s="12"/>
      <c r="J33" s="12"/>
      <c r="K33" s="12"/>
    </row>
    <row r="34" spans="1:11" s="49" customFormat="1" ht="26.25" thickBot="1">
      <c r="A34" s="46" t="s">
        <v>64</v>
      </c>
      <c r="B34" s="47">
        <v>110</v>
      </c>
      <c r="C34" s="48">
        <f t="shared" si="0"/>
        <v>2326</v>
      </c>
      <c r="D34" s="48"/>
      <c r="E34" s="48"/>
      <c r="F34" s="48"/>
      <c r="G34" s="48">
        <v>40</v>
      </c>
      <c r="H34" s="48">
        <v>12</v>
      </c>
      <c r="I34" s="48">
        <v>4</v>
      </c>
      <c r="J34" s="48">
        <v>208</v>
      </c>
      <c r="K34" s="48">
        <v>2062</v>
      </c>
    </row>
    <row r="35" spans="1:11" s="22" customFormat="1" ht="51.75" thickBot="1">
      <c r="A35" s="19" t="s">
        <v>65</v>
      </c>
      <c r="B35" s="20">
        <v>111</v>
      </c>
      <c r="C35" s="21">
        <f t="shared" si="0"/>
        <v>15</v>
      </c>
      <c r="D35" s="21"/>
      <c r="E35" s="21"/>
      <c r="F35" s="21"/>
      <c r="G35" s="21">
        <v>6</v>
      </c>
      <c r="H35" s="21">
        <v>6</v>
      </c>
      <c r="I35" s="21">
        <v>3</v>
      </c>
      <c r="J35" s="21"/>
      <c r="K35" s="21"/>
    </row>
    <row r="36" spans="1:11" s="53" customFormat="1" ht="64.5" thickBot="1">
      <c r="A36" s="50" t="s">
        <v>203</v>
      </c>
      <c r="B36" s="51" t="s">
        <v>204</v>
      </c>
      <c r="C36" s="52">
        <f t="shared" si="0"/>
        <v>12</v>
      </c>
      <c r="D36" s="52"/>
      <c r="E36" s="52"/>
      <c r="F36" s="52"/>
      <c r="G36" s="52">
        <v>5</v>
      </c>
      <c r="H36" s="52">
        <v>4</v>
      </c>
      <c r="I36" s="52">
        <v>3</v>
      </c>
      <c r="J36" s="52"/>
      <c r="K36" s="52"/>
    </row>
    <row r="37" spans="1:11" s="53" customFormat="1" ht="64.5" thickBot="1">
      <c r="A37" s="50" t="s">
        <v>245</v>
      </c>
      <c r="B37" s="51" t="s">
        <v>205</v>
      </c>
      <c r="C37" s="52">
        <f t="shared" si="0"/>
        <v>3</v>
      </c>
      <c r="D37" s="52"/>
      <c r="E37" s="52"/>
      <c r="F37" s="52"/>
      <c r="G37" s="52">
        <v>1</v>
      </c>
      <c r="H37" s="52">
        <v>2</v>
      </c>
      <c r="I37" s="52"/>
      <c r="J37" s="52"/>
      <c r="K37" s="52"/>
    </row>
    <row r="38" spans="1:11" ht="39" thickBot="1">
      <c r="A38" s="11" t="s">
        <v>66</v>
      </c>
      <c r="B38" s="9">
        <v>112</v>
      </c>
      <c r="C38" s="12">
        <f t="shared" si="0"/>
        <v>3</v>
      </c>
      <c r="D38" s="12"/>
      <c r="E38" s="12"/>
      <c r="F38" s="12"/>
      <c r="G38" s="12">
        <v>3</v>
      </c>
      <c r="H38" s="12"/>
      <c r="I38" s="12"/>
      <c r="J38" s="12"/>
      <c r="K38" s="12"/>
    </row>
    <row r="39" spans="1:11" ht="39" thickBot="1">
      <c r="A39" s="11" t="s">
        <v>67</v>
      </c>
      <c r="B39" s="9">
        <v>113</v>
      </c>
      <c r="C39" s="12">
        <f t="shared" si="0"/>
        <v>0</v>
      </c>
      <c r="D39" s="12"/>
      <c r="E39" s="12"/>
      <c r="F39" s="12"/>
      <c r="G39" s="12"/>
      <c r="H39" s="12"/>
      <c r="I39" s="12"/>
      <c r="J39" s="12"/>
      <c r="K39" s="12"/>
    </row>
    <row r="40" spans="1:11" ht="39" thickBot="1">
      <c r="A40" s="11" t="s">
        <v>68</v>
      </c>
      <c r="B40" s="9">
        <v>114</v>
      </c>
      <c r="C40" s="12">
        <f t="shared" si="0"/>
        <v>2326</v>
      </c>
      <c r="D40" s="12"/>
      <c r="E40" s="12"/>
      <c r="F40" s="12"/>
      <c r="G40" s="12">
        <v>40</v>
      </c>
      <c r="H40" s="12">
        <v>12</v>
      </c>
      <c r="I40" s="12">
        <v>4</v>
      </c>
      <c r="J40" s="12">
        <v>208</v>
      </c>
      <c r="K40" s="12">
        <v>2062</v>
      </c>
    </row>
    <row r="41" spans="1:11" ht="26.25" thickBot="1">
      <c r="A41" s="31" t="s">
        <v>238</v>
      </c>
      <c r="B41" s="32">
        <v>115</v>
      </c>
      <c r="C41" s="66">
        <f t="shared" si="0"/>
        <v>0</v>
      </c>
      <c r="D41" s="33"/>
      <c r="E41" s="33"/>
      <c r="F41" s="33"/>
      <c r="G41" s="33"/>
      <c r="H41" s="33"/>
      <c r="I41" s="33"/>
      <c r="J41" s="33"/>
      <c r="K41" s="33"/>
    </row>
    <row r="42" spans="1:11" ht="15.75" thickBot="1">
      <c r="A42" s="34" t="s">
        <v>69</v>
      </c>
      <c r="B42" s="35">
        <v>116</v>
      </c>
      <c r="C42" s="36">
        <f t="shared" si="0"/>
        <v>0</v>
      </c>
      <c r="D42" s="36"/>
      <c r="E42" s="36"/>
      <c r="F42" s="36"/>
      <c r="G42" s="36"/>
      <c r="H42" s="36"/>
      <c r="I42" s="36"/>
      <c r="J42" s="36"/>
      <c r="K42" s="36"/>
    </row>
    <row r="43" spans="1:11" ht="15.75" thickBot="1">
      <c r="A43" s="37" t="s">
        <v>70</v>
      </c>
      <c r="B43" s="9">
        <v>121</v>
      </c>
      <c r="C43" s="12">
        <f t="shared" si="0"/>
        <v>2</v>
      </c>
      <c r="D43" s="12"/>
      <c r="E43" s="12"/>
      <c r="F43" s="12"/>
      <c r="G43" s="12"/>
      <c r="H43" s="12"/>
      <c r="I43" s="12"/>
      <c r="J43" s="12">
        <v>2</v>
      </c>
      <c r="K43" s="12"/>
    </row>
    <row r="44" spans="1:11" ht="15.75" thickBot="1">
      <c r="A44" s="37" t="s">
        <v>71</v>
      </c>
      <c r="B44" s="9">
        <v>122</v>
      </c>
      <c r="C44" s="12">
        <f t="shared" si="0"/>
        <v>0</v>
      </c>
      <c r="D44" s="12"/>
      <c r="E44" s="12"/>
      <c r="F44" s="12"/>
      <c r="G44" s="12"/>
      <c r="H44" s="12"/>
      <c r="I44" s="12"/>
      <c r="J44" s="12"/>
      <c r="K44" s="12"/>
    </row>
    <row r="45" spans="1:11" ht="26.25" thickBot="1">
      <c r="A45" s="37" t="s">
        <v>237</v>
      </c>
      <c r="B45" s="38">
        <v>123</v>
      </c>
      <c r="C45" s="40">
        <f t="shared" si="0"/>
        <v>0</v>
      </c>
      <c r="D45" s="39"/>
      <c r="E45" s="39"/>
      <c r="F45" s="39"/>
      <c r="G45" s="39"/>
      <c r="H45" s="39"/>
      <c r="I45" s="39"/>
      <c r="J45" s="39"/>
      <c r="K45" s="39"/>
    </row>
    <row r="46" spans="1:11" ht="26.25" thickBot="1">
      <c r="A46" s="37" t="s">
        <v>74</v>
      </c>
      <c r="B46" s="9">
        <v>124</v>
      </c>
      <c r="C46" s="12">
        <f t="shared" si="0"/>
        <v>0</v>
      </c>
      <c r="D46" s="12"/>
      <c r="E46" s="12"/>
      <c r="F46" s="12"/>
      <c r="G46" s="12"/>
      <c r="H46" s="12"/>
      <c r="I46" s="12"/>
      <c r="J46" s="12"/>
      <c r="K46" s="12"/>
    </row>
    <row r="47" spans="1:11" ht="39" thickBot="1">
      <c r="A47" s="37" t="s">
        <v>75</v>
      </c>
      <c r="B47" s="9">
        <v>125</v>
      </c>
      <c r="C47" s="12">
        <f t="shared" si="0"/>
        <v>0</v>
      </c>
      <c r="D47" s="12"/>
      <c r="E47" s="12"/>
      <c r="F47" s="12"/>
      <c r="G47" s="12"/>
      <c r="H47" s="12"/>
      <c r="I47" s="12"/>
      <c r="J47" s="12"/>
      <c r="K47" s="12"/>
    </row>
    <row r="48" spans="1:11" ht="15.75" thickBot="1">
      <c r="A48" s="11" t="s">
        <v>76</v>
      </c>
      <c r="B48" s="9">
        <v>126</v>
      </c>
      <c r="C48" s="12">
        <f t="shared" si="0"/>
        <v>0</v>
      </c>
      <c r="D48" s="12"/>
      <c r="E48" s="12"/>
      <c r="F48" s="12"/>
      <c r="G48" s="12"/>
      <c r="H48" s="12"/>
      <c r="I48" s="12"/>
      <c r="J48" s="12"/>
      <c r="K48" s="12"/>
    </row>
    <row r="49" spans="1:11" ht="39" thickBot="1">
      <c r="A49" s="11" t="s">
        <v>77</v>
      </c>
      <c r="B49" s="9">
        <v>127</v>
      </c>
      <c r="C49" s="12">
        <f t="shared" si="0"/>
        <v>0</v>
      </c>
      <c r="D49" s="12"/>
      <c r="E49" s="12"/>
      <c r="F49" s="12"/>
      <c r="G49" s="12"/>
      <c r="H49" s="12"/>
      <c r="I49" s="12"/>
      <c r="J49" s="12"/>
      <c r="K49" s="12"/>
    </row>
    <row r="50" spans="1:11" ht="15.75" thickBot="1">
      <c r="A50" s="115" t="s">
        <v>78</v>
      </c>
      <c r="B50" s="116"/>
      <c r="C50" s="116"/>
      <c r="D50" s="116"/>
      <c r="E50" s="116"/>
      <c r="F50" s="116"/>
      <c r="G50" s="116"/>
      <c r="H50" s="116"/>
      <c r="I50" s="116"/>
      <c r="J50" s="116"/>
      <c r="K50" s="117"/>
    </row>
    <row r="51" spans="1:11" s="49" customFormat="1" ht="15.75" thickBot="1">
      <c r="A51" s="46" t="s">
        <v>79</v>
      </c>
      <c r="B51" s="47">
        <v>201</v>
      </c>
      <c r="C51" s="48">
        <f t="shared" si="0"/>
        <v>207</v>
      </c>
      <c r="D51" s="48"/>
      <c r="E51" s="48"/>
      <c r="F51" s="48"/>
      <c r="G51" s="48">
        <v>176</v>
      </c>
      <c r="H51" s="48">
        <v>26</v>
      </c>
      <c r="I51" s="48">
        <v>5</v>
      </c>
      <c r="J51" s="48"/>
      <c r="K51" s="48"/>
    </row>
    <row r="52" spans="1:11" ht="51.75" thickBot="1">
      <c r="A52" s="14" t="s">
        <v>80</v>
      </c>
      <c r="B52" s="9">
        <v>202</v>
      </c>
      <c r="C52" s="12">
        <f t="shared" si="0"/>
        <v>0</v>
      </c>
      <c r="D52" s="12"/>
      <c r="E52" s="12"/>
      <c r="F52" s="12"/>
      <c r="G52" s="12"/>
      <c r="H52" s="12"/>
      <c r="I52" s="12"/>
      <c r="J52" s="12"/>
      <c r="K52" s="12"/>
    </row>
    <row r="53" spans="1:11" ht="51.75" thickBot="1">
      <c r="A53" s="14" t="s">
        <v>81</v>
      </c>
      <c r="B53" s="9">
        <v>203</v>
      </c>
      <c r="C53" s="12">
        <f t="shared" si="0"/>
        <v>19</v>
      </c>
      <c r="D53" s="12"/>
      <c r="E53" s="12"/>
      <c r="F53" s="12"/>
      <c r="G53" s="12">
        <v>8</v>
      </c>
      <c r="H53" s="12">
        <v>8</v>
      </c>
      <c r="I53" s="12">
        <v>3</v>
      </c>
      <c r="J53" s="12"/>
      <c r="K53" s="12"/>
    </row>
    <row r="54" spans="1:11" ht="26.25" thickBot="1">
      <c r="A54" s="14" t="s">
        <v>82</v>
      </c>
      <c r="B54" s="9">
        <v>204</v>
      </c>
      <c r="C54" s="12">
        <f t="shared" si="0"/>
        <v>3</v>
      </c>
      <c r="D54" s="12"/>
      <c r="E54" s="12"/>
      <c r="F54" s="12"/>
      <c r="G54" s="12">
        <v>3</v>
      </c>
      <c r="H54" s="12"/>
      <c r="I54" s="12"/>
      <c r="J54" s="12"/>
      <c r="K54" s="12"/>
    </row>
    <row r="55" spans="1:11" ht="39" thickBot="1">
      <c r="A55" s="14" t="s">
        <v>83</v>
      </c>
      <c r="B55" s="9">
        <v>205</v>
      </c>
      <c r="C55" s="12">
        <f t="shared" si="0"/>
        <v>0</v>
      </c>
      <c r="D55" s="12"/>
      <c r="E55" s="12"/>
      <c r="F55" s="12"/>
      <c r="G55" s="12"/>
      <c r="H55" s="12"/>
      <c r="I55" s="12"/>
      <c r="J55" s="12"/>
      <c r="K55" s="12"/>
    </row>
    <row r="56" spans="1:11" ht="26.25" thickBot="1">
      <c r="A56" s="14" t="s">
        <v>84</v>
      </c>
      <c r="B56" s="9">
        <v>206</v>
      </c>
      <c r="C56" s="12">
        <f t="shared" si="0"/>
        <v>207</v>
      </c>
      <c r="D56" s="12"/>
      <c r="E56" s="12"/>
      <c r="F56" s="12"/>
      <c r="G56" s="12">
        <v>176</v>
      </c>
      <c r="H56" s="12">
        <v>26</v>
      </c>
      <c r="I56" s="12">
        <v>5</v>
      </c>
      <c r="J56" s="12"/>
      <c r="K56" s="12"/>
    </row>
    <row r="57" spans="1:11" ht="26.25" thickBot="1">
      <c r="A57" s="34" t="s">
        <v>239</v>
      </c>
      <c r="B57" s="38">
        <v>207</v>
      </c>
      <c r="C57" s="40">
        <f t="shared" si="0"/>
        <v>0</v>
      </c>
      <c r="D57" s="40"/>
      <c r="E57" s="40"/>
      <c r="F57" s="40"/>
      <c r="G57" s="40"/>
      <c r="H57" s="40"/>
      <c r="I57" s="40"/>
      <c r="J57" s="40"/>
      <c r="K57" s="40"/>
    </row>
    <row r="58" spans="1:11" ht="15.75" thickBot="1">
      <c r="A58" s="11" t="s">
        <v>85</v>
      </c>
      <c r="B58" s="9">
        <v>208</v>
      </c>
      <c r="C58" s="12">
        <f t="shared" si="0"/>
        <v>0</v>
      </c>
      <c r="D58" s="12"/>
      <c r="E58" s="12"/>
      <c r="F58" s="12"/>
      <c r="G58" s="12"/>
      <c r="H58" s="12"/>
      <c r="I58" s="12"/>
      <c r="J58" s="12"/>
      <c r="K58" s="12"/>
    </row>
    <row r="59" spans="1:11" s="49" customFormat="1" ht="39" thickBot="1">
      <c r="A59" s="46" t="s">
        <v>86</v>
      </c>
      <c r="B59" s="47">
        <v>209</v>
      </c>
      <c r="C59" s="48">
        <f t="shared" si="0"/>
        <v>16</v>
      </c>
      <c r="D59" s="48"/>
      <c r="E59" s="48"/>
      <c r="F59" s="48"/>
      <c r="G59" s="48">
        <v>13</v>
      </c>
      <c r="H59" s="48">
        <v>3</v>
      </c>
      <c r="I59" s="48"/>
      <c r="J59" s="48"/>
      <c r="K59" s="48"/>
    </row>
    <row r="60" spans="1:11" s="22" customFormat="1" ht="39" thickBot="1">
      <c r="A60" s="58" t="s">
        <v>240</v>
      </c>
      <c r="B60" s="59" t="s">
        <v>87</v>
      </c>
      <c r="C60" s="60">
        <f t="shared" si="0"/>
        <v>0</v>
      </c>
      <c r="D60" s="60"/>
      <c r="E60" s="60"/>
      <c r="F60" s="60"/>
      <c r="G60" s="60"/>
      <c r="H60" s="60"/>
      <c r="I60" s="60"/>
      <c r="J60" s="60"/>
      <c r="K60" s="60"/>
    </row>
    <row r="61" spans="1:11" s="22" customFormat="1" ht="26.25" thickBot="1">
      <c r="A61" s="19" t="s">
        <v>88</v>
      </c>
      <c r="B61" s="20">
        <v>211</v>
      </c>
      <c r="C61" s="21">
        <f t="shared" si="0"/>
        <v>0</v>
      </c>
      <c r="D61" s="21"/>
      <c r="E61" s="21"/>
      <c r="F61" s="21"/>
      <c r="G61" s="21"/>
      <c r="H61" s="21"/>
      <c r="I61" s="21"/>
      <c r="J61" s="21"/>
      <c r="K61" s="21"/>
    </row>
    <row r="62" spans="1:11" s="22" customFormat="1" ht="26.25" thickBot="1">
      <c r="A62" s="61" t="s">
        <v>89</v>
      </c>
      <c r="B62" s="20" t="s">
        <v>90</v>
      </c>
      <c r="C62" s="21">
        <f t="shared" si="0"/>
        <v>16</v>
      </c>
      <c r="D62" s="21"/>
      <c r="E62" s="21"/>
      <c r="F62" s="21"/>
      <c r="G62" s="21">
        <v>13</v>
      </c>
      <c r="H62" s="21">
        <v>3</v>
      </c>
      <c r="I62" s="21"/>
      <c r="J62" s="21"/>
      <c r="K62" s="21"/>
    </row>
    <row r="63" spans="1:11" ht="26.25" thickBot="1">
      <c r="A63" s="11" t="s">
        <v>91</v>
      </c>
      <c r="B63" s="9">
        <v>213</v>
      </c>
      <c r="C63" s="12">
        <f t="shared" si="0"/>
        <v>12</v>
      </c>
      <c r="D63" s="12"/>
      <c r="E63" s="12"/>
      <c r="F63" s="12"/>
      <c r="G63" s="12">
        <v>12</v>
      </c>
      <c r="H63" s="12"/>
      <c r="I63" s="12"/>
      <c r="J63" s="12"/>
      <c r="K63" s="12"/>
    </row>
    <row r="64" spans="1:11" ht="26.25" thickBot="1">
      <c r="A64" s="11" t="s">
        <v>92</v>
      </c>
      <c r="B64" s="9">
        <v>214</v>
      </c>
      <c r="C64" s="12">
        <f t="shared" si="0"/>
        <v>0</v>
      </c>
      <c r="D64" s="12"/>
      <c r="E64" s="12"/>
      <c r="F64" s="12"/>
      <c r="G64" s="12"/>
      <c r="H64" s="12"/>
      <c r="I64" s="12"/>
      <c r="J64" s="12"/>
      <c r="K64" s="12"/>
    </row>
    <row r="65" spans="1:11">
      <c r="A65" s="109" t="s">
        <v>93</v>
      </c>
      <c r="B65" s="110"/>
      <c r="C65" s="110"/>
      <c r="D65" s="110"/>
      <c r="E65" s="110"/>
      <c r="F65" s="110"/>
      <c r="G65" s="110"/>
      <c r="H65" s="110"/>
      <c r="I65" s="110"/>
      <c r="J65" s="110"/>
      <c r="K65" s="111"/>
    </row>
    <row r="66" spans="1:11" ht="15.75" thickBot="1">
      <c r="A66" s="112" t="s">
        <v>94</v>
      </c>
      <c r="B66" s="113"/>
      <c r="C66" s="113"/>
      <c r="D66" s="113"/>
      <c r="E66" s="113"/>
      <c r="F66" s="113"/>
      <c r="G66" s="113"/>
      <c r="H66" s="113"/>
      <c r="I66" s="113"/>
      <c r="J66" s="113"/>
      <c r="K66" s="114"/>
    </row>
    <row r="67" spans="1:11" s="49" customFormat="1" ht="26.25" thickBot="1">
      <c r="A67" s="46" t="s">
        <v>95</v>
      </c>
      <c r="B67" s="47">
        <v>301</v>
      </c>
      <c r="C67" s="85">
        <f t="shared" ref="C67:C94" si="1">SUM(D67:K67)</f>
        <v>263518.69550999999</v>
      </c>
      <c r="D67" s="85"/>
      <c r="E67" s="85"/>
      <c r="F67" s="85"/>
      <c r="G67" s="85">
        <v>189813.18878999999</v>
      </c>
      <c r="H67" s="85">
        <v>1470.4496899999999</v>
      </c>
      <c r="I67" s="85">
        <v>2301.1663600000002</v>
      </c>
      <c r="J67" s="85">
        <v>43375.817940000001</v>
      </c>
      <c r="K67" s="85">
        <v>26558.07273</v>
      </c>
    </row>
    <row r="68" spans="1:11" ht="51.75" thickBot="1">
      <c r="A68" s="11" t="s">
        <v>96</v>
      </c>
      <c r="B68" s="9">
        <v>302</v>
      </c>
      <c r="C68" s="84">
        <f t="shared" si="1"/>
        <v>0</v>
      </c>
      <c r="D68" s="84"/>
      <c r="E68" s="84"/>
      <c r="F68" s="84"/>
      <c r="G68" s="84"/>
      <c r="H68" s="84"/>
      <c r="I68" s="84"/>
      <c r="J68" s="84"/>
      <c r="K68" s="84"/>
    </row>
    <row r="69" spans="1:11" s="49" customFormat="1" ht="51.75" thickBot="1">
      <c r="A69" s="46" t="s">
        <v>97</v>
      </c>
      <c r="B69" s="47">
        <v>303</v>
      </c>
      <c r="C69" s="85">
        <f t="shared" si="1"/>
        <v>5964.8399600000002</v>
      </c>
      <c r="D69" s="85"/>
      <c r="E69" s="85"/>
      <c r="F69" s="85"/>
      <c r="G69" s="85">
        <v>3159.3797599999998</v>
      </c>
      <c r="H69" s="85">
        <v>989.29384000000005</v>
      </c>
      <c r="I69" s="85">
        <v>1816.1663599999999</v>
      </c>
      <c r="J69" s="85"/>
      <c r="K69" s="85"/>
    </row>
    <row r="70" spans="1:11" s="22" customFormat="1" ht="64.5" thickBot="1">
      <c r="A70" s="19" t="s">
        <v>206</v>
      </c>
      <c r="B70" s="20" t="s">
        <v>207</v>
      </c>
      <c r="C70" s="86">
        <f t="shared" si="1"/>
        <v>3818.2673100000002</v>
      </c>
      <c r="D70" s="86"/>
      <c r="E70" s="86"/>
      <c r="F70" s="86"/>
      <c r="G70" s="86">
        <v>1745.5671</v>
      </c>
      <c r="H70" s="86">
        <v>756.53385000000003</v>
      </c>
      <c r="I70" s="86">
        <v>1316.1663599999999</v>
      </c>
      <c r="J70" s="86"/>
      <c r="K70" s="86"/>
    </row>
    <row r="71" spans="1:11" s="22" customFormat="1" ht="64.5" thickBot="1">
      <c r="A71" s="19" t="s">
        <v>209</v>
      </c>
      <c r="B71" s="20" t="s">
        <v>208</v>
      </c>
      <c r="C71" s="86">
        <f t="shared" si="1"/>
        <v>717.95264999999995</v>
      </c>
      <c r="D71" s="86"/>
      <c r="E71" s="86"/>
      <c r="F71" s="86"/>
      <c r="G71" s="86">
        <v>485.19265999999999</v>
      </c>
      <c r="H71" s="86">
        <v>232.75998999999999</v>
      </c>
      <c r="I71" s="86"/>
      <c r="J71" s="86"/>
      <c r="K71" s="86"/>
    </row>
    <row r="72" spans="1:11" s="22" customFormat="1" ht="64.5" thickBot="1">
      <c r="A72" s="19" t="s">
        <v>98</v>
      </c>
      <c r="B72" s="20">
        <v>304</v>
      </c>
      <c r="C72" s="86">
        <f t="shared" si="1"/>
        <v>1428.62</v>
      </c>
      <c r="D72" s="86"/>
      <c r="E72" s="86"/>
      <c r="F72" s="86"/>
      <c r="G72" s="86">
        <v>928.62</v>
      </c>
      <c r="H72" s="86"/>
      <c r="I72" s="86">
        <v>500</v>
      </c>
      <c r="J72" s="86"/>
      <c r="K72" s="86"/>
    </row>
    <row r="73" spans="1:11" s="53" customFormat="1" ht="77.25" thickBot="1">
      <c r="A73" s="50" t="s">
        <v>211</v>
      </c>
      <c r="B73" s="51" t="s">
        <v>210</v>
      </c>
      <c r="C73" s="87">
        <f t="shared" si="1"/>
        <v>1428.62</v>
      </c>
      <c r="D73" s="87"/>
      <c r="E73" s="87"/>
      <c r="F73" s="87"/>
      <c r="G73" s="87">
        <v>928.62</v>
      </c>
      <c r="H73" s="87"/>
      <c r="I73" s="87">
        <v>500</v>
      </c>
      <c r="J73" s="87"/>
      <c r="K73" s="87"/>
    </row>
    <row r="74" spans="1:11" s="53" customFormat="1" ht="90" thickBot="1">
      <c r="A74" s="50" t="s">
        <v>212</v>
      </c>
      <c r="B74" s="51">
        <v>305</v>
      </c>
      <c r="C74" s="87">
        <f t="shared" si="1"/>
        <v>0</v>
      </c>
      <c r="D74" s="87"/>
      <c r="E74" s="87"/>
      <c r="F74" s="87"/>
      <c r="G74" s="87"/>
      <c r="H74" s="87"/>
      <c r="I74" s="87"/>
      <c r="J74" s="87"/>
      <c r="K74" s="87"/>
    </row>
    <row r="75" spans="1:11" s="53" customFormat="1" ht="51.75" thickBot="1">
      <c r="A75" s="50" t="s">
        <v>99</v>
      </c>
      <c r="B75" s="51">
        <v>306</v>
      </c>
      <c r="C75" s="87">
        <f t="shared" si="1"/>
        <v>0</v>
      </c>
      <c r="D75" s="87"/>
      <c r="E75" s="87"/>
      <c r="F75" s="87"/>
      <c r="G75" s="87"/>
      <c r="H75" s="87"/>
      <c r="I75" s="87"/>
      <c r="J75" s="87"/>
      <c r="K75" s="87"/>
    </row>
    <row r="76" spans="1:11" ht="39" thickBot="1">
      <c r="A76" s="11" t="s">
        <v>100</v>
      </c>
      <c r="B76" s="9">
        <v>307</v>
      </c>
      <c r="C76" s="84">
        <f t="shared" si="1"/>
        <v>231.89705000000001</v>
      </c>
      <c r="D76" s="84"/>
      <c r="E76" s="84"/>
      <c r="F76" s="84"/>
      <c r="G76" s="84">
        <v>231.89705000000001</v>
      </c>
      <c r="H76" s="84"/>
      <c r="I76" s="84"/>
      <c r="J76" s="84"/>
      <c r="K76" s="84"/>
    </row>
    <row r="77" spans="1:11" ht="39" thickBot="1">
      <c r="A77" s="11" t="s">
        <v>101</v>
      </c>
      <c r="B77" s="9">
        <v>308</v>
      </c>
      <c r="C77" s="84">
        <f t="shared" si="1"/>
        <v>0</v>
      </c>
      <c r="D77" s="84"/>
      <c r="E77" s="84"/>
      <c r="F77" s="84"/>
      <c r="G77" s="84"/>
      <c r="H77" s="84"/>
      <c r="I77" s="84"/>
      <c r="J77" s="84"/>
      <c r="K77" s="84"/>
    </row>
    <row r="78" spans="1:11" ht="26.25" thickBot="1">
      <c r="A78" s="11" t="s">
        <v>213</v>
      </c>
      <c r="B78" s="9" t="s">
        <v>215</v>
      </c>
      <c r="C78" s="84">
        <f t="shared" si="1"/>
        <v>193584.80484</v>
      </c>
      <c r="D78" s="84"/>
      <c r="E78" s="84"/>
      <c r="F78" s="84"/>
      <c r="G78" s="84">
        <v>189813.18878999999</v>
      </c>
      <c r="H78" s="84">
        <v>1470.4496899999999</v>
      </c>
      <c r="I78" s="84">
        <v>2301.1663600000002</v>
      </c>
      <c r="J78" s="84"/>
      <c r="K78" s="84"/>
    </row>
    <row r="79" spans="1:11" ht="26.25" thickBot="1">
      <c r="A79" s="11" t="s">
        <v>214</v>
      </c>
      <c r="B79" s="9" t="s">
        <v>216</v>
      </c>
      <c r="C79" s="84">
        <f t="shared" si="1"/>
        <v>0</v>
      </c>
      <c r="D79" s="84"/>
      <c r="E79" s="84"/>
      <c r="F79" s="84"/>
      <c r="G79" s="84"/>
      <c r="H79" s="84"/>
      <c r="I79" s="84"/>
      <c r="J79" s="84"/>
      <c r="K79" s="84"/>
    </row>
    <row r="80" spans="1:11" s="49" customFormat="1" ht="26.25" thickBot="1">
      <c r="A80" s="46" t="s">
        <v>102</v>
      </c>
      <c r="B80" s="47">
        <v>309</v>
      </c>
      <c r="C80" s="85">
        <f t="shared" si="1"/>
        <v>234970.39523000002</v>
      </c>
      <c r="D80" s="85"/>
      <c r="E80" s="85"/>
      <c r="F80" s="85"/>
      <c r="G80" s="85">
        <v>161952.17819999999</v>
      </c>
      <c r="H80" s="85">
        <v>1293.1600000000001</v>
      </c>
      <c r="I80" s="85">
        <v>1791.1663599999999</v>
      </c>
      <c r="J80" s="85">
        <v>43375.817940000001</v>
      </c>
      <c r="K80" s="85">
        <v>26558.07273</v>
      </c>
    </row>
    <row r="81" spans="1:11" s="22" customFormat="1" ht="51.75" thickBot="1">
      <c r="A81" s="19" t="s">
        <v>103</v>
      </c>
      <c r="B81" s="20">
        <v>310</v>
      </c>
      <c r="C81" s="86">
        <f t="shared" si="1"/>
        <v>4483.6241200000004</v>
      </c>
      <c r="D81" s="86"/>
      <c r="E81" s="86"/>
      <c r="F81" s="86"/>
      <c r="G81" s="86">
        <v>2228.33376</v>
      </c>
      <c r="H81" s="86">
        <v>939.12400000000002</v>
      </c>
      <c r="I81" s="86">
        <v>1316.1663599999999</v>
      </c>
      <c r="J81" s="86"/>
      <c r="K81" s="86"/>
    </row>
    <row r="82" spans="1:11" s="53" customFormat="1" ht="64.5" thickBot="1">
      <c r="A82" s="50" t="s">
        <v>217</v>
      </c>
      <c r="B82" s="51" t="s">
        <v>219</v>
      </c>
      <c r="C82" s="87">
        <f t="shared" si="1"/>
        <v>3813.9654600000003</v>
      </c>
      <c r="D82" s="87"/>
      <c r="E82" s="87"/>
      <c r="F82" s="87"/>
      <c r="G82" s="87">
        <v>1745.5671</v>
      </c>
      <c r="H82" s="87">
        <v>752.23199999999997</v>
      </c>
      <c r="I82" s="87">
        <v>1316.1663599999999</v>
      </c>
      <c r="J82" s="87"/>
      <c r="K82" s="87"/>
    </row>
    <row r="83" spans="1:11" s="53" customFormat="1" ht="64.5" thickBot="1">
      <c r="A83" s="50" t="s">
        <v>218</v>
      </c>
      <c r="B83" s="51" t="s">
        <v>220</v>
      </c>
      <c r="C83" s="87">
        <f t="shared" si="1"/>
        <v>669.65866000000005</v>
      </c>
      <c r="D83" s="87"/>
      <c r="E83" s="87"/>
      <c r="F83" s="87"/>
      <c r="G83" s="87">
        <v>482.76666</v>
      </c>
      <c r="H83" s="87">
        <v>186.892</v>
      </c>
      <c r="I83" s="87"/>
      <c r="J83" s="87"/>
      <c r="K83" s="87"/>
    </row>
    <row r="84" spans="1:11" ht="39" thickBot="1">
      <c r="A84" s="11" t="s">
        <v>104</v>
      </c>
      <c r="B84" s="9">
        <v>311</v>
      </c>
      <c r="C84" s="84">
        <f t="shared" si="1"/>
        <v>155.55889999999999</v>
      </c>
      <c r="D84" s="84"/>
      <c r="E84" s="84"/>
      <c r="F84" s="84"/>
      <c r="G84" s="84">
        <v>155.55889999999999</v>
      </c>
      <c r="H84" s="84"/>
      <c r="I84" s="84"/>
      <c r="J84" s="84"/>
      <c r="K84" s="84"/>
    </row>
    <row r="85" spans="1:11" ht="39" thickBot="1">
      <c r="A85" s="11" t="s">
        <v>105</v>
      </c>
      <c r="B85" s="9">
        <v>312</v>
      </c>
      <c r="C85" s="84">
        <f t="shared" si="1"/>
        <v>0</v>
      </c>
      <c r="D85" s="84"/>
      <c r="E85" s="84"/>
      <c r="F85" s="84"/>
      <c r="G85" s="84"/>
      <c r="H85" s="84"/>
      <c r="I85" s="84"/>
      <c r="J85" s="84"/>
      <c r="K85" s="84"/>
    </row>
    <row r="86" spans="1:11" ht="39" thickBot="1">
      <c r="A86" s="11" t="s">
        <v>106</v>
      </c>
      <c r="B86" s="9">
        <v>313</v>
      </c>
      <c r="C86" s="84">
        <f t="shared" si="1"/>
        <v>234970.39523000002</v>
      </c>
      <c r="D86" s="84"/>
      <c r="E86" s="84"/>
      <c r="F86" s="84"/>
      <c r="G86" s="84">
        <v>161952.17819999999</v>
      </c>
      <c r="H86" s="84">
        <v>1293.1600000000001</v>
      </c>
      <c r="I86" s="84">
        <v>1791.1663599999999</v>
      </c>
      <c r="J86" s="84">
        <v>43375.817940000001</v>
      </c>
      <c r="K86" s="84">
        <v>26558.07273</v>
      </c>
    </row>
    <row r="87" spans="1:11" ht="26.25" thickBot="1">
      <c r="A87" s="41" t="s">
        <v>238</v>
      </c>
      <c r="B87" s="38">
        <v>314</v>
      </c>
      <c r="C87" s="88">
        <f t="shared" si="1"/>
        <v>0</v>
      </c>
      <c r="D87" s="88"/>
      <c r="E87" s="88"/>
      <c r="F87" s="88"/>
      <c r="G87" s="88"/>
      <c r="H87" s="88"/>
      <c r="I87" s="88"/>
      <c r="J87" s="88"/>
      <c r="K87" s="88"/>
    </row>
    <row r="88" spans="1:11" ht="15.75" thickBot="1">
      <c r="A88" s="11" t="s">
        <v>107</v>
      </c>
      <c r="B88" s="9">
        <v>315</v>
      </c>
      <c r="C88" s="84">
        <f t="shared" si="1"/>
        <v>0</v>
      </c>
      <c r="D88" s="84"/>
      <c r="E88" s="84"/>
      <c r="F88" s="84"/>
      <c r="G88" s="84"/>
      <c r="H88" s="84"/>
      <c r="I88" s="84"/>
      <c r="J88" s="84"/>
      <c r="K88" s="84"/>
    </row>
    <row r="89" spans="1:11" ht="26.25" thickBot="1">
      <c r="A89" s="11" t="s">
        <v>108</v>
      </c>
      <c r="B89" s="9">
        <v>321</v>
      </c>
      <c r="C89" s="84">
        <f t="shared" si="1"/>
        <v>36.880650000000003</v>
      </c>
      <c r="D89" s="84"/>
      <c r="E89" s="84"/>
      <c r="F89" s="84"/>
      <c r="G89" s="84"/>
      <c r="H89" s="84"/>
      <c r="I89" s="84"/>
      <c r="J89" s="84">
        <v>36.880650000000003</v>
      </c>
      <c r="K89" s="84"/>
    </row>
    <row r="90" spans="1:11" ht="26.25" thickBot="1">
      <c r="A90" s="11" t="s">
        <v>109</v>
      </c>
      <c r="B90" s="9">
        <v>322</v>
      </c>
      <c r="C90" s="84">
        <f t="shared" si="1"/>
        <v>0</v>
      </c>
      <c r="D90" s="84"/>
      <c r="E90" s="84"/>
      <c r="F90" s="84"/>
      <c r="G90" s="84"/>
      <c r="H90" s="84"/>
      <c r="I90" s="84"/>
      <c r="J90" s="84"/>
      <c r="K90" s="84"/>
    </row>
    <row r="91" spans="1:11" ht="26.25" thickBot="1">
      <c r="A91" s="41" t="s">
        <v>237</v>
      </c>
      <c r="B91" s="38">
        <v>323</v>
      </c>
      <c r="C91" s="88">
        <f t="shared" si="1"/>
        <v>0</v>
      </c>
      <c r="D91" s="88"/>
      <c r="E91" s="88"/>
      <c r="F91" s="88"/>
      <c r="G91" s="88"/>
      <c r="H91" s="88"/>
      <c r="I91" s="88"/>
      <c r="J91" s="88"/>
      <c r="K91" s="88"/>
    </row>
    <row r="92" spans="1:11" ht="26.25" thickBot="1">
      <c r="A92" s="14" t="s">
        <v>74</v>
      </c>
      <c r="B92" s="9">
        <v>324</v>
      </c>
      <c r="C92" s="84">
        <f t="shared" si="1"/>
        <v>0</v>
      </c>
      <c r="D92" s="84"/>
      <c r="E92" s="84"/>
      <c r="F92" s="84"/>
      <c r="G92" s="84"/>
      <c r="H92" s="84"/>
      <c r="I92" s="84"/>
      <c r="J92" s="84"/>
      <c r="K92" s="84"/>
    </row>
    <row r="93" spans="1:11" ht="39" thickBot="1">
      <c r="A93" s="14" t="s">
        <v>75</v>
      </c>
      <c r="B93" s="9">
        <v>325</v>
      </c>
      <c r="C93" s="84">
        <f t="shared" si="1"/>
        <v>0</v>
      </c>
      <c r="D93" s="84"/>
      <c r="E93" s="84"/>
      <c r="F93" s="84"/>
      <c r="G93" s="84"/>
      <c r="H93" s="84"/>
      <c r="I93" s="84"/>
      <c r="J93" s="84"/>
      <c r="K93" s="84"/>
    </row>
    <row r="94" spans="1:11" ht="15.75" thickBot="1">
      <c r="A94" s="11" t="s">
        <v>76</v>
      </c>
      <c r="B94" s="9">
        <v>326</v>
      </c>
      <c r="C94" s="84">
        <f t="shared" si="1"/>
        <v>0</v>
      </c>
      <c r="D94" s="84"/>
      <c r="E94" s="84"/>
      <c r="F94" s="84"/>
      <c r="G94" s="84"/>
      <c r="H94" s="84"/>
      <c r="I94" s="84"/>
      <c r="J94" s="84"/>
      <c r="K94" s="84"/>
    </row>
    <row r="95" spans="1:11" ht="24" customHeight="1" thickBot="1">
      <c r="A95" s="115" t="s">
        <v>110</v>
      </c>
      <c r="B95" s="116"/>
      <c r="C95" s="116"/>
      <c r="D95" s="116"/>
      <c r="E95" s="116"/>
      <c r="F95" s="116"/>
      <c r="G95" s="116"/>
      <c r="H95" s="116"/>
      <c r="I95" s="116"/>
      <c r="J95" s="116"/>
      <c r="K95" s="117"/>
    </row>
    <row r="96" spans="1:11" ht="24" customHeight="1" thickBot="1">
      <c r="A96" s="115" t="s">
        <v>111</v>
      </c>
      <c r="B96" s="116"/>
      <c r="C96" s="116"/>
      <c r="D96" s="116"/>
      <c r="E96" s="116"/>
      <c r="F96" s="116"/>
      <c r="G96" s="116"/>
      <c r="H96" s="116"/>
      <c r="I96" s="116"/>
      <c r="J96" s="116"/>
      <c r="K96" s="117"/>
    </row>
    <row r="97" spans="1:11" s="49" customFormat="1" ht="64.5" thickBot="1">
      <c r="A97" s="46" t="s">
        <v>112</v>
      </c>
      <c r="B97" s="47" t="s">
        <v>236</v>
      </c>
      <c r="C97" s="48">
        <f t="shared" ref="C97:C104" si="2">SUM(D97:K97)</f>
        <v>51</v>
      </c>
      <c r="D97" s="48"/>
      <c r="E97" s="48"/>
      <c r="F97" s="48"/>
      <c r="G97" s="48">
        <v>35</v>
      </c>
      <c r="H97" s="48">
        <v>11</v>
      </c>
      <c r="I97" s="48">
        <v>5</v>
      </c>
      <c r="J97" s="47"/>
      <c r="K97" s="47"/>
    </row>
    <row r="98" spans="1:11" ht="77.25" thickBot="1">
      <c r="A98" s="11" t="s">
        <v>113</v>
      </c>
      <c r="B98" s="9" t="s">
        <v>235</v>
      </c>
      <c r="C98" s="12">
        <f t="shared" si="2"/>
        <v>16</v>
      </c>
      <c r="D98" s="12"/>
      <c r="E98" s="12"/>
      <c r="F98" s="12"/>
      <c r="G98" s="12">
        <v>6</v>
      </c>
      <c r="H98" s="12">
        <v>6</v>
      </c>
      <c r="I98" s="12">
        <v>4</v>
      </c>
      <c r="J98" s="9"/>
      <c r="K98" s="9"/>
    </row>
    <row r="99" spans="1:11" s="49" customFormat="1" ht="51.75" thickBot="1">
      <c r="A99" s="46" t="s">
        <v>114</v>
      </c>
      <c r="B99" s="47" t="s">
        <v>233</v>
      </c>
      <c r="C99" s="48">
        <f t="shared" si="2"/>
        <v>35</v>
      </c>
      <c r="D99" s="48"/>
      <c r="E99" s="48"/>
      <c r="F99" s="48"/>
      <c r="G99" s="48">
        <v>29</v>
      </c>
      <c r="H99" s="48">
        <v>5</v>
      </c>
      <c r="I99" s="48">
        <v>1</v>
      </c>
      <c r="J99" s="47"/>
      <c r="K99" s="47"/>
    </row>
    <row r="100" spans="1:11" ht="90" thickBot="1">
      <c r="A100" s="11" t="s">
        <v>115</v>
      </c>
      <c r="B100" s="9" t="s">
        <v>234</v>
      </c>
      <c r="C100" s="12">
        <f t="shared" si="2"/>
        <v>15</v>
      </c>
      <c r="D100" s="12"/>
      <c r="E100" s="12"/>
      <c r="F100" s="12"/>
      <c r="G100" s="12">
        <v>6</v>
      </c>
      <c r="H100" s="12">
        <v>6</v>
      </c>
      <c r="I100" s="12">
        <v>3</v>
      </c>
      <c r="J100" s="9"/>
      <c r="K100" s="9"/>
    </row>
    <row r="101" spans="1:11" ht="21.6" customHeight="1" thickBot="1">
      <c r="A101" s="115" t="s">
        <v>116</v>
      </c>
      <c r="B101" s="116"/>
      <c r="C101" s="116"/>
      <c r="D101" s="116"/>
      <c r="E101" s="116"/>
      <c r="F101" s="116"/>
      <c r="G101" s="116"/>
      <c r="H101" s="116"/>
      <c r="I101" s="116"/>
      <c r="J101" s="116"/>
      <c r="K101" s="117"/>
    </row>
    <row r="102" spans="1:11" ht="77.25" thickBot="1">
      <c r="A102" s="11" t="s">
        <v>117</v>
      </c>
      <c r="B102" s="9" t="s">
        <v>232</v>
      </c>
      <c r="C102" s="12">
        <f t="shared" si="2"/>
        <v>187</v>
      </c>
      <c r="D102" s="12"/>
      <c r="E102" s="12"/>
      <c r="F102" s="12"/>
      <c r="G102" s="12">
        <v>158</v>
      </c>
      <c r="H102" s="12">
        <v>24</v>
      </c>
      <c r="I102" s="12">
        <v>5</v>
      </c>
      <c r="J102" s="9"/>
      <c r="K102" s="9"/>
    </row>
    <row r="103" spans="1:11" ht="39" thickBot="1">
      <c r="A103" s="11" t="s">
        <v>118</v>
      </c>
      <c r="B103" s="9" t="s">
        <v>231</v>
      </c>
      <c r="C103" s="12">
        <f t="shared" si="2"/>
        <v>15</v>
      </c>
      <c r="D103" s="12"/>
      <c r="E103" s="12"/>
      <c r="F103" s="12"/>
      <c r="G103" s="12">
        <v>12</v>
      </c>
      <c r="H103" s="12">
        <v>3</v>
      </c>
      <c r="I103" s="12"/>
      <c r="J103" s="9"/>
      <c r="K103" s="9"/>
    </row>
    <row r="104" spans="1:11" ht="51.75" thickBot="1">
      <c r="A104" s="11" t="s">
        <v>119</v>
      </c>
      <c r="B104" s="9" t="s">
        <v>230</v>
      </c>
      <c r="C104" s="12">
        <f t="shared" si="2"/>
        <v>0</v>
      </c>
      <c r="D104" s="12"/>
      <c r="E104" s="12"/>
      <c r="F104" s="12"/>
      <c r="G104" s="12"/>
      <c r="H104" s="12"/>
      <c r="I104" s="12"/>
      <c r="J104" s="9"/>
      <c r="K104" s="9"/>
    </row>
    <row r="105" spans="1:11">
      <c r="A105" s="109" t="s">
        <v>120</v>
      </c>
      <c r="B105" s="110"/>
      <c r="C105" s="110"/>
      <c r="D105" s="110"/>
      <c r="E105" s="110"/>
      <c r="F105" s="110"/>
      <c r="G105" s="110"/>
      <c r="H105" s="110"/>
      <c r="I105" s="110"/>
      <c r="J105" s="110"/>
      <c r="K105" s="111"/>
    </row>
    <row r="106" spans="1:11" ht="15.75" thickBot="1">
      <c r="A106" s="112" t="s">
        <v>121</v>
      </c>
      <c r="B106" s="113"/>
      <c r="C106" s="113"/>
      <c r="D106" s="113"/>
      <c r="E106" s="113"/>
      <c r="F106" s="113"/>
      <c r="G106" s="113"/>
      <c r="H106" s="113"/>
      <c r="I106" s="113"/>
      <c r="J106" s="113"/>
      <c r="K106" s="114"/>
    </row>
    <row r="107" spans="1:11" ht="15.75" thickBot="1">
      <c r="A107" s="42" t="s">
        <v>122</v>
      </c>
      <c r="B107" s="9" t="s">
        <v>229</v>
      </c>
      <c r="C107" s="97">
        <v>261495.64095999999</v>
      </c>
      <c r="D107" s="89"/>
      <c r="E107" s="89"/>
      <c r="F107" s="89"/>
      <c r="G107" s="89"/>
      <c r="H107" s="89"/>
      <c r="I107" s="89"/>
      <c r="J107" s="89"/>
      <c r="K107" s="89"/>
    </row>
    <row r="108" spans="1:11" s="49" customFormat="1" ht="60.75" thickBot="1">
      <c r="A108" s="62" t="s">
        <v>123</v>
      </c>
      <c r="B108" s="47" t="s">
        <v>228</v>
      </c>
      <c r="C108" s="85">
        <v>169438.86660000001</v>
      </c>
      <c r="D108" s="90"/>
      <c r="E108" s="90"/>
      <c r="F108" s="90"/>
      <c r="G108" s="90"/>
      <c r="H108" s="90"/>
      <c r="I108" s="90"/>
      <c r="J108" s="90"/>
      <c r="K108" s="90"/>
    </row>
    <row r="109" spans="1:11" ht="51.75" thickBot="1">
      <c r="A109" s="43" t="s">
        <v>124</v>
      </c>
      <c r="B109" s="9" t="s">
        <v>227</v>
      </c>
      <c r="C109" s="84">
        <f t="shared" ref="C109:C114" si="3">SUM(D109:K109)</f>
        <v>39356.574840000001</v>
      </c>
      <c r="D109" s="84"/>
      <c r="E109" s="84"/>
      <c r="F109" s="84"/>
      <c r="G109" s="84">
        <v>35634.958789999997</v>
      </c>
      <c r="H109" s="84">
        <v>1420.4496899999999</v>
      </c>
      <c r="I109" s="84">
        <v>2301.1663600000002</v>
      </c>
      <c r="J109" s="89"/>
      <c r="K109" s="89"/>
    </row>
    <row r="110" spans="1:11" ht="64.5" thickBot="1">
      <c r="A110" s="29" t="s">
        <v>125</v>
      </c>
      <c r="B110" s="9" t="s">
        <v>226</v>
      </c>
      <c r="C110" s="84">
        <f t="shared" si="3"/>
        <v>5036.2199600000004</v>
      </c>
      <c r="D110" s="84"/>
      <c r="E110" s="84"/>
      <c r="F110" s="84"/>
      <c r="G110" s="84">
        <v>2230.7597599999999</v>
      </c>
      <c r="H110" s="84">
        <v>989.29384000000005</v>
      </c>
      <c r="I110" s="84">
        <v>1816.1663599999999</v>
      </c>
      <c r="J110" s="89"/>
      <c r="K110" s="89"/>
    </row>
    <row r="111" spans="1:11" s="49" customFormat="1" ht="90" thickBot="1">
      <c r="A111" s="46" t="s">
        <v>242</v>
      </c>
      <c r="B111" s="47" t="s">
        <v>225</v>
      </c>
      <c r="C111" s="85">
        <f t="shared" si="3"/>
        <v>29302.62744</v>
      </c>
      <c r="D111" s="85"/>
      <c r="E111" s="85"/>
      <c r="F111" s="85"/>
      <c r="G111" s="85">
        <v>28515.247439999999</v>
      </c>
      <c r="H111" s="85">
        <v>312.38</v>
      </c>
      <c r="I111" s="85">
        <v>475</v>
      </c>
      <c r="J111" s="90"/>
      <c r="K111" s="90"/>
    </row>
    <row r="112" spans="1:11" s="57" customFormat="1" ht="26.25" thickBot="1">
      <c r="A112" s="63" t="s">
        <v>241</v>
      </c>
      <c r="B112" s="64" t="s">
        <v>224</v>
      </c>
      <c r="C112" s="91">
        <f t="shared" si="3"/>
        <v>29302.62744</v>
      </c>
      <c r="D112" s="91"/>
      <c r="E112" s="91"/>
      <c r="F112" s="91"/>
      <c r="G112" s="91">
        <v>28515.247439999999</v>
      </c>
      <c r="H112" s="91">
        <v>312.38</v>
      </c>
      <c r="I112" s="91">
        <v>475</v>
      </c>
      <c r="J112" s="92"/>
      <c r="K112" s="92"/>
    </row>
    <row r="113" spans="1:11" s="57" customFormat="1" ht="26.25" thickBot="1">
      <c r="A113" s="65" t="s">
        <v>126</v>
      </c>
      <c r="B113" s="55" t="s">
        <v>223</v>
      </c>
      <c r="C113" s="93">
        <f t="shared" si="3"/>
        <v>0</v>
      </c>
      <c r="D113" s="93"/>
      <c r="E113" s="93"/>
      <c r="F113" s="93"/>
      <c r="G113" s="93"/>
      <c r="H113" s="93"/>
      <c r="I113" s="93"/>
      <c r="J113" s="94"/>
      <c r="K113" s="94"/>
    </row>
    <row r="114" spans="1:11" s="49" customFormat="1" ht="90" thickBot="1">
      <c r="A114" s="46" t="s">
        <v>243</v>
      </c>
      <c r="B114" s="47" t="s">
        <v>222</v>
      </c>
      <c r="C114" s="85">
        <f t="shared" si="3"/>
        <v>4483.6241200000004</v>
      </c>
      <c r="D114" s="85"/>
      <c r="E114" s="85"/>
      <c r="F114" s="85"/>
      <c r="G114" s="85">
        <v>2228.33376</v>
      </c>
      <c r="H114" s="85">
        <v>939.12400000000002</v>
      </c>
      <c r="I114" s="85">
        <v>1316.1663599999999</v>
      </c>
      <c r="J114" s="90"/>
      <c r="K114" s="90"/>
    </row>
    <row r="115" spans="1:11" ht="77.25" thickBot="1">
      <c r="A115" s="14" t="s">
        <v>127</v>
      </c>
      <c r="B115" s="44" t="s">
        <v>221</v>
      </c>
      <c r="C115" s="95">
        <v>43316.082730000002</v>
      </c>
      <c r="D115" s="96"/>
      <c r="E115" s="96"/>
      <c r="F115" s="96"/>
      <c r="G115" s="89"/>
      <c r="H115" s="96"/>
      <c r="I115" s="96"/>
      <c r="J115" s="96"/>
      <c r="K115" s="96"/>
    </row>
    <row r="116" spans="1:11" ht="15.75">
      <c r="A116" s="45"/>
    </row>
    <row r="117" spans="1:11" ht="16.5" customHeight="1">
      <c r="A117" s="119" t="s">
        <v>268</v>
      </c>
      <c r="B117" s="119"/>
      <c r="C117" s="82"/>
      <c r="D117" s="3"/>
      <c r="E117" s="82"/>
      <c r="F117"/>
      <c r="G117"/>
      <c r="H117"/>
      <c r="I117"/>
      <c r="J117"/>
    </row>
    <row r="118" spans="1:11" ht="15.75">
      <c r="A118" s="119"/>
      <c r="B118" s="119"/>
      <c r="C118" s="120" t="s">
        <v>269</v>
      </c>
      <c r="D118" s="120"/>
      <c r="E118" s="120"/>
      <c r="F118"/>
      <c r="G118" s="120" t="s">
        <v>270</v>
      </c>
      <c r="H118" s="120"/>
      <c r="I118" s="120"/>
      <c r="J118" s="120"/>
    </row>
    <row r="119" spans="1:11" ht="15.75">
      <c r="A119" s="3"/>
      <c r="B119" s="16"/>
      <c r="C119" s="121" t="s">
        <v>128</v>
      </c>
      <c r="D119" s="121"/>
      <c r="E119"/>
      <c r="F119"/>
      <c r="G119"/>
      <c r="H119" s="16" t="s">
        <v>129</v>
      </c>
      <c r="I119"/>
      <c r="J119"/>
    </row>
    <row r="120" spans="1:11" ht="15.75">
      <c r="A120" s="3"/>
      <c r="B120" s="16"/>
      <c r="C120" s="16"/>
      <c r="D120" s="16"/>
      <c r="E120" s="16"/>
      <c r="F120"/>
      <c r="G120"/>
      <c r="H120"/>
      <c r="I120"/>
      <c r="J120"/>
    </row>
    <row r="121" spans="1:11" ht="15.75">
      <c r="A121" s="3"/>
      <c r="B121" s="16"/>
      <c r="C121" s="16"/>
      <c r="D121" s="16"/>
      <c r="E121" s="83"/>
      <c r="F121"/>
      <c r="G121"/>
      <c r="H121"/>
      <c r="I121"/>
      <c r="J121"/>
    </row>
    <row r="122" spans="1:11" ht="15.75">
      <c r="A122" s="3"/>
      <c r="B122" s="16"/>
      <c r="C122" s="16"/>
      <c r="D122" s="16"/>
      <c r="E122" s="16" t="s">
        <v>130</v>
      </c>
      <c r="F122"/>
      <c r="G122"/>
      <c r="H122"/>
      <c r="I122"/>
      <c r="J122"/>
    </row>
    <row r="123" spans="1:11" ht="15.75">
      <c r="A123" s="15"/>
      <c r="B123"/>
      <c r="C123"/>
      <c r="D123"/>
      <c r="E123"/>
      <c r="F123"/>
      <c r="G123"/>
      <c r="H123"/>
      <c r="I123"/>
      <c r="J123"/>
    </row>
    <row r="124" spans="1:11" ht="15.75">
      <c r="A124" s="118" t="s">
        <v>271</v>
      </c>
      <c r="B124" s="118"/>
      <c r="C124"/>
      <c r="D124"/>
      <c r="E124"/>
      <c r="F124"/>
      <c r="G124"/>
      <c r="H124"/>
      <c r="I124"/>
      <c r="J124"/>
    </row>
    <row r="125" spans="1:11" ht="15.75">
      <c r="A125" s="118" t="s">
        <v>273</v>
      </c>
      <c r="B125" s="118"/>
      <c r="C125"/>
      <c r="D125"/>
      <c r="E125"/>
      <c r="F125"/>
      <c r="G125"/>
      <c r="H125"/>
      <c r="I125"/>
      <c r="J125"/>
    </row>
    <row r="126" spans="1:11" ht="15.75">
      <c r="A126" s="118" t="s">
        <v>280</v>
      </c>
      <c r="B126" s="118"/>
      <c r="C126"/>
      <c r="D126"/>
      <c r="E126"/>
      <c r="F126"/>
      <c r="G126"/>
      <c r="H126"/>
      <c r="I126"/>
      <c r="J126"/>
    </row>
    <row r="128" spans="1:11" ht="15.75">
      <c r="A128" s="45"/>
    </row>
  </sheetData>
  <mergeCells count="33">
    <mergeCell ref="A126:B126"/>
    <mergeCell ref="A117:B118"/>
    <mergeCell ref="C118:E118"/>
    <mergeCell ref="A124:B124"/>
    <mergeCell ref="A18:K18"/>
    <mergeCell ref="A19:K19"/>
    <mergeCell ref="G118:J118"/>
    <mergeCell ref="C119:D119"/>
    <mergeCell ref="A106:K106"/>
    <mergeCell ref="A50:K50"/>
    <mergeCell ref="I15:I16"/>
    <mergeCell ref="A95:K95"/>
    <mergeCell ref="A14:A16"/>
    <mergeCell ref="A125:B125"/>
    <mergeCell ref="A65:K65"/>
    <mergeCell ref="A66:K66"/>
    <mergeCell ref="A96:K96"/>
    <mergeCell ref="A101:K101"/>
    <mergeCell ref="A105:K105"/>
    <mergeCell ref="A2:K2"/>
    <mergeCell ref="A3:K3"/>
    <mergeCell ref="A4:K4"/>
    <mergeCell ref="A5:K5"/>
    <mergeCell ref="A13:K13"/>
    <mergeCell ref="A6:K6"/>
    <mergeCell ref="J15:K15"/>
    <mergeCell ref="B11:K11"/>
    <mergeCell ref="B9:J9"/>
    <mergeCell ref="B14:B16"/>
    <mergeCell ref="D14:K14"/>
    <mergeCell ref="D15:F15"/>
    <mergeCell ref="G15:G16"/>
    <mergeCell ref="H15:H16"/>
  </mergeCells>
  <phoneticPr fontId="30" type="noConversion"/>
  <hyperlinks>
    <hyperlink ref="A108" r:id="rId1" display="consultantplus://offline/ref=CF0B65AD7F358AF64A7F96E48FA9F722905D1B93A50E5216B7F11D768EEDDF1330B561F0A1B2C9E9U8x2M"/>
  </hyperlinks>
  <pageMargins left="0.57999999999999996" right="0.27" top="0.75" bottom="0.7" header="0.3" footer="0.3"/>
  <pageSetup paperSize="9" scale="55" orientation="portrait" r:id="rId2"/>
</worksheet>
</file>

<file path=xl/worksheets/sheet2.xml><?xml version="1.0" encoding="utf-8"?>
<worksheet xmlns="http://schemas.openxmlformats.org/spreadsheetml/2006/main" xmlns:r="http://schemas.openxmlformats.org/officeDocument/2006/relationships">
  <dimension ref="A1:J100"/>
  <sheetViews>
    <sheetView view="pageBreakPreview" topLeftCell="A37" zoomScale="90" zoomScaleNormal="100" zoomScaleSheetLayoutView="90" workbookViewId="0">
      <selection activeCell="N82" sqref="N82"/>
    </sheetView>
  </sheetViews>
  <sheetFormatPr defaultRowHeight="15"/>
  <cols>
    <col min="1" max="1" width="8.140625" customWidth="1"/>
    <col min="2" max="2" width="53.140625" customWidth="1"/>
    <col min="3" max="3" width="12.42578125" customWidth="1"/>
    <col min="4" max="4" width="10.140625" customWidth="1"/>
    <col min="5" max="5" width="13.85546875" customWidth="1"/>
    <col min="6" max="6" width="12.42578125" customWidth="1"/>
    <col min="7" max="7" width="14.7109375" customWidth="1"/>
    <col min="8" max="10" width="12.42578125" customWidth="1"/>
  </cols>
  <sheetData>
    <row r="1" spans="1:10" ht="16.5">
      <c r="A1" s="1"/>
    </row>
    <row r="2" spans="1:10" ht="16.5">
      <c r="A2" s="124" t="s">
        <v>131</v>
      </c>
      <c r="B2" s="124"/>
      <c r="C2" s="124"/>
      <c r="D2" s="124"/>
      <c r="E2" s="124"/>
      <c r="F2" s="124"/>
      <c r="G2" s="124"/>
      <c r="H2" s="124"/>
      <c r="I2" s="124"/>
      <c r="J2" s="124"/>
    </row>
    <row r="3" spans="1:10" ht="15.75">
      <c r="A3" s="125" t="s">
        <v>30</v>
      </c>
      <c r="B3" s="125"/>
      <c r="C3" s="125"/>
      <c r="D3" s="125"/>
      <c r="E3" s="125"/>
      <c r="F3" s="125"/>
      <c r="G3" s="125"/>
      <c r="H3" s="125"/>
      <c r="I3" s="125"/>
      <c r="J3" s="125"/>
    </row>
    <row r="4" spans="1:10" ht="16.5">
      <c r="A4" s="126" t="s">
        <v>132</v>
      </c>
      <c r="B4" s="126"/>
      <c r="C4" s="126"/>
      <c r="D4" s="126"/>
      <c r="E4" s="126"/>
      <c r="F4" s="126"/>
      <c r="G4" s="126"/>
      <c r="H4" s="126"/>
      <c r="I4" s="126"/>
      <c r="J4" s="126"/>
    </row>
    <row r="5" spans="1:10" ht="16.5">
      <c r="A5" s="126" t="s">
        <v>133</v>
      </c>
      <c r="B5" s="126"/>
      <c r="C5" s="126"/>
      <c r="D5" s="126"/>
      <c r="E5" s="126"/>
      <c r="F5" s="126"/>
      <c r="G5" s="126"/>
      <c r="H5" s="126"/>
      <c r="I5" s="126"/>
      <c r="J5" s="126"/>
    </row>
    <row r="6" spans="1:10" ht="16.5">
      <c r="A6" s="126" t="s">
        <v>134</v>
      </c>
      <c r="B6" s="126"/>
      <c r="C6" s="126"/>
      <c r="D6" s="126"/>
      <c r="E6" s="126"/>
      <c r="F6" s="126"/>
      <c r="G6" s="126"/>
      <c r="H6" s="126"/>
      <c r="I6" s="126"/>
      <c r="J6" s="126"/>
    </row>
    <row r="7" spans="1:10" ht="15.75">
      <c r="A7" s="2"/>
    </row>
    <row r="8" spans="1:10" ht="47.25" customHeight="1">
      <c r="A8" s="119" t="s">
        <v>135</v>
      </c>
      <c r="B8" s="119"/>
      <c r="C8" s="17"/>
      <c r="D8" s="17"/>
      <c r="E8" s="17"/>
      <c r="F8" s="17"/>
      <c r="G8" s="17"/>
      <c r="H8" s="17"/>
      <c r="I8" s="17"/>
      <c r="J8" s="17"/>
    </row>
    <row r="9" spans="1:10" ht="66.599999999999994" customHeight="1">
      <c r="A9" s="119" t="s">
        <v>35</v>
      </c>
      <c r="B9" s="127"/>
      <c r="C9" s="128" t="s">
        <v>272</v>
      </c>
      <c r="D9" s="128"/>
      <c r="E9" s="128"/>
      <c r="F9" s="128"/>
      <c r="G9" s="128"/>
      <c r="H9" s="128"/>
      <c r="I9" s="128"/>
      <c r="J9" s="17"/>
    </row>
    <row r="10" spans="1:10" ht="15.75">
      <c r="A10" s="3"/>
      <c r="B10" s="4"/>
      <c r="J10" s="17"/>
    </row>
    <row r="11" spans="1:10" ht="31.15" customHeight="1">
      <c r="A11" s="119" t="s">
        <v>36</v>
      </c>
      <c r="B11" s="127"/>
      <c r="C11" s="128" t="s">
        <v>279</v>
      </c>
      <c r="D11" s="128"/>
      <c r="E11" s="128"/>
      <c r="F11" s="128"/>
      <c r="G11" s="128"/>
      <c r="H11" s="128"/>
      <c r="I11" s="128"/>
      <c r="J11" s="128"/>
    </row>
    <row r="12" spans="1:10" ht="15.75">
      <c r="A12" s="5"/>
      <c r="J12" s="17"/>
    </row>
    <row r="13" spans="1:10" ht="15.75">
      <c r="A13" s="122" t="s">
        <v>37</v>
      </c>
      <c r="B13" s="122"/>
      <c r="C13" s="122"/>
      <c r="D13" s="122"/>
      <c r="E13" s="122"/>
      <c r="F13" s="122"/>
      <c r="G13" s="122"/>
      <c r="H13" s="122"/>
      <c r="I13" s="122"/>
      <c r="J13" s="122"/>
    </row>
    <row r="14" spans="1:10" ht="26.45" customHeight="1">
      <c r="A14" s="123" t="s">
        <v>136</v>
      </c>
      <c r="B14" s="123" t="s">
        <v>137</v>
      </c>
      <c r="C14" s="123" t="s">
        <v>138</v>
      </c>
      <c r="D14" s="123" t="s">
        <v>244</v>
      </c>
      <c r="E14" s="123" t="s">
        <v>139</v>
      </c>
      <c r="F14" s="123" t="s">
        <v>140</v>
      </c>
      <c r="G14" s="123" t="s">
        <v>141</v>
      </c>
      <c r="H14" s="123" t="s">
        <v>142</v>
      </c>
      <c r="I14" s="123"/>
      <c r="J14" s="123" t="s">
        <v>143</v>
      </c>
    </row>
    <row r="15" spans="1:10" ht="25.5">
      <c r="A15" s="123"/>
      <c r="B15" s="123"/>
      <c r="C15" s="123"/>
      <c r="D15" s="123"/>
      <c r="E15" s="123"/>
      <c r="F15" s="123"/>
      <c r="G15" s="123"/>
      <c r="H15" s="123" t="s">
        <v>144</v>
      </c>
      <c r="I15" s="67" t="s">
        <v>145</v>
      </c>
      <c r="J15" s="123"/>
    </row>
    <row r="16" spans="1:10" ht="19.899999999999999" customHeight="1">
      <c r="A16" s="123"/>
      <c r="B16" s="123"/>
      <c r="C16" s="123"/>
      <c r="D16" s="123"/>
      <c r="E16" s="123"/>
      <c r="F16" s="123"/>
      <c r="G16" s="123"/>
      <c r="H16" s="123"/>
      <c r="I16" s="67" t="s">
        <v>146</v>
      </c>
      <c r="J16" s="123"/>
    </row>
    <row r="17" spans="1:10">
      <c r="A17" s="67">
        <v>1</v>
      </c>
      <c r="B17" s="67">
        <v>2</v>
      </c>
      <c r="C17" s="67">
        <v>3</v>
      </c>
      <c r="D17" s="67">
        <v>4</v>
      </c>
      <c r="E17" s="67">
        <v>5</v>
      </c>
      <c r="F17" s="67">
        <v>6</v>
      </c>
      <c r="G17" s="67">
        <v>7</v>
      </c>
      <c r="H17" s="67">
        <v>8</v>
      </c>
      <c r="I17" s="67">
        <v>9</v>
      </c>
      <c r="J17" s="67">
        <v>10</v>
      </c>
    </row>
    <row r="18" spans="1:10">
      <c r="A18" s="123" t="s">
        <v>147</v>
      </c>
      <c r="B18" s="123"/>
      <c r="C18" s="123"/>
      <c r="D18" s="123"/>
      <c r="E18" s="123"/>
      <c r="F18" s="123"/>
      <c r="G18" s="123"/>
      <c r="H18" s="123"/>
      <c r="I18" s="123"/>
      <c r="J18" s="123"/>
    </row>
    <row r="19" spans="1:10">
      <c r="A19" s="123" t="s">
        <v>148</v>
      </c>
      <c r="B19" s="123"/>
      <c r="C19" s="123"/>
      <c r="D19" s="123"/>
      <c r="E19" s="123"/>
      <c r="F19" s="123"/>
      <c r="G19" s="123"/>
      <c r="H19" s="123"/>
      <c r="I19" s="123"/>
      <c r="J19" s="123"/>
    </row>
    <row r="20" spans="1:10" ht="76.5">
      <c r="A20" s="68">
        <v>121</v>
      </c>
      <c r="B20" s="69" t="s">
        <v>274</v>
      </c>
      <c r="C20" s="74">
        <v>43111</v>
      </c>
      <c r="D20" s="68" t="s">
        <v>275</v>
      </c>
      <c r="E20" s="70">
        <v>346.01799999999997</v>
      </c>
      <c r="F20" s="71">
        <v>346</v>
      </c>
      <c r="G20" s="67">
        <v>0</v>
      </c>
      <c r="H20" s="75">
        <f>E20-F20</f>
        <v>1.799999999997226E-2</v>
      </c>
      <c r="I20" s="76">
        <f t="shared" ref="I20:I39" si="0">H20/E20*100</f>
        <v>5.2020415122832515E-3</v>
      </c>
      <c r="J20" s="67">
        <v>1</v>
      </c>
    </row>
    <row r="21" spans="1:10" ht="51">
      <c r="A21" s="68">
        <v>128</v>
      </c>
      <c r="B21" s="69" t="s">
        <v>246</v>
      </c>
      <c r="C21" s="74">
        <v>43111</v>
      </c>
      <c r="D21" s="68" t="s">
        <v>276</v>
      </c>
      <c r="E21" s="70">
        <v>516.44101999999998</v>
      </c>
      <c r="F21" s="71">
        <v>415.73379</v>
      </c>
      <c r="G21" s="69">
        <v>0</v>
      </c>
      <c r="H21" s="75">
        <f>E21-F21</f>
        <v>100.70722999999998</v>
      </c>
      <c r="I21" s="76">
        <f t="shared" si="0"/>
        <v>19.500238381529027</v>
      </c>
      <c r="J21" s="68">
        <v>2</v>
      </c>
    </row>
    <row r="22" spans="1:10" ht="89.25">
      <c r="A22" s="68">
        <v>130</v>
      </c>
      <c r="B22" s="69" t="s">
        <v>247</v>
      </c>
      <c r="C22" s="74">
        <v>43111</v>
      </c>
      <c r="D22" s="68" t="s">
        <v>276</v>
      </c>
      <c r="E22" s="70">
        <v>292.19102000000004</v>
      </c>
      <c r="F22" s="70">
        <v>292.19102000000004</v>
      </c>
      <c r="G22" s="69">
        <v>0</v>
      </c>
      <c r="H22" s="75">
        <f t="shared" ref="H22:H39" si="1">E22-F22</f>
        <v>0</v>
      </c>
      <c r="I22" s="76">
        <f t="shared" si="0"/>
        <v>0</v>
      </c>
      <c r="J22" s="68">
        <v>1</v>
      </c>
    </row>
    <row r="23" spans="1:10" ht="89.25">
      <c r="A23" s="68">
        <v>131</v>
      </c>
      <c r="B23" s="69" t="s">
        <v>248</v>
      </c>
      <c r="C23" s="74">
        <v>43109</v>
      </c>
      <c r="D23" s="68" t="s">
        <v>276</v>
      </c>
      <c r="E23" s="70">
        <v>229.78123000000002</v>
      </c>
      <c r="F23" s="70">
        <v>229.78123000000002</v>
      </c>
      <c r="G23" s="69">
        <v>0</v>
      </c>
      <c r="H23" s="75">
        <f t="shared" si="1"/>
        <v>0</v>
      </c>
      <c r="I23" s="76">
        <f t="shared" si="0"/>
        <v>0</v>
      </c>
      <c r="J23" s="68">
        <v>1</v>
      </c>
    </row>
    <row r="24" spans="1:10" ht="102">
      <c r="A24" s="68">
        <v>132</v>
      </c>
      <c r="B24" s="69" t="s">
        <v>249</v>
      </c>
      <c r="C24" s="74">
        <v>43102</v>
      </c>
      <c r="D24" s="68" t="s">
        <v>277</v>
      </c>
      <c r="E24" s="70">
        <v>527.76199999999994</v>
      </c>
      <c r="F24" s="70">
        <v>527.76199999999994</v>
      </c>
      <c r="G24" s="69">
        <v>0</v>
      </c>
      <c r="H24" s="75">
        <f t="shared" si="1"/>
        <v>0</v>
      </c>
      <c r="I24" s="76">
        <f t="shared" si="0"/>
        <v>0</v>
      </c>
      <c r="J24" s="68">
        <v>1</v>
      </c>
    </row>
    <row r="25" spans="1:10" ht="102">
      <c r="A25" s="68">
        <v>133</v>
      </c>
      <c r="B25" s="69" t="s">
        <v>250</v>
      </c>
      <c r="C25" s="74">
        <v>43112</v>
      </c>
      <c r="D25" s="68" t="s">
        <v>277</v>
      </c>
      <c r="E25" s="70">
        <v>272.23</v>
      </c>
      <c r="F25" s="70">
        <v>272.23</v>
      </c>
      <c r="G25" s="69">
        <v>0</v>
      </c>
      <c r="H25" s="75">
        <f t="shared" si="1"/>
        <v>0</v>
      </c>
      <c r="I25" s="76">
        <f t="shared" si="0"/>
        <v>0</v>
      </c>
      <c r="J25" s="68">
        <v>1</v>
      </c>
    </row>
    <row r="26" spans="1:10" ht="89.25">
      <c r="A26" s="68">
        <v>134</v>
      </c>
      <c r="B26" s="69" t="s">
        <v>251</v>
      </c>
      <c r="C26" s="74">
        <v>43109</v>
      </c>
      <c r="D26" s="68" t="s">
        <v>277</v>
      </c>
      <c r="E26" s="70">
        <v>485</v>
      </c>
      <c r="F26" s="71">
        <v>475</v>
      </c>
      <c r="G26" s="69">
        <v>0</v>
      </c>
      <c r="H26" s="75">
        <f t="shared" si="1"/>
        <v>10</v>
      </c>
      <c r="I26" s="76">
        <f t="shared" si="0"/>
        <v>2.0618556701030926</v>
      </c>
      <c r="J26" s="68">
        <v>2</v>
      </c>
    </row>
    <row r="27" spans="1:10" ht="38.25">
      <c r="A27" s="68">
        <v>135</v>
      </c>
      <c r="B27" s="69" t="s">
        <v>252</v>
      </c>
      <c r="C27" s="74">
        <v>43112</v>
      </c>
      <c r="D27" s="68" t="s">
        <v>276</v>
      </c>
      <c r="E27" s="70">
        <v>407.61613</v>
      </c>
      <c r="F27" s="70">
        <v>407.61613</v>
      </c>
      <c r="G27" s="69">
        <v>0</v>
      </c>
      <c r="H27" s="75">
        <f t="shared" si="1"/>
        <v>0</v>
      </c>
      <c r="I27" s="76">
        <f t="shared" si="0"/>
        <v>0</v>
      </c>
      <c r="J27" s="68">
        <v>1</v>
      </c>
    </row>
    <row r="28" spans="1:10" ht="89.25">
      <c r="A28" s="68">
        <v>137</v>
      </c>
      <c r="B28" s="69" t="s">
        <v>254</v>
      </c>
      <c r="C28" s="74">
        <v>43119</v>
      </c>
      <c r="D28" s="68" t="s">
        <v>277</v>
      </c>
      <c r="E28" s="70">
        <v>516.17435999999998</v>
      </c>
      <c r="F28" s="70">
        <v>516.17435999999998</v>
      </c>
      <c r="G28" s="69">
        <v>0</v>
      </c>
      <c r="H28" s="75">
        <f t="shared" si="1"/>
        <v>0</v>
      </c>
      <c r="I28" s="76">
        <f t="shared" si="0"/>
        <v>0</v>
      </c>
      <c r="J28" s="68">
        <v>1</v>
      </c>
    </row>
    <row r="29" spans="1:10" ht="89.25">
      <c r="A29" s="68">
        <v>1</v>
      </c>
      <c r="B29" s="68" t="s">
        <v>255</v>
      </c>
      <c r="C29" s="77">
        <v>43126</v>
      </c>
      <c r="D29" s="68" t="s">
        <v>275</v>
      </c>
      <c r="E29" s="78">
        <v>103.56645</v>
      </c>
      <c r="F29" s="78">
        <v>103</v>
      </c>
      <c r="G29" s="69">
        <v>0</v>
      </c>
      <c r="H29" s="75">
        <f t="shared" si="1"/>
        <v>0.56645000000000323</v>
      </c>
      <c r="I29" s="76">
        <f t="shared" si="0"/>
        <v>0.54694353238911164</v>
      </c>
      <c r="J29" s="68">
        <v>1</v>
      </c>
    </row>
    <row r="30" spans="1:10" ht="38.25">
      <c r="A30" s="68">
        <v>2</v>
      </c>
      <c r="B30" s="68" t="s">
        <v>256</v>
      </c>
      <c r="C30" s="77">
        <v>43152</v>
      </c>
      <c r="D30" s="68" t="s">
        <v>275</v>
      </c>
      <c r="E30" s="78">
        <v>50</v>
      </c>
      <c r="F30" s="78">
        <v>41.655999999999999</v>
      </c>
      <c r="G30" s="69">
        <v>0</v>
      </c>
      <c r="H30" s="75">
        <f t="shared" si="1"/>
        <v>8.3440000000000012</v>
      </c>
      <c r="I30" s="76">
        <f t="shared" si="0"/>
        <v>16.688000000000002</v>
      </c>
      <c r="J30" s="79">
        <v>2</v>
      </c>
    </row>
    <row r="31" spans="1:10" ht="89.25">
      <c r="A31" s="68">
        <v>3</v>
      </c>
      <c r="B31" s="68" t="s">
        <v>257</v>
      </c>
      <c r="C31" s="77">
        <v>43152</v>
      </c>
      <c r="D31" s="68" t="s">
        <v>275</v>
      </c>
      <c r="E31" s="78">
        <v>82.17</v>
      </c>
      <c r="F31" s="78">
        <v>77</v>
      </c>
      <c r="G31" s="69">
        <v>0</v>
      </c>
      <c r="H31" s="75">
        <f t="shared" si="1"/>
        <v>5.1700000000000017</v>
      </c>
      <c r="I31" s="76">
        <f t="shared" si="0"/>
        <v>6.291834002677378</v>
      </c>
      <c r="J31" s="79">
        <v>3</v>
      </c>
    </row>
    <row r="32" spans="1:10" ht="89.25">
      <c r="A32" s="68">
        <v>4</v>
      </c>
      <c r="B32" s="68" t="s">
        <v>258</v>
      </c>
      <c r="C32" s="77">
        <v>43153</v>
      </c>
      <c r="D32" s="68" t="s">
        <v>275</v>
      </c>
      <c r="E32" s="78">
        <v>292.55601000000001</v>
      </c>
      <c r="F32" s="78">
        <v>292.55599999999998</v>
      </c>
      <c r="G32" s="69">
        <v>0</v>
      </c>
      <c r="H32" s="75">
        <f t="shared" si="1"/>
        <v>1.0000000031595846E-5</v>
      </c>
      <c r="I32" s="76">
        <f t="shared" si="0"/>
        <v>3.4181488979138882E-6</v>
      </c>
      <c r="J32" s="79">
        <v>1</v>
      </c>
    </row>
    <row r="33" spans="1:10" ht="63.75">
      <c r="A33" s="68">
        <v>5</v>
      </c>
      <c r="B33" s="68" t="s">
        <v>259</v>
      </c>
      <c r="C33" s="77">
        <v>43152</v>
      </c>
      <c r="D33" s="68" t="s">
        <v>275</v>
      </c>
      <c r="E33" s="78">
        <v>16.652669999999997</v>
      </c>
      <c r="F33" s="78">
        <v>15.89</v>
      </c>
      <c r="G33" s="69">
        <v>0</v>
      </c>
      <c r="H33" s="75">
        <f t="shared" si="1"/>
        <v>0.76266999999999641</v>
      </c>
      <c r="I33" s="76">
        <f t="shared" si="0"/>
        <v>4.5798661716108979</v>
      </c>
      <c r="J33" s="79">
        <v>3</v>
      </c>
    </row>
    <row r="34" spans="1:10" ht="76.5">
      <c r="A34" s="68">
        <v>7</v>
      </c>
      <c r="B34" s="68" t="s">
        <v>261</v>
      </c>
      <c r="C34" s="77">
        <v>43159</v>
      </c>
      <c r="D34" s="68" t="s">
        <v>275</v>
      </c>
      <c r="E34" s="78">
        <v>87.499850000000009</v>
      </c>
      <c r="F34" s="78">
        <v>74.39</v>
      </c>
      <c r="G34" s="69">
        <v>0</v>
      </c>
      <c r="H34" s="75">
        <f t="shared" si="1"/>
        <v>13.109850000000009</v>
      </c>
      <c r="I34" s="76">
        <f t="shared" si="0"/>
        <v>14.982711398933834</v>
      </c>
      <c r="J34" s="79">
        <v>2</v>
      </c>
    </row>
    <row r="35" spans="1:10" ht="63.75">
      <c r="A35" s="68">
        <v>8</v>
      </c>
      <c r="B35" s="68" t="s">
        <v>262</v>
      </c>
      <c r="C35" s="77" t="s">
        <v>267</v>
      </c>
      <c r="D35" s="68" t="s">
        <v>275</v>
      </c>
      <c r="E35" s="78">
        <v>80.906660000000002</v>
      </c>
      <c r="F35" s="78">
        <v>68.769000000000005</v>
      </c>
      <c r="G35" s="69">
        <v>0</v>
      </c>
      <c r="H35" s="75">
        <f t="shared" si="1"/>
        <v>12.137659999999997</v>
      </c>
      <c r="I35" s="76">
        <f t="shared" si="0"/>
        <v>15.002052983030071</v>
      </c>
      <c r="J35" s="79">
        <v>2</v>
      </c>
    </row>
    <row r="36" spans="1:10" ht="76.5">
      <c r="A36" s="68">
        <v>9</v>
      </c>
      <c r="B36" s="68" t="s">
        <v>263</v>
      </c>
      <c r="C36" s="77">
        <v>43181</v>
      </c>
      <c r="D36" s="68" t="s">
        <v>276</v>
      </c>
      <c r="E36" s="78">
        <v>262.59171999999995</v>
      </c>
      <c r="F36" s="78">
        <v>262.59171999999995</v>
      </c>
      <c r="G36" s="69">
        <v>0</v>
      </c>
      <c r="H36" s="75">
        <f t="shared" si="1"/>
        <v>0</v>
      </c>
      <c r="I36" s="76">
        <f t="shared" si="0"/>
        <v>0</v>
      </c>
      <c r="J36" s="68">
        <v>1</v>
      </c>
    </row>
    <row r="37" spans="1:10" ht="76.5">
      <c r="A37" s="68">
        <v>10</v>
      </c>
      <c r="B37" s="68" t="s">
        <v>264</v>
      </c>
      <c r="C37" s="77">
        <v>43189</v>
      </c>
      <c r="D37" s="68" t="s">
        <v>278</v>
      </c>
      <c r="E37" s="78">
        <v>57171</v>
      </c>
      <c r="F37" s="78">
        <v>47737.785000000003</v>
      </c>
      <c r="G37" s="69">
        <v>0</v>
      </c>
      <c r="H37" s="75">
        <f t="shared" si="1"/>
        <v>9433.2149999999965</v>
      </c>
      <c r="I37" s="76">
        <f t="shared" si="0"/>
        <v>16.499999999999996</v>
      </c>
      <c r="J37" s="68">
        <v>9</v>
      </c>
    </row>
    <row r="38" spans="1:10" ht="76.5">
      <c r="A38" s="68">
        <v>11</v>
      </c>
      <c r="B38" s="68" t="s">
        <v>265</v>
      </c>
      <c r="C38" s="77">
        <v>43189</v>
      </c>
      <c r="D38" s="68" t="s">
        <v>278</v>
      </c>
      <c r="E38" s="78">
        <v>71987</v>
      </c>
      <c r="F38" s="78">
        <v>61908.82</v>
      </c>
      <c r="G38" s="69">
        <v>0</v>
      </c>
      <c r="H38" s="75">
        <f t="shared" si="1"/>
        <v>10078.18</v>
      </c>
      <c r="I38" s="76">
        <f t="shared" si="0"/>
        <v>14.000000000000002</v>
      </c>
      <c r="J38" s="68">
        <v>6</v>
      </c>
    </row>
    <row r="39" spans="1:10" ht="76.5">
      <c r="A39" s="68">
        <v>12</v>
      </c>
      <c r="B39" s="68" t="s">
        <v>266</v>
      </c>
      <c r="C39" s="77">
        <v>43187</v>
      </c>
      <c r="D39" s="68" t="s">
        <v>276</v>
      </c>
      <c r="E39" s="78">
        <v>553.38699999999994</v>
      </c>
      <c r="F39" s="78">
        <v>553.38699999999994</v>
      </c>
      <c r="G39" s="69">
        <v>0</v>
      </c>
      <c r="H39" s="75">
        <f t="shared" si="1"/>
        <v>0</v>
      </c>
      <c r="I39" s="76">
        <f t="shared" si="0"/>
        <v>0</v>
      </c>
      <c r="J39" s="68">
        <v>1</v>
      </c>
    </row>
    <row r="40" spans="1:10" ht="76.5">
      <c r="A40" s="68">
        <v>13</v>
      </c>
      <c r="B40" s="68" t="s">
        <v>281</v>
      </c>
      <c r="C40" s="77">
        <v>43193</v>
      </c>
      <c r="D40" s="68" t="s">
        <v>276</v>
      </c>
      <c r="E40" s="78">
        <v>2554.35736</v>
      </c>
      <c r="F40" s="78">
        <v>2337.23468</v>
      </c>
      <c r="G40" s="69">
        <v>0</v>
      </c>
      <c r="H40" s="75">
        <f t="shared" ref="H40:H72" si="2">E40-F40</f>
        <v>217.12267999999995</v>
      </c>
      <c r="I40" s="76">
        <f t="shared" ref="I40:I72" si="3">H40/E40*100</f>
        <v>8.5000902144717898</v>
      </c>
      <c r="J40" s="68">
        <v>5</v>
      </c>
    </row>
    <row r="41" spans="1:10" ht="89.25">
      <c r="A41" s="68">
        <v>14</v>
      </c>
      <c r="B41" s="68" t="s">
        <v>282</v>
      </c>
      <c r="C41" s="77">
        <v>43210</v>
      </c>
      <c r="D41" s="68" t="s">
        <v>276</v>
      </c>
      <c r="E41" s="78">
        <v>200.23400000000001</v>
      </c>
      <c r="F41" s="78">
        <v>143.12</v>
      </c>
      <c r="G41" s="69">
        <v>0</v>
      </c>
      <c r="H41" s="75">
        <f t="shared" si="2"/>
        <v>57.114000000000004</v>
      </c>
      <c r="I41" s="76">
        <f t="shared" si="3"/>
        <v>28.523627355993487</v>
      </c>
      <c r="J41" s="68">
        <v>4</v>
      </c>
    </row>
    <row r="42" spans="1:10" ht="89.25">
      <c r="A42" s="68">
        <v>15</v>
      </c>
      <c r="B42" s="68" t="s">
        <v>283</v>
      </c>
      <c r="C42" s="77">
        <v>43207</v>
      </c>
      <c r="D42" s="68" t="s">
        <v>276</v>
      </c>
      <c r="E42" s="78">
        <v>669.45</v>
      </c>
      <c r="F42" s="78">
        <v>625.92600000000004</v>
      </c>
      <c r="G42" s="69">
        <v>0</v>
      </c>
      <c r="H42" s="75">
        <f t="shared" si="2"/>
        <v>43.524000000000001</v>
      </c>
      <c r="I42" s="76">
        <f t="shared" si="3"/>
        <v>6.5014564194488003</v>
      </c>
      <c r="J42" s="68">
        <v>6</v>
      </c>
    </row>
    <row r="43" spans="1:10" ht="76.5">
      <c r="A43" s="68">
        <v>16</v>
      </c>
      <c r="B43" s="68" t="s">
        <v>284</v>
      </c>
      <c r="C43" s="77">
        <v>43208</v>
      </c>
      <c r="D43" s="68" t="s">
        <v>276</v>
      </c>
      <c r="E43" s="78">
        <v>165.29564000000002</v>
      </c>
      <c r="F43" s="78">
        <v>105.75163999999999</v>
      </c>
      <c r="G43" s="69">
        <v>0</v>
      </c>
      <c r="H43" s="75">
        <f t="shared" si="2"/>
        <v>59.544000000000025</v>
      </c>
      <c r="I43" s="76">
        <f t="shared" si="3"/>
        <v>36.022728730170996</v>
      </c>
      <c r="J43" s="68">
        <v>4</v>
      </c>
    </row>
    <row r="44" spans="1:10" ht="76.5">
      <c r="A44" s="68">
        <v>17</v>
      </c>
      <c r="B44" s="68" t="s">
        <v>285</v>
      </c>
      <c r="C44" s="77">
        <v>43213</v>
      </c>
      <c r="D44" s="68" t="s">
        <v>276</v>
      </c>
      <c r="E44" s="78">
        <v>495.69099999999997</v>
      </c>
      <c r="F44" s="78">
        <v>483.29599999999999</v>
      </c>
      <c r="G44" s="69">
        <v>0</v>
      </c>
      <c r="H44" s="75">
        <f t="shared" si="2"/>
        <v>12.394999999999982</v>
      </c>
      <c r="I44" s="76">
        <f t="shared" si="3"/>
        <v>2.5005497376389694</v>
      </c>
      <c r="J44" s="68">
        <v>2</v>
      </c>
    </row>
    <row r="45" spans="1:10" ht="76.5">
      <c r="A45" s="68">
        <v>18</v>
      </c>
      <c r="B45" s="68" t="s">
        <v>286</v>
      </c>
      <c r="C45" s="77">
        <v>43214</v>
      </c>
      <c r="D45" s="68" t="s">
        <v>276</v>
      </c>
      <c r="E45" s="78">
        <v>390.43892</v>
      </c>
      <c r="F45" s="78">
        <v>297.26900000000001</v>
      </c>
      <c r="G45" s="69">
        <v>0</v>
      </c>
      <c r="H45" s="75">
        <f t="shared" si="2"/>
        <v>93.169919999999991</v>
      </c>
      <c r="I45" s="76">
        <f t="shared" si="3"/>
        <v>23.862866949841983</v>
      </c>
      <c r="J45" s="68">
        <v>9</v>
      </c>
    </row>
    <row r="46" spans="1:10" ht="76.5">
      <c r="A46" s="68">
        <v>19</v>
      </c>
      <c r="B46" s="68" t="s">
        <v>287</v>
      </c>
      <c r="C46" s="77">
        <v>43218</v>
      </c>
      <c r="D46" s="68" t="s">
        <v>276</v>
      </c>
      <c r="E46" s="78">
        <v>2048.0048299999999</v>
      </c>
      <c r="F46" s="78">
        <v>1697.6</v>
      </c>
      <c r="G46" s="69">
        <v>0</v>
      </c>
      <c r="H46" s="75">
        <f t="shared" si="2"/>
        <v>350.40482999999995</v>
      </c>
      <c r="I46" s="76">
        <f t="shared" si="3"/>
        <v>17.109570488659443</v>
      </c>
      <c r="J46" s="68">
        <v>9</v>
      </c>
    </row>
    <row r="47" spans="1:10" ht="76.5">
      <c r="A47" s="68">
        <v>20</v>
      </c>
      <c r="B47" s="68" t="s">
        <v>0</v>
      </c>
      <c r="C47" s="77">
        <v>43218</v>
      </c>
      <c r="D47" s="68" t="s">
        <v>276</v>
      </c>
      <c r="E47" s="78">
        <v>370</v>
      </c>
      <c r="F47" s="78">
        <v>281.2</v>
      </c>
      <c r="G47" s="69">
        <v>0</v>
      </c>
      <c r="H47" s="75">
        <f t="shared" si="2"/>
        <v>88.800000000000011</v>
      </c>
      <c r="I47" s="76">
        <f t="shared" si="3"/>
        <v>24.000000000000004</v>
      </c>
      <c r="J47" s="68">
        <v>5</v>
      </c>
    </row>
    <row r="48" spans="1:10" ht="76.5">
      <c r="A48" s="68">
        <v>21</v>
      </c>
      <c r="B48" s="68" t="s">
        <v>1</v>
      </c>
      <c r="C48" s="77">
        <v>43218</v>
      </c>
      <c r="D48" s="68" t="s">
        <v>276</v>
      </c>
      <c r="E48" s="78">
        <v>434.87564000000003</v>
      </c>
      <c r="F48" s="78">
        <v>340</v>
      </c>
      <c r="G48" s="69">
        <v>0</v>
      </c>
      <c r="H48" s="75">
        <f t="shared" si="2"/>
        <v>94.875640000000033</v>
      </c>
      <c r="I48" s="76">
        <f t="shared" si="3"/>
        <v>21.816729030855818</v>
      </c>
      <c r="J48" s="68">
        <v>8</v>
      </c>
    </row>
    <row r="49" spans="1:10" ht="76.5">
      <c r="A49" s="68">
        <v>22</v>
      </c>
      <c r="B49" s="68" t="s">
        <v>2</v>
      </c>
      <c r="C49" s="77">
        <v>43227</v>
      </c>
      <c r="D49" s="68" t="s">
        <v>276</v>
      </c>
      <c r="E49" s="78">
        <v>485.19265999999999</v>
      </c>
      <c r="F49" s="78">
        <v>482.76666</v>
      </c>
      <c r="G49" s="69">
        <v>0</v>
      </c>
      <c r="H49" s="75">
        <f t="shared" si="2"/>
        <v>2.4259999999999877</v>
      </c>
      <c r="I49" s="76">
        <f t="shared" si="3"/>
        <v>0.50000756400560309</v>
      </c>
      <c r="J49" s="68">
        <v>3</v>
      </c>
    </row>
    <row r="50" spans="1:10" ht="51">
      <c r="A50" s="68">
        <v>23</v>
      </c>
      <c r="B50" s="68" t="s">
        <v>3</v>
      </c>
      <c r="C50" s="77">
        <v>43238</v>
      </c>
      <c r="D50" s="68" t="s">
        <v>278</v>
      </c>
      <c r="E50" s="78">
        <v>24091.61</v>
      </c>
      <c r="F50" s="78">
        <v>21561.991999999998</v>
      </c>
      <c r="G50" s="69">
        <v>0</v>
      </c>
      <c r="H50" s="75">
        <f t="shared" si="2"/>
        <v>2529.6180000000022</v>
      </c>
      <c r="I50" s="76">
        <f t="shared" si="3"/>
        <v>10.499995641636247</v>
      </c>
      <c r="J50" s="68">
        <v>3</v>
      </c>
    </row>
    <row r="51" spans="1:10" ht="76.5">
      <c r="A51" s="68">
        <v>24</v>
      </c>
      <c r="B51" s="68" t="s">
        <v>4</v>
      </c>
      <c r="C51" s="77">
        <v>43242</v>
      </c>
      <c r="D51" s="68" t="s">
        <v>276</v>
      </c>
      <c r="E51" s="78">
        <v>6367.8</v>
      </c>
      <c r="F51" s="78">
        <v>5062.4009999999998</v>
      </c>
      <c r="G51" s="69">
        <v>0</v>
      </c>
      <c r="H51" s="75">
        <f t="shared" si="2"/>
        <v>1305.3990000000003</v>
      </c>
      <c r="I51" s="76">
        <f t="shared" si="3"/>
        <v>20.500000000000004</v>
      </c>
      <c r="J51" s="68">
        <v>10</v>
      </c>
    </row>
    <row r="52" spans="1:10" ht="76.5">
      <c r="A52" s="68">
        <v>25</v>
      </c>
      <c r="B52" s="68" t="s">
        <v>5</v>
      </c>
      <c r="C52" s="77">
        <v>43231</v>
      </c>
      <c r="D52" s="68" t="s">
        <v>276</v>
      </c>
      <c r="E52" s="78">
        <v>431.66217</v>
      </c>
      <c r="F52" s="78">
        <v>390.65699999999998</v>
      </c>
      <c r="G52" s="69">
        <v>0</v>
      </c>
      <c r="H52" s="75">
        <f t="shared" si="2"/>
        <v>41.005170000000021</v>
      </c>
      <c r="I52" s="76">
        <f t="shared" si="3"/>
        <v>9.4993661362541957</v>
      </c>
      <c r="J52" s="68">
        <v>5</v>
      </c>
    </row>
    <row r="53" spans="1:10" ht="76.5">
      <c r="A53" s="68">
        <v>26</v>
      </c>
      <c r="B53" s="68" t="s">
        <v>6</v>
      </c>
      <c r="C53" s="77">
        <v>43231</v>
      </c>
      <c r="D53" s="68" t="s">
        <v>276</v>
      </c>
      <c r="E53" s="78">
        <v>217.85756000000001</v>
      </c>
      <c r="F53" s="78">
        <v>194.98555999999999</v>
      </c>
      <c r="G53" s="69">
        <v>0</v>
      </c>
      <c r="H53" s="75">
        <f t="shared" si="2"/>
        <v>22.872000000000014</v>
      </c>
      <c r="I53" s="76">
        <f t="shared" si="3"/>
        <v>10.498602848576846</v>
      </c>
      <c r="J53" s="68">
        <v>4</v>
      </c>
    </row>
    <row r="54" spans="1:10" ht="76.5">
      <c r="A54" s="68">
        <v>27</v>
      </c>
      <c r="B54" s="68" t="s">
        <v>7</v>
      </c>
      <c r="C54" s="77">
        <v>43234</v>
      </c>
      <c r="D54" s="68" t="s">
        <v>276</v>
      </c>
      <c r="E54" s="78">
        <v>601.63382999999999</v>
      </c>
      <c r="F54" s="78">
        <v>535.45582999999999</v>
      </c>
      <c r="G54" s="69">
        <v>0</v>
      </c>
      <c r="H54" s="75">
        <f t="shared" si="2"/>
        <v>66.177999999999997</v>
      </c>
      <c r="I54" s="76">
        <f t="shared" si="3"/>
        <v>10.999713895742865</v>
      </c>
      <c r="J54" s="68">
        <v>2</v>
      </c>
    </row>
    <row r="55" spans="1:10" ht="76.5">
      <c r="A55" s="68">
        <v>28</v>
      </c>
      <c r="B55" s="68" t="s">
        <v>8</v>
      </c>
      <c r="C55" s="77">
        <v>43230</v>
      </c>
      <c r="D55" s="68" t="s">
        <v>276</v>
      </c>
      <c r="E55" s="78">
        <v>364.68784000000005</v>
      </c>
      <c r="F55" s="78">
        <v>315.46284000000003</v>
      </c>
      <c r="G55" s="69">
        <v>0</v>
      </c>
      <c r="H55" s="75">
        <f t="shared" si="2"/>
        <v>49.225000000000023</v>
      </c>
      <c r="I55" s="76">
        <f t="shared" si="3"/>
        <v>13.497845170817873</v>
      </c>
      <c r="J55" s="68">
        <v>2</v>
      </c>
    </row>
    <row r="56" spans="1:10" ht="63.75">
      <c r="A56" s="68">
        <v>29</v>
      </c>
      <c r="B56" s="68" t="s">
        <v>9</v>
      </c>
      <c r="C56" s="77">
        <v>43236</v>
      </c>
      <c r="D56" s="68" t="s">
        <v>275</v>
      </c>
      <c r="E56" s="78">
        <v>204.5</v>
      </c>
      <c r="F56" s="78">
        <v>115</v>
      </c>
      <c r="G56" s="69">
        <v>0</v>
      </c>
      <c r="H56" s="75">
        <f t="shared" si="2"/>
        <v>89.5</v>
      </c>
      <c r="I56" s="76">
        <f t="shared" si="3"/>
        <v>43.765281173594133</v>
      </c>
      <c r="J56" s="68">
        <v>4</v>
      </c>
    </row>
    <row r="57" spans="1:10" ht="89.25">
      <c r="A57" s="68">
        <v>30</v>
      </c>
      <c r="B57" s="68" t="s">
        <v>10</v>
      </c>
      <c r="C57" s="77">
        <v>43244</v>
      </c>
      <c r="D57" s="68" t="s">
        <v>276</v>
      </c>
      <c r="E57" s="78">
        <v>680.05262000000005</v>
      </c>
      <c r="F57" s="78">
        <v>571.25261999999998</v>
      </c>
      <c r="G57" s="69">
        <v>0</v>
      </c>
      <c r="H57" s="75">
        <f t="shared" si="2"/>
        <v>108.80000000000007</v>
      </c>
      <c r="I57" s="76">
        <f t="shared" si="3"/>
        <v>15.998761978153993</v>
      </c>
      <c r="J57" s="68">
        <v>6</v>
      </c>
    </row>
    <row r="58" spans="1:10" ht="76.5">
      <c r="A58" s="68">
        <v>31</v>
      </c>
      <c r="B58" s="68" t="s">
        <v>11</v>
      </c>
      <c r="C58" s="77">
        <v>43243</v>
      </c>
      <c r="D58" s="68" t="s">
        <v>276</v>
      </c>
      <c r="E58" s="78">
        <v>358.77956</v>
      </c>
      <c r="F58" s="78">
        <v>319.31256000000002</v>
      </c>
      <c r="G58" s="69">
        <v>0</v>
      </c>
      <c r="H58" s="75">
        <f t="shared" si="2"/>
        <v>39.466999999999985</v>
      </c>
      <c r="I58" s="76">
        <f t="shared" si="3"/>
        <v>11.000347957391995</v>
      </c>
      <c r="J58" s="68">
        <v>5</v>
      </c>
    </row>
    <row r="59" spans="1:10" ht="102">
      <c r="A59" s="68">
        <v>32</v>
      </c>
      <c r="B59" s="68" t="s">
        <v>12</v>
      </c>
      <c r="C59" s="77">
        <v>43241</v>
      </c>
      <c r="D59" s="68" t="s">
        <v>276</v>
      </c>
      <c r="E59" s="78">
        <v>582.69965999999999</v>
      </c>
      <c r="F59" s="78">
        <v>471.99998999999997</v>
      </c>
      <c r="G59" s="69">
        <v>0</v>
      </c>
      <c r="H59" s="75">
        <f t="shared" si="2"/>
        <v>110.69967000000003</v>
      </c>
      <c r="I59" s="76">
        <f t="shared" si="3"/>
        <v>18.99772345842797</v>
      </c>
      <c r="J59" s="68">
        <v>7</v>
      </c>
    </row>
    <row r="60" spans="1:10" ht="76.5">
      <c r="A60" s="68">
        <v>33</v>
      </c>
      <c r="B60" s="68" t="s">
        <v>13</v>
      </c>
      <c r="C60" s="77">
        <v>43259</v>
      </c>
      <c r="D60" s="68" t="s">
        <v>276</v>
      </c>
      <c r="E60" s="78">
        <v>5820.17</v>
      </c>
      <c r="F60" s="78">
        <v>5412.7581</v>
      </c>
      <c r="G60" s="69">
        <v>0</v>
      </c>
      <c r="H60" s="75">
        <f t="shared" si="2"/>
        <v>407.41190000000006</v>
      </c>
      <c r="I60" s="76">
        <f t="shared" si="3"/>
        <v>7.0000000000000009</v>
      </c>
      <c r="J60" s="68">
        <v>6</v>
      </c>
    </row>
    <row r="61" spans="1:10" ht="89.25">
      <c r="A61" s="68">
        <v>34</v>
      </c>
      <c r="B61" s="68" t="s">
        <v>14</v>
      </c>
      <c r="C61" s="77">
        <v>43265</v>
      </c>
      <c r="D61" s="68" t="s">
        <v>276</v>
      </c>
      <c r="E61" s="78">
        <v>1545.8817199999999</v>
      </c>
      <c r="F61" s="78">
        <v>1221.2439999999999</v>
      </c>
      <c r="G61" s="69">
        <v>0</v>
      </c>
      <c r="H61" s="75">
        <f t="shared" si="2"/>
        <v>324.63771999999994</v>
      </c>
      <c r="I61" s="76">
        <f t="shared" si="3"/>
        <v>21.000165523659856</v>
      </c>
      <c r="J61" s="68">
        <v>6</v>
      </c>
    </row>
    <row r="62" spans="1:10" ht="89.25">
      <c r="A62" s="68">
        <v>35</v>
      </c>
      <c r="B62" s="68" t="s">
        <v>15</v>
      </c>
      <c r="C62" s="77">
        <v>43258</v>
      </c>
      <c r="D62" s="68" t="s">
        <v>276</v>
      </c>
      <c r="E62" s="78">
        <v>1374.2911299999998</v>
      </c>
      <c r="F62" s="78">
        <v>1092.5</v>
      </c>
      <c r="G62" s="69">
        <v>0</v>
      </c>
      <c r="H62" s="75">
        <f t="shared" si="2"/>
        <v>281.79112999999984</v>
      </c>
      <c r="I62" s="76">
        <f t="shared" si="3"/>
        <v>20.50447127603886</v>
      </c>
      <c r="J62" s="68">
        <v>8</v>
      </c>
    </row>
    <row r="63" spans="1:10" ht="76.5">
      <c r="A63" s="68">
        <v>36</v>
      </c>
      <c r="B63" s="68" t="s">
        <v>16</v>
      </c>
      <c r="C63" s="77">
        <v>43252</v>
      </c>
      <c r="D63" s="68" t="s">
        <v>276</v>
      </c>
      <c r="E63" s="78">
        <v>345.47684000000004</v>
      </c>
      <c r="F63" s="78">
        <v>343.74946</v>
      </c>
      <c r="G63" s="69">
        <v>0</v>
      </c>
      <c r="H63" s="75">
        <f t="shared" si="2"/>
        <v>1.7273800000000392</v>
      </c>
      <c r="I63" s="76">
        <f t="shared" si="3"/>
        <v>0.49999878428899575</v>
      </c>
      <c r="J63" s="68">
        <v>4</v>
      </c>
    </row>
    <row r="64" spans="1:10" ht="76.5">
      <c r="A64" s="68">
        <v>37</v>
      </c>
      <c r="B64" s="68" t="s">
        <v>17</v>
      </c>
      <c r="C64" s="77">
        <v>43258</v>
      </c>
      <c r="D64" s="68" t="s">
        <v>276</v>
      </c>
      <c r="E64" s="78">
        <v>678.72841000000005</v>
      </c>
      <c r="F64" s="78">
        <v>593.88188000000002</v>
      </c>
      <c r="G64" s="69">
        <v>0</v>
      </c>
      <c r="H64" s="75">
        <f t="shared" si="2"/>
        <v>84.84653000000003</v>
      </c>
      <c r="I64" s="76">
        <f t="shared" si="3"/>
        <v>12.500807207996498</v>
      </c>
      <c r="J64" s="68">
        <v>3</v>
      </c>
    </row>
    <row r="65" spans="1:10" ht="76.5">
      <c r="A65" s="68">
        <v>38</v>
      </c>
      <c r="B65" s="68" t="s">
        <v>18</v>
      </c>
      <c r="C65" s="77">
        <v>43248</v>
      </c>
      <c r="D65" s="68" t="s">
        <v>275</v>
      </c>
      <c r="E65" s="78">
        <v>151.85333</v>
      </c>
      <c r="F65" s="78">
        <v>118.123</v>
      </c>
      <c r="G65" s="69">
        <v>0</v>
      </c>
      <c r="H65" s="75">
        <f t="shared" si="2"/>
        <v>33.730329999999995</v>
      </c>
      <c r="I65" s="76">
        <f t="shared" si="3"/>
        <v>22.212440122320658</v>
      </c>
      <c r="J65" s="68">
        <v>2</v>
      </c>
    </row>
    <row r="66" spans="1:10" ht="89.25">
      <c r="A66" s="68">
        <v>39</v>
      </c>
      <c r="B66" s="68" t="s">
        <v>19</v>
      </c>
      <c r="C66" s="77">
        <v>43265</v>
      </c>
      <c r="D66" s="68" t="s">
        <v>276</v>
      </c>
      <c r="E66" s="78">
        <v>663.32924000000003</v>
      </c>
      <c r="F66" s="78">
        <v>580.41208999999992</v>
      </c>
      <c r="G66" s="69">
        <v>0</v>
      </c>
      <c r="H66" s="75">
        <f t="shared" si="2"/>
        <v>82.917150000000106</v>
      </c>
      <c r="I66" s="76">
        <f t="shared" si="3"/>
        <v>12.50015000092565</v>
      </c>
      <c r="J66" s="68">
        <v>5</v>
      </c>
    </row>
    <row r="67" spans="1:10" ht="89.25">
      <c r="A67" s="68">
        <v>40</v>
      </c>
      <c r="B67" s="68" t="s">
        <v>20</v>
      </c>
      <c r="C67" s="77">
        <v>43257</v>
      </c>
      <c r="D67" s="68" t="s">
        <v>275</v>
      </c>
      <c r="E67" s="78">
        <v>40.333330000000004</v>
      </c>
      <c r="F67" s="78">
        <v>30.1</v>
      </c>
      <c r="G67" s="69">
        <v>0</v>
      </c>
      <c r="H67" s="75">
        <f t="shared" si="2"/>
        <v>10.233330000000002</v>
      </c>
      <c r="I67" s="76">
        <f t="shared" si="3"/>
        <v>25.371894658834272</v>
      </c>
      <c r="J67" s="68">
        <v>4</v>
      </c>
    </row>
    <row r="68" spans="1:10" ht="140.25">
      <c r="A68" s="68">
        <v>41</v>
      </c>
      <c r="B68" s="68" t="s">
        <v>21</v>
      </c>
      <c r="C68" s="77">
        <v>43270</v>
      </c>
      <c r="D68" s="68" t="s">
        <v>276</v>
      </c>
      <c r="E68" s="78">
        <v>2221.81</v>
      </c>
      <c r="F68" s="78">
        <v>1999.6289999999999</v>
      </c>
      <c r="G68" s="69">
        <v>0</v>
      </c>
      <c r="H68" s="75">
        <f t="shared" si="2"/>
        <v>222.18100000000004</v>
      </c>
      <c r="I68" s="76">
        <f t="shared" si="3"/>
        <v>10.000000000000002</v>
      </c>
      <c r="J68" s="68">
        <v>5</v>
      </c>
    </row>
    <row r="69" spans="1:10" ht="63.75">
      <c r="A69" s="68">
        <v>42</v>
      </c>
      <c r="B69" s="68" t="s">
        <v>22</v>
      </c>
      <c r="C69" s="77">
        <v>43257</v>
      </c>
      <c r="D69" s="68" t="s">
        <v>275</v>
      </c>
      <c r="E69" s="78">
        <v>14.39339</v>
      </c>
      <c r="F69" s="78">
        <v>10.676</v>
      </c>
      <c r="G69" s="69">
        <v>0</v>
      </c>
      <c r="H69" s="75">
        <f t="shared" si="2"/>
        <v>3.71739</v>
      </c>
      <c r="I69" s="76">
        <f t="shared" si="3"/>
        <v>25.827063672977662</v>
      </c>
      <c r="J69" s="68">
        <v>1</v>
      </c>
    </row>
    <row r="70" spans="1:10" ht="89.25">
      <c r="A70" s="68">
        <v>43</v>
      </c>
      <c r="B70" s="68" t="s">
        <v>23</v>
      </c>
      <c r="C70" s="77">
        <v>43270</v>
      </c>
      <c r="D70" s="68" t="s">
        <v>276</v>
      </c>
      <c r="E70" s="78">
        <v>1125.06</v>
      </c>
      <c r="F70" s="78">
        <v>894.41600000000005</v>
      </c>
      <c r="G70" s="69">
        <v>0</v>
      </c>
      <c r="H70" s="75">
        <f t="shared" si="2"/>
        <v>230.64399999999989</v>
      </c>
      <c r="I70" s="76">
        <f t="shared" si="3"/>
        <v>20.500595523794278</v>
      </c>
      <c r="J70" s="68">
        <v>8</v>
      </c>
    </row>
    <row r="71" spans="1:10" ht="63.75">
      <c r="A71" s="68">
        <v>47</v>
      </c>
      <c r="B71" s="68" t="s">
        <v>25</v>
      </c>
      <c r="C71" s="77">
        <v>43271</v>
      </c>
      <c r="D71" s="68" t="s">
        <v>276</v>
      </c>
      <c r="E71" s="78">
        <v>1552.55801</v>
      </c>
      <c r="F71" s="78">
        <v>1280.85826</v>
      </c>
      <c r="G71" s="69">
        <v>0</v>
      </c>
      <c r="H71" s="75">
        <f t="shared" si="2"/>
        <v>271.69974999999999</v>
      </c>
      <c r="I71" s="76">
        <f t="shared" si="3"/>
        <v>17.500135147929193</v>
      </c>
      <c r="J71" s="68">
        <v>5</v>
      </c>
    </row>
    <row r="72" spans="1:10" ht="89.25">
      <c r="A72" s="68">
        <v>48</v>
      </c>
      <c r="B72" s="68" t="s">
        <v>26</v>
      </c>
      <c r="C72" s="77">
        <v>43277</v>
      </c>
      <c r="D72" s="68" t="s">
        <v>276</v>
      </c>
      <c r="E72" s="78">
        <v>395.03497999999996</v>
      </c>
      <c r="F72" s="78">
        <v>351.58123999999998</v>
      </c>
      <c r="G72" s="69">
        <v>0</v>
      </c>
      <c r="H72" s="75">
        <f t="shared" si="2"/>
        <v>43.453739999999982</v>
      </c>
      <c r="I72" s="76">
        <f t="shared" si="3"/>
        <v>10.999972711277364</v>
      </c>
      <c r="J72" s="68">
        <v>2</v>
      </c>
    </row>
    <row r="73" spans="1:10">
      <c r="A73" s="67"/>
      <c r="B73" s="67" t="s">
        <v>149</v>
      </c>
      <c r="C73" s="67" t="s">
        <v>57</v>
      </c>
      <c r="D73" s="67" t="s">
        <v>57</v>
      </c>
      <c r="E73" s="72">
        <f>SUM(E20:E72)</f>
        <v>191924.28779</v>
      </c>
      <c r="F73" s="72">
        <f>SUM(F20:F72)</f>
        <v>164880.94566000003</v>
      </c>
      <c r="G73" s="72">
        <f>SUM(G20:G72)</f>
        <v>0</v>
      </c>
      <c r="H73" s="72">
        <f>SUM(H20:H72)</f>
        <v>27043.342130000001</v>
      </c>
      <c r="I73" s="81">
        <f>H73/E73*100</f>
        <v>14.090630446726118</v>
      </c>
      <c r="J73" s="80">
        <f>SUM(J20:J72)</f>
        <v>204</v>
      </c>
    </row>
    <row r="74" spans="1:10">
      <c r="A74" s="123" t="s">
        <v>150</v>
      </c>
      <c r="B74" s="123"/>
      <c r="C74" s="123"/>
      <c r="D74" s="123"/>
      <c r="E74" s="123"/>
      <c r="F74" s="123"/>
      <c r="G74" s="123"/>
      <c r="H74" s="123"/>
      <c r="I74" s="123"/>
      <c r="J74" s="123"/>
    </row>
    <row r="75" spans="1:10">
      <c r="A75" s="123" t="s">
        <v>151</v>
      </c>
      <c r="B75" s="123"/>
      <c r="C75" s="123"/>
      <c r="D75" s="123"/>
      <c r="E75" s="123"/>
      <c r="F75" s="123"/>
      <c r="G75" s="123"/>
      <c r="H75" s="123"/>
      <c r="I75" s="123"/>
      <c r="J75" s="123"/>
    </row>
    <row r="76" spans="1:10">
      <c r="A76" s="132">
        <v>6</v>
      </c>
      <c r="B76" s="132" t="s">
        <v>260</v>
      </c>
      <c r="C76" s="77">
        <v>43165</v>
      </c>
      <c r="D76" s="132" t="s">
        <v>276</v>
      </c>
      <c r="E76" s="78">
        <v>194.26004999999998</v>
      </c>
      <c r="F76" s="78">
        <v>130.15397000000002</v>
      </c>
      <c r="G76" s="69">
        <v>0</v>
      </c>
      <c r="H76" s="75">
        <f>E76-F76</f>
        <v>64.106079999999963</v>
      </c>
      <c r="I76" s="76">
        <f>H76/E76*100</f>
        <v>33.000135642917819</v>
      </c>
      <c r="J76" s="132">
        <v>3</v>
      </c>
    </row>
    <row r="77" spans="1:10">
      <c r="A77" s="133"/>
      <c r="B77" s="133"/>
      <c r="C77" s="77">
        <v>43175</v>
      </c>
      <c r="D77" s="133"/>
      <c r="E77" s="78">
        <v>26.325500000000002</v>
      </c>
      <c r="F77" s="78">
        <v>17.769680000000001</v>
      </c>
      <c r="G77" s="69">
        <v>0</v>
      </c>
      <c r="H77" s="75">
        <f>E77-F77</f>
        <v>8.5558200000000006</v>
      </c>
      <c r="I77" s="76">
        <f>H77/E77*100</f>
        <v>32.500123454445315</v>
      </c>
      <c r="J77" s="133"/>
    </row>
    <row r="78" spans="1:10">
      <c r="A78" s="134"/>
      <c r="B78" s="134"/>
      <c r="C78" s="77">
        <v>43175</v>
      </c>
      <c r="D78" s="134"/>
      <c r="E78" s="78">
        <v>11.311500000000001</v>
      </c>
      <c r="F78" s="78">
        <v>7.6352500000000001</v>
      </c>
      <c r="G78" s="69">
        <v>0</v>
      </c>
      <c r="H78" s="75">
        <f>E78-F78</f>
        <v>3.6762500000000005</v>
      </c>
      <c r="I78" s="76">
        <f>H78/E78*100</f>
        <v>32.500110507006148</v>
      </c>
      <c r="J78" s="134"/>
    </row>
    <row r="79" spans="1:10">
      <c r="A79" s="67"/>
      <c r="B79" s="67" t="s">
        <v>152</v>
      </c>
      <c r="C79" s="67" t="s">
        <v>57</v>
      </c>
      <c r="D79" s="67" t="s">
        <v>57</v>
      </c>
      <c r="E79" s="72">
        <f>SUM(E76:E78)</f>
        <v>231.89704999999998</v>
      </c>
      <c r="F79" s="72">
        <f>SUM(F76:F78)</f>
        <v>155.55890000000002</v>
      </c>
      <c r="G79" s="72">
        <f>SUM(G76:G78)</f>
        <v>0</v>
      </c>
      <c r="H79" s="72">
        <f>SUM(H76:H78)</f>
        <v>76.338149999999956</v>
      </c>
      <c r="I79" s="81">
        <f>H79/E79*100</f>
        <v>32.918982798616867</v>
      </c>
      <c r="J79" s="80">
        <f>SUM(J76:J78)</f>
        <v>3</v>
      </c>
    </row>
    <row r="80" spans="1:10">
      <c r="A80" s="123" t="s">
        <v>153</v>
      </c>
      <c r="B80" s="123"/>
      <c r="C80" s="123"/>
      <c r="D80" s="123"/>
      <c r="E80" s="123"/>
      <c r="F80" s="123"/>
      <c r="G80" s="123"/>
      <c r="H80" s="123"/>
      <c r="I80" s="123"/>
      <c r="J80" s="123"/>
    </row>
    <row r="81" spans="1:10">
      <c r="A81" s="123" t="s">
        <v>154</v>
      </c>
      <c r="B81" s="123"/>
      <c r="C81" s="123"/>
      <c r="D81" s="123"/>
      <c r="E81" s="123"/>
      <c r="F81" s="123"/>
      <c r="G81" s="123"/>
      <c r="H81" s="123"/>
      <c r="I81" s="123"/>
      <c r="J81" s="123"/>
    </row>
    <row r="82" spans="1:10" ht="89.25">
      <c r="A82" s="68">
        <v>136</v>
      </c>
      <c r="B82" s="69" t="s">
        <v>253</v>
      </c>
      <c r="C82" s="67" t="s">
        <v>57</v>
      </c>
      <c r="D82" s="68" t="s">
        <v>277</v>
      </c>
      <c r="E82" s="70">
        <v>500</v>
      </c>
      <c r="F82" s="67" t="s">
        <v>57</v>
      </c>
      <c r="G82" s="69">
        <v>0</v>
      </c>
      <c r="H82" s="69">
        <v>0</v>
      </c>
      <c r="I82" s="69">
        <v>0</v>
      </c>
      <c r="J82" s="68">
        <v>0</v>
      </c>
    </row>
    <row r="83" spans="1:10" ht="102">
      <c r="A83" s="68">
        <v>44</v>
      </c>
      <c r="B83" s="68" t="s">
        <v>24</v>
      </c>
      <c r="C83" s="67" t="s">
        <v>57</v>
      </c>
      <c r="D83" s="68" t="s">
        <v>278</v>
      </c>
      <c r="E83" s="78">
        <v>928.62</v>
      </c>
      <c r="F83" s="67" t="s">
        <v>57</v>
      </c>
      <c r="G83" s="69">
        <v>0</v>
      </c>
      <c r="H83" s="69">
        <v>0</v>
      </c>
      <c r="I83" s="69">
        <v>0</v>
      </c>
      <c r="J83" s="68">
        <v>0</v>
      </c>
    </row>
    <row r="84" spans="1:10">
      <c r="A84" s="67"/>
      <c r="B84" s="67" t="s">
        <v>155</v>
      </c>
      <c r="C84" s="67" t="s">
        <v>57</v>
      </c>
      <c r="D84" s="67" t="s">
        <v>57</v>
      </c>
      <c r="E84" s="73">
        <f>SUM(E82:E83)</f>
        <v>1428.62</v>
      </c>
      <c r="F84" s="67" t="s">
        <v>57</v>
      </c>
      <c r="G84" s="67">
        <v>0</v>
      </c>
      <c r="H84" s="67">
        <v>0</v>
      </c>
      <c r="I84" s="67">
        <v>0</v>
      </c>
      <c r="J84" s="67">
        <v>0</v>
      </c>
    </row>
    <row r="85" spans="1:10">
      <c r="A85" s="67"/>
      <c r="B85" s="67" t="s">
        <v>156</v>
      </c>
      <c r="C85" s="67" t="s">
        <v>57</v>
      </c>
      <c r="D85" s="67" t="s">
        <v>57</v>
      </c>
      <c r="E85" s="72">
        <f>SUM(E73,E79,E84)</f>
        <v>193584.80484</v>
      </c>
      <c r="F85" s="72">
        <f>SUM(F73,F79,F84)</f>
        <v>165036.50456000003</v>
      </c>
      <c r="G85" s="72">
        <f>SUM(G73,G79,G84)</f>
        <v>0</v>
      </c>
      <c r="H85" s="72">
        <f>SUM(H73,H79,H84)</f>
        <v>27119.68028</v>
      </c>
      <c r="I85" s="81">
        <f>H85/(E73+E79)*100</f>
        <v>14.113352792980024</v>
      </c>
      <c r="J85" s="80">
        <f>SUM(J73,J79,J84)</f>
        <v>207</v>
      </c>
    </row>
    <row r="86" spans="1:10" ht="15.75">
      <c r="A86" s="15"/>
    </row>
    <row r="87" spans="1:10" ht="15.75">
      <c r="A87" s="15"/>
    </row>
    <row r="88" spans="1:10" ht="25.15" customHeight="1">
      <c r="A88" s="130" t="s">
        <v>268</v>
      </c>
      <c r="B88" s="131"/>
      <c r="C88" s="82"/>
      <c r="D88" s="3"/>
      <c r="E88" s="82"/>
    </row>
    <row r="89" spans="1:10" ht="15.75">
      <c r="A89" s="130"/>
      <c r="B89" s="131"/>
      <c r="C89" s="120" t="s">
        <v>269</v>
      </c>
      <c r="D89" s="120"/>
      <c r="E89" s="120"/>
      <c r="G89" s="120" t="s">
        <v>270</v>
      </c>
      <c r="H89" s="120"/>
      <c r="I89" s="120"/>
      <c r="J89" s="120"/>
    </row>
    <row r="90" spans="1:10" ht="15.75">
      <c r="A90" s="3"/>
      <c r="B90" s="16"/>
      <c r="C90" s="129" t="s">
        <v>128</v>
      </c>
      <c r="D90" s="129"/>
      <c r="H90" s="16" t="s">
        <v>129</v>
      </c>
    </row>
    <row r="91" spans="1:10" ht="15.75">
      <c r="A91" s="3"/>
      <c r="B91" s="16"/>
      <c r="C91" s="16"/>
      <c r="D91" s="16"/>
      <c r="E91" s="16"/>
    </row>
    <row r="92" spans="1:10" ht="15.75">
      <c r="A92" s="3"/>
      <c r="B92" s="16"/>
      <c r="C92" s="16"/>
      <c r="D92" s="16"/>
      <c r="E92" s="83"/>
    </row>
    <row r="93" spans="1:10" ht="15.75">
      <c r="A93" s="3"/>
      <c r="B93" s="16"/>
      <c r="C93" s="16"/>
      <c r="D93" s="16"/>
      <c r="E93" s="16" t="s">
        <v>130</v>
      </c>
    </row>
    <row r="94" spans="1:10" ht="15.75">
      <c r="A94" s="15"/>
    </row>
    <row r="95" spans="1:10" ht="15.75">
      <c r="A95" s="118" t="s">
        <v>271</v>
      </c>
      <c r="B95" s="118"/>
    </row>
    <row r="96" spans="1:10" ht="15.75">
      <c r="A96" s="118" t="s">
        <v>273</v>
      </c>
      <c r="B96" s="118"/>
    </row>
    <row r="97" spans="1:2" ht="15.75">
      <c r="A97" s="118" t="s">
        <v>280</v>
      </c>
      <c r="B97" s="118"/>
    </row>
    <row r="98" spans="1:2" ht="15.75">
      <c r="A98" s="15"/>
    </row>
    <row r="100" spans="1:2" ht="15.75">
      <c r="A100" s="15"/>
    </row>
  </sheetData>
  <mergeCells count="38">
    <mergeCell ref="A97:B97"/>
    <mergeCell ref="A96:B96"/>
    <mergeCell ref="C90:D90"/>
    <mergeCell ref="C89:E89"/>
    <mergeCell ref="A88:B89"/>
    <mergeCell ref="A95:B95"/>
    <mergeCell ref="A2:J2"/>
    <mergeCell ref="A3:J3"/>
    <mergeCell ref="A4:J4"/>
    <mergeCell ref="A5:J5"/>
    <mergeCell ref="A18:J18"/>
    <mergeCell ref="A14:A16"/>
    <mergeCell ref="J14:J16"/>
    <mergeCell ref="D14:D16"/>
    <mergeCell ref="H14:I14"/>
    <mergeCell ref="F14:F16"/>
    <mergeCell ref="A8:B8"/>
    <mergeCell ref="A6:J6"/>
    <mergeCell ref="A11:B11"/>
    <mergeCell ref="C11:J11"/>
    <mergeCell ref="C9:I9"/>
    <mergeCell ref="A9:B9"/>
    <mergeCell ref="A13:J13"/>
    <mergeCell ref="A81:J81"/>
    <mergeCell ref="G89:J89"/>
    <mergeCell ref="G14:G16"/>
    <mergeCell ref="A74:J74"/>
    <mergeCell ref="A75:J75"/>
    <mergeCell ref="A80:J80"/>
    <mergeCell ref="C14:C16"/>
    <mergeCell ref="B14:B16"/>
    <mergeCell ref="H15:H16"/>
    <mergeCell ref="A19:J19"/>
    <mergeCell ref="E14:E16"/>
    <mergeCell ref="A76:A78"/>
    <mergeCell ref="J76:J78"/>
    <mergeCell ref="D76:D78"/>
    <mergeCell ref="B76:B78"/>
  </mergeCells>
  <phoneticPr fontId="30" type="noConversion"/>
  <pageMargins left="0.70866141732283472" right="0.37"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62"/>
  <sheetViews>
    <sheetView view="pageBreakPreview" topLeftCell="A10" zoomScale="90" zoomScaleNormal="100" zoomScaleSheetLayoutView="90" workbookViewId="0">
      <selection activeCell="G36" sqref="G36"/>
    </sheetView>
  </sheetViews>
  <sheetFormatPr defaultRowHeight="15"/>
  <cols>
    <col min="1" max="1" width="55.85546875" customWidth="1"/>
    <col min="2" max="8" width="13" customWidth="1"/>
    <col min="9" max="9" width="16.28515625" customWidth="1"/>
    <col min="10" max="11" width="13" customWidth="1"/>
  </cols>
  <sheetData>
    <row r="1" spans="1:11" ht="16.5">
      <c r="A1" s="1"/>
    </row>
    <row r="2" spans="1:11" ht="15.75">
      <c r="A2" s="122" t="s">
        <v>157</v>
      </c>
      <c r="B2" s="122"/>
      <c r="C2" s="122"/>
      <c r="D2" s="122"/>
      <c r="E2" s="122"/>
      <c r="F2" s="122"/>
      <c r="G2" s="122"/>
      <c r="H2" s="122"/>
      <c r="I2" s="122"/>
      <c r="J2" s="122"/>
      <c r="K2" s="122"/>
    </row>
    <row r="3" spans="1:11" ht="15.75">
      <c r="A3" s="125" t="s">
        <v>30</v>
      </c>
      <c r="B3" s="125"/>
      <c r="C3" s="125"/>
      <c r="D3" s="125"/>
      <c r="E3" s="125"/>
      <c r="F3" s="125"/>
      <c r="G3" s="125"/>
      <c r="H3" s="125"/>
      <c r="I3" s="125"/>
      <c r="J3" s="125"/>
      <c r="K3" s="125"/>
    </row>
    <row r="4" spans="1:11" ht="15.75">
      <c r="A4" s="125" t="s">
        <v>158</v>
      </c>
      <c r="B4" s="125"/>
      <c r="C4" s="125"/>
      <c r="D4" s="125"/>
      <c r="E4" s="125"/>
      <c r="F4" s="125"/>
      <c r="G4" s="125"/>
      <c r="H4" s="125"/>
      <c r="I4" s="125"/>
      <c r="J4" s="125"/>
      <c r="K4" s="125"/>
    </row>
    <row r="5" spans="1:11" ht="15.75">
      <c r="A5" s="2"/>
    </row>
    <row r="6" spans="1:11" ht="15.75">
      <c r="A6" s="3" t="s">
        <v>135</v>
      </c>
      <c r="B6" s="135" t="s">
        <v>272</v>
      </c>
      <c r="C6" s="135"/>
      <c r="D6" s="135"/>
      <c r="E6" s="135"/>
      <c r="F6" s="135"/>
      <c r="G6" s="135"/>
      <c r="H6" s="135"/>
      <c r="I6" s="135"/>
      <c r="J6" s="135"/>
      <c r="K6" s="17"/>
    </row>
    <row r="7" spans="1:11" ht="47.25">
      <c r="A7" s="3" t="s">
        <v>35</v>
      </c>
      <c r="B7" s="128"/>
      <c r="C7" s="128"/>
      <c r="D7" s="128"/>
      <c r="E7" s="128"/>
      <c r="F7" s="128"/>
      <c r="G7" s="128"/>
      <c r="H7" s="128"/>
      <c r="I7" s="128"/>
      <c r="J7" s="128"/>
      <c r="K7" s="17"/>
    </row>
    <row r="8" spans="1:11" ht="15.75">
      <c r="A8" s="3"/>
      <c r="B8" s="4"/>
    </row>
    <row r="9" spans="1:11" ht="31.15" customHeight="1">
      <c r="A9" s="3" t="s">
        <v>36</v>
      </c>
      <c r="B9" s="128" t="s">
        <v>279</v>
      </c>
      <c r="C9" s="128"/>
      <c r="D9" s="128"/>
      <c r="E9" s="128"/>
      <c r="F9" s="128"/>
      <c r="G9" s="128"/>
      <c r="H9" s="128"/>
      <c r="I9" s="128"/>
      <c r="J9" s="128"/>
      <c r="K9" s="17"/>
    </row>
    <row r="10" spans="1:11" ht="15.75">
      <c r="A10" s="3"/>
      <c r="B10" s="4"/>
    </row>
    <row r="11" spans="1:11" ht="47.25">
      <c r="A11" s="18" t="s">
        <v>159</v>
      </c>
      <c r="B11" s="128">
        <v>39</v>
      </c>
      <c r="C11" s="128"/>
      <c r="D11" s="128"/>
      <c r="E11" s="128"/>
      <c r="F11" s="128"/>
      <c r="G11" s="128"/>
      <c r="H11" s="128"/>
      <c r="I11" s="128"/>
      <c r="J11" s="128"/>
      <c r="K11" s="17"/>
    </row>
    <row r="12" spans="1:11" ht="15.75">
      <c r="A12" s="3"/>
      <c r="B12" s="4"/>
    </row>
    <row r="13" spans="1:11" ht="47.25">
      <c r="A13" s="18" t="s">
        <v>160</v>
      </c>
      <c r="B13" s="128" t="s">
        <v>27</v>
      </c>
      <c r="C13" s="128"/>
      <c r="D13" s="128"/>
      <c r="E13" s="128"/>
      <c r="F13" s="128"/>
      <c r="G13" s="128"/>
      <c r="H13" s="128"/>
      <c r="I13" s="128"/>
      <c r="J13" s="128"/>
      <c r="K13" s="17"/>
    </row>
    <row r="14" spans="1:11" ht="15.75">
      <c r="A14" s="5"/>
    </row>
    <row r="15" spans="1:11" ht="16.5" thickBot="1">
      <c r="A15" s="138" t="s">
        <v>37</v>
      </c>
      <c r="B15" s="138"/>
      <c r="C15" s="138"/>
      <c r="D15" s="138"/>
      <c r="E15" s="138"/>
      <c r="F15" s="138"/>
      <c r="G15" s="138"/>
      <c r="H15" s="138"/>
      <c r="I15" s="138"/>
      <c r="J15" s="138"/>
      <c r="K15" s="138"/>
    </row>
    <row r="16" spans="1:11" ht="15.75" thickBot="1">
      <c r="A16" s="102" t="s">
        <v>38</v>
      </c>
      <c r="B16" s="102" t="s">
        <v>39</v>
      </c>
      <c r="C16" s="6" t="s">
        <v>161</v>
      </c>
      <c r="D16" s="98" t="s">
        <v>42</v>
      </c>
      <c r="E16" s="105"/>
      <c r="F16" s="105"/>
      <c r="G16" s="105"/>
      <c r="H16" s="105"/>
      <c r="I16" s="105"/>
      <c r="J16" s="105"/>
      <c r="K16" s="99"/>
    </row>
    <row r="17" spans="1:11" ht="15.75" thickBot="1">
      <c r="A17" s="103"/>
      <c r="B17" s="103"/>
      <c r="C17" s="7" t="s">
        <v>41</v>
      </c>
      <c r="D17" s="98" t="s">
        <v>162</v>
      </c>
      <c r="E17" s="99"/>
      <c r="F17" s="98" t="s">
        <v>163</v>
      </c>
      <c r="G17" s="99"/>
      <c r="H17" s="102" t="s">
        <v>164</v>
      </c>
      <c r="I17" s="102" t="s">
        <v>165</v>
      </c>
      <c r="J17" s="98" t="s">
        <v>166</v>
      </c>
      <c r="K17" s="99"/>
    </row>
    <row r="18" spans="1:11" ht="26.25" thickBot="1">
      <c r="A18" s="104"/>
      <c r="B18" s="104"/>
      <c r="C18" s="8"/>
      <c r="D18" s="9" t="s">
        <v>167</v>
      </c>
      <c r="E18" s="9" t="s">
        <v>168</v>
      </c>
      <c r="F18" s="9" t="s">
        <v>167</v>
      </c>
      <c r="G18" s="9" t="s">
        <v>168</v>
      </c>
      <c r="H18" s="104"/>
      <c r="I18" s="104"/>
      <c r="J18" s="9" t="s">
        <v>48</v>
      </c>
      <c r="K18" s="9" t="s">
        <v>168</v>
      </c>
    </row>
    <row r="19" spans="1:11" ht="15.75" thickBot="1">
      <c r="A19" s="10">
        <v>1</v>
      </c>
      <c r="B19" s="9">
        <v>2</v>
      </c>
      <c r="C19" s="9">
        <v>3</v>
      </c>
      <c r="D19" s="9">
        <v>4</v>
      </c>
      <c r="E19" s="9">
        <v>5</v>
      </c>
      <c r="F19" s="9">
        <v>6</v>
      </c>
      <c r="G19" s="9">
        <v>7</v>
      </c>
      <c r="H19" s="9">
        <v>8</v>
      </c>
      <c r="I19" s="9">
        <v>9</v>
      </c>
      <c r="J19" s="9">
        <v>10</v>
      </c>
      <c r="K19" s="9">
        <v>11</v>
      </c>
    </row>
    <row r="20" spans="1:11" ht="15.75" thickBot="1">
      <c r="A20" s="115" t="s">
        <v>169</v>
      </c>
      <c r="B20" s="116"/>
      <c r="C20" s="116"/>
      <c r="D20" s="116"/>
      <c r="E20" s="116"/>
      <c r="F20" s="116"/>
      <c r="G20" s="116"/>
      <c r="H20" s="116"/>
      <c r="I20" s="116"/>
      <c r="J20" s="116"/>
      <c r="K20" s="117"/>
    </row>
    <row r="21" spans="1:11" ht="39" thickBot="1">
      <c r="A21" s="11" t="s">
        <v>170</v>
      </c>
      <c r="B21" s="9">
        <v>101</v>
      </c>
      <c r="C21" s="12">
        <f>SUM(D21:K21)</f>
        <v>653</v>
      </c>
      <c r="D21" s="12"/>
      <c r="E21" s="12"/>
      <c r="F21" s="12"/>
      <c r="G21" s="12"/>
      <c r="H21" s="12"/>
      <c r="I21" s="12">
        <v>653</v>
      </c>
      <c r="J21" s="12"/>
      <c r="K21" s="12"/>
    </row>
    <row r="22" spans="1:11" ht="39" thickBot="1">
      <c r="A22" s="11" t="s">
        <v>171</v>
      </c>
      <c r="B22" s="9">
        <v>102</v>
      </c>
      <c r="C22" s="12">
        <f t="shared" ref="C22:C51" si="0">SUM(D22:K22)</f>
        <v>0</v>
      </c>
      <c r="D22" s="12"/>
      <c r="E22" s="12"/>
      <c r="F22" s="12"/>
      <c r="G22" s="12"/>
      <c r="H22" s="12"/>
      <c r="I22" s="12" t="s">
        <v>57</v>
      </c>
      <c r="J22" s="12"/>
      <c r="K22" s="12"/>
    </row>
    <row r="23" spans="1:11" ht="51.75" thickBot="1">
      <c r="A23" s="11" t="s">
        <v>172</v>
      </c>
      <c r="B23" s="9">
        <v>103</v>
      </c>
      <c r="C23" s="12">
        <f t="shared" si="0"/>
        <v>0</v>
      </c>
      <c r="D23" s="12"/>
      <c r="E23" s="12"/>
      <c r="F23" s="12"/>
      <c r="G23" s="12"/>
      <c r="H23" s="12"/>
      <c r="I23" s="12" t="s">
        <v>57</v>
      </c>
      <c r="J23" s="12"/>
      <c r="K23" s="12"/>
    </row>
    <row r="24" spans="1:11" ht="39" thickBot="1">
      <c r="A24" s="11" t="s">
        <v>173</v>
      </c>
      <c r="B24" s="9">
        <v>104</v>
      </c>
      <c r="C24" s="12">
        <f t="shared" si="0"/>
        <v>0</v>
      </c>
      <c r="D24" s="12"/>
      <c r="E24" s="12"/>
      <c r="F24" s="12"/>
      <c r="G24" s="12"/>
      <c r="H24" s="12"/>
      <c r="I24" s="12" t="s">
        <v>57</v>
      </c>
      <c r="J24" s="12"/>
      <c r="K24" s="12"/>
    </row>
    <row r="25" spans="1:11" ht="15.75" thickBot="1">
      <c r="A25" s="11" t="s">
        <v>174</v>
      </c>
      <c r="B25" s="9">
        <v>110</v>
      </c>
      <c r="C25" s="12">
        <f t="shared" si="0"/>
        <v>653</v>
      </c>
      <c r="D25" s="12"/>
      <c r="E25" s="12"/>
      <c r="F25" s="12"/>
      <c r="G25" s="12"/>
      <c r="H25" s="12"/>
      <c r="I25" s="12">
        <v>653</v>
      </c>
      <c r="J25" s="12"/>
      <c r="K25" s="12"/>
    </row>
    <row r="26" spans="1:11" ht="26.25" thickBot="1">
      <c r="A26" s="11" t="s">
        <v>175</v>
      </c>
      <c r="B26" s="9">
        <v>111</v>
      </c>
      <c r="C26" s="12">
        <f t="shared" si="0"/>
        <v>653</v>
      </c>
      <c r="D26" s="12"/>
      <c r="E26" s="12"/>
      <c r="F26" s="12"/>
      <c r="G26" s="12"/>
      <c r="H26" s="12"/>
      <c r="I26" s="12">
        <v>653</v>
      </c>
      <c r="J26" s="12"/>
      <c r="K26" s="12"/>
    </row>
    <row r="27" spans="1:11" ht="15.75" thickBot="1">
      <c r="A27" s="11" t="s">
        <v>176</v>
      </c>
      <c r="B27" s="9">
        <v>112</v>
      </c>
      <c r="C27" s="12">
        <f t="shared" si="0"/>
        <v>0</v>
      </c>
      <c r="D27" s="12"/>
      <c r="E27" s="12"/>
      <c r="F27" s="12"/>
      <c r="G27" s="12"/>
      <c r="H27" s="12"/>
      <c r="I27" s="12"/>
      <c r="J27" s="12"/>
      <c r="K27" s="12"/>
    </row>
    <row r="28" spans="1:11" ht="15.75" thickBot="1">
      <c r="A28" s="11" t="s">
        <v>177</v>
      </c>
      <c r="B28" s="9">
        <v>113</v>
      </c>
      <c r="C28" s="12">
        <f t="shared" si="0"/>
        <v>0</v>
      </c>
      <c r="D28" s="12"/>
      <c r="E28" s="12"/>
      <c r="F28" s="12"/>
      <c r="G28" s="12"/>
      <c r="H28" s="12"/>
      <c r="I28" s="12"/>
      <c r="J28" s="12"/>
      <c r="K28" s="12"/>
    </row>
    <row r="29" spans="1:11">
      <c r="A29" s="13" t="s">
        <v>72</v>
      </c>
      <c r="B29" s="102">
        <v>114</v>
      </c>
      <c r="C29" s="136">
        <f>SUM(D29:K29)</f>
        <v>0</v>
      </c>
      <c r="D29" s="136"/>
      <c r="E29" s="136"/>
      <c r="F29" s="136"/>
      <c r="G29" s="136"/>
      <c r="H29" s="136"/>
      <c r="I29" s="136"/>
      <c r="J29" s="136"/>
      <c r="K29" s="136"/>
    </row>
    <row r="30" spans="1:11" ht="15.75" thickBot="1">
      <c r="A30" s="14" t="s">
        <v>73</v>
      </c>
      <c r="B30" s="104"/>
      <c r="C30" s="137">
        <f t="shared" si="0"/>
        <v>0</v>
      </c>
      <c r="D30" s="137"/>
      <c r="E30" s="137"/>
      <c r="F30" s="137"/>
      <c r="G30" s="137"/>
      <c r="H30" s="137"/>
      <c r="I30" s="137"/>
      <c r="J30" s="137"/>
      <c r="K30" s="137"/>
    </row>
    <row r="31" spans="1:11" ht="26.25" thickBot="1">
      <c r="A31" s="14" t="s">
        <v>178</v>
      </c>
      <c r="B31" s="9">
        <v>115</v>
      </c>
      <c r="C31" s="12">
        <f t="shared" si="0"/>
        <v>0</v>
      </c>
      <c r="D31" s="12"/>
      <c r="E31" s="12"/>
      <c r="F31" s="12"/>
      <c r="G31" s="12"/>
      <c r="H31" s="12"/>
      <c r="I31" s="12"/>
      <c r="J31" s="12"/>
      <c r="K31" s="12"/>
    </row>
    <row r="32" spans="1:11" ht="26.25" thickBot="1">
      <c r="A32" s="14" t="s">
        <v>179</v>
      </c>
      <c r="B32" s="9">
        <v>116</v>
      </c>
      <c r="C32" s="12">
        <f t="shared" si="0"/>
        <v>0</v>
      </c>
      <c r="D32" s="12"/>
      <c r="E32" s="12"/>
      <c r="F32" s="12"/>
      <c r="G32" s="12"/>
      <c r="H32" s="12"/>
      <c r="I32" s="12"/>
      <c r="J32" s="12"/>
      <c r="K32" s="12"/>
    </row>
    <row r="33" spans="1:11" ht="15.75" thickBot="1">
      <c r="A33" s="11" t="s">
        <v>76</v>
      </c>
      <c r="B33" s="9">
        <v>117</v>
      </c>
      <c r="C33" s="12">
        <f t="shared" si="0"/>
        <v>0</v>
      </c>
      <c r="D33" s="12"/>
      <c r="E33" s="12"/>
      <c r="F33" s="12"/>
      <c r="G33" s="12"/>
      <c r="H33" s="12"/>
      <c r="I33" s="12"/>
      <c r="J33" s="12"/>
      <c r="K33" s="12"/>
    </row>
    <row r="34" spans="1:11" ht="15.75" thickBot="1">
      <c r="A34" s="115" t="s">
        <v>180</v>
      </c>
      <c r="B34" s="116"/>
      <c r="C34" s="116"/>
      <c r="D34" s="116"/>
      <c r="E34" s="116"/>
      <c r="F34" s="116"/>
      <c r="G34" s="116"/>
      <c r="H34" s="116"/>
      <c r="I34" s="116"/>
      <c r="J34" s="116"/>
      <c r="K34" s="117"/>
    </row>
    <row r="35" spans="1:11" ht="15.75" thickBot="1">
      <c r="A35" s="11" t="s">
        <v>79</v>
      </c>
      <c r="B35" s="9">
        <v>201</v>
      </c>
      <c r="C35" s="12">
        <f t="shared" si="0"/>
        <v>0</v>
      </c>
      <c r="D35" s="12"/>
      <c r="E35" s="12"/>
      <c r="F35" s="12"/>
      <c r="G35" s="12"/>
      <c r="H35" s="12"/>
      <c r="I35" s="12" t="s">
        <v>57</v>
      </c>
      <c r="J35" s="12"/>
      <c r="K35" s="12"/>
    </row>
    <row r="36" spans="1:11" ht="26.25" thickBot="1">
      <c r="A36" s="11" t="s">
        <v>181</v>
      </c>
      <c r="B36" s="9">
        <v>202</v>
      </c>
      <c r="C36" s="12">
        <f t="shared" si="0"/>
        <v>0</v>
      </c>
      <c r="D36" s="12"/>
      <c r="E36" s="12"/>
      <c r="F36" s="12"/>
      <c r="G36" s="12"/>
      <c r="H36" s="12"/>
      <c r="I36" s="12" t="s">
        <v>57</v>
      </c>
      <c r="J36" s="12"/>
      <c r="K36" s="12"/>
    </row>
    <row r="37" spans="1:11" ht="15.75" thickBot="1">
      <c r="A37" s="11" t="s">
        <v>182</v>
      </c>
      <c r="B37" s="9">
        <v>203</v>
      </c>
      <c r="C37" s="12">
        <f t="shared" si="0"/>
        <v>0</v>
      </c>
      <c r="D37" s="12"/>
      <c r="E37" s="12"/>
      <c r="F37" s="12"/>
      <c r="G37" s="12"/>
      <c r="H37" s="12"/>
      <c r="I37" s="12" t="s">
        <v>57</v>
      </c>
      <c r="J37" s="12"/>
      <c r="K37" s="12"/>
    </row>
    <row r="38" spans="1:11" ht="15.75" thickBot="1">
      <c r="A38" s="115" t="s">
        <v>183</v>
      </c>
      <c r="B38" s="116"/>
      <c r="C38" s="116"/>
      <c r="D38" s="116"/>
      <c r="E38" s="116"/>
      <c r="F38" s="116"/>
      <c r="G38" s="116"/>
      <c r="H38" s="116"/>
      <c r="I38" s="116"/>
      <c r="J38" s="116"/>
      <c r="K38" s="117"/>
    </row>
    <row r="39" spans="1:11" ht="51.75" thickBot="1">
      <c r="A39" s="11" t="s">
        <v>184</v>
      </c>
      <c r="B39" s="9">
        <v>301</v>
      </c>
      <c r="C39" s="84">
        <f t="shared" si="0"/>
        <v>18512.777480000001</v>
      </c>
      <c r="D39" s="12"/>
      <c r="E39" s="12"/>
      <c r="F39" s="12"/>
      <c r="G39" s="12"/>
      <c r="H39" s="12"/>
      <c r="I39" s="84">
        <v>18512.777480000001</v>
      </c>
      <c r="J39" s="12"/>
      <c r="K39" s="12"/>
    </row>
    <row r="40" spans="1:11" ht="39" thickBot="1">
      <c r="A40" s="11" t="s">
        <v>185</v>
      </c>
      <c r="B40" s="9">
        <v>302</v>
      </c>
      <c r="C40" s="84">
        <f t="shared" si="0"/>
        <v>0</v>
      </c>
      <c r="D40" s="12"/>
      <c r="E40" s="12"/>
      <c r="F40" s="12"/>
      <c r="G40" s="12"/>
      <c r="H40" s="12"/>
      <c r="I40" s="12" t="s">
        <v>57</v>
      </c>
      <c r="J40" s="12"/>
      <c r="K40" s="12"/>
    </row>
    <row r="41" spans="1:11" ht="51.75" thickBot="1">
      <c r="A41" s="11" t="s">
        <v>186</v>
      </c>
      <c r="B41" s="9">
        <v>303</v>
      </c>
      <c r="C41" s="84">
        <f t="shared" si="0"/>
        <v>0</v>
      </c>
      <c r="D41" s="12"/>
      <c r="E41" s="12"/>
      <c r="F41" s="12"/>
      <c r="G41" s="12"/>
      <c r="H41" s="12"/>
      <c r="I41" s="12"/>
      <c r="J41" s="12"/>
      <c r="K41" s="12"/>
    </row>
    <row r="42" spans="1:11" ht="51.75" thickBot="1">
      <c r="A42" s="11" t="s">
        <v>187</v>
      </c>
      <c r="B42" s="9">
        <v>304</v>
      </c>
      <c r="C42" s="84">
        <f t="shared" si="0"/>
        <v>0</v>
      </c>
      <c r="D42" s="12"/>
      <c r="E42" s="12"/>
      <c r="F42" s="12"/>
      <c r="G42" s="12"/>
      <c r="H42" s="12"/>
      <c r="I42" s="12" t="s">
        <v>57</v>
      </c>
      <c r="J42" s="12"/>
      <c r="K42" s="12"/>
    </row>
    <row r="43" spans="1:11" ht="15.75" thickBot="1">
      <c r="A43" s="11" t="s">
        <v>188</v>
      </c>
      <c r="B43" s="9">
        <v>305</v>
      </c>
      <c r="C43" s="84">
        <f t="shared" si="0"/>
        <v>18512.777480000001</v>
      </c>
      <c r="D43" s="12"/>
      <c r="E43" s="12"/>
      <c r="F43" s="12"/>
      <c r="G43" s="12"/>
      <c r="H43" s="12"/>
      <c r="I43" s="84">
        <v>18512.777480000001</v>
      </c>
      <c r="J43" s="12"/>
      <c r="K43" s="12"/>
    </row>
    <row r="44" spans="1:11" ht="26.25" thickBot="1">
      <c r="A44" s="11" t="s">
        <v>189</v>
      </c>
      <c r="B44" s="9">
        <v>306</v>
      </c>
      <c r="C44" s="84">
        <f t="shared" si="0"/>
        <v>18512.777480000001</v>
      </c>
      <c r="D44" s="12"/>
      <c r="E44" s="12"/>
      <c r="F44" s="12"/>
      <c r="G44" s="12"/>
      <c r="H44" s="12"/>
      <c r="I44" s="84">
        <v>18512.777480000001</v>
      </c>
      <c r="J44" s="12"/>
      <c r="K44" s="12"/>
    </row>
    <row r="45" spans="1:11" ht="15.75" thickBot="1">
      <c r="A45" s="11" t="s">
        <v>190</v>
      </c>
      <c r="B45" s="9">
        <v>310</v>
      </c>
      <c r="C45" s="84">
        <f t="shared" si="0"/>
        <v>0</v>
      </c>
      <c r="D45" s="12"/>
      <c r="E45" s="12"/>
      <c r="F45" s="12"/>
      <c r="G45" s="12"/>
      <c r="H45" s="12"/>
      <c r="I45" s="12"/>
      <c r="J45" s="12"/>
      <c r="K45" s="12"/>
    </row>
    <row r="46" spans="1:11" ht="15.75" thickBot="1">
      <c r="A46" s="11" t="s">
        <v>191</v>
      </c>
      <c r="B46" s="9">
        <v>311</v>
      </c>
      <c r="C46" s="84">
        <f t="shared" si="0"/>
        <v>0</v>
      </c>
      <c r="D46" s="12"/>
      <c r="E46" s="12"/>
      <c r="F46" s="12"/>
      <c r="G46" s="12"/>
      <c r="H46" s="12"/>
      <c r="I46" s="12"/>
      <c r="J46" s="12"/>
      <c r="K46" s="12"/>
    </row>
    <row r="47" spans="1:11">
      <c r="A47" s="13" t="s">
        <v>72</v>
      </c>
      <c r="B47" s="102">
        <v>312</v>
      </c>
      <c r="C47" s="139">
        <f t="shared" si="0"/>
        <v>0</v>
      </c>
      <c r="D47" s="136"/>
      <c r="E47" s="136"/>
      <c r="F47" s="136"/>
      <c r="G47" s="136"/>
      <c r="H47" s="136"/>
      <c r="I47" s="136"/>
      <c r="J47" s="136"/>
      <c r="K47" s="136"/>
    </row>
    <row r="48" spans="1:11" ht="15.75" thickBot="1">
      <c r="A48" s="14" t="s">
        <v>73</v>
      </c>
      <c r="B48" s="104"/>
      <c r="C48" s="140"/>
      <c r="D48" s="137"/>
      <c r="E48" s="137"/>
      <c r="F48" s="137"/>
      <c r="G48" s="137"/>
      <c r="H48" s="137"/>
      <c r="I48" s="137"/>
      <c r="J48" s="137"/>
      <c r="K48" s="137"/>
    </row>
    <row r="49" spans="1:11" ht="26.25" thickBot="1">
      <c r="A49" s="14" t="s">
        <v>178</v>
      </c>
      <c r="B49" s="9">
        <v>313</v>
      </c>
      <c r="C49" s="84">
        <f t="shared" si="0"/>
        <v>0</v>
      </c>
      <c r="D49" s="12"/>
      <c r="E49" s="12"/>
      <c r="F49" s="12"/>
      <c r="G49" s="12"/>
      <c r="H49" s="12"/>
      <c r="I49" s="12"/>
      <c r="J49" s="12"/>
      <c r="K49" s="12"/>
    </row>
    <row r="50" spans="1:11" ht="26.25" thickBot="1">
      <c r="A50" s="14" t="s">
        <v>179</v>
      </c>
      <c r="B50" s="9">
        <v>314</v>
      </c>
      <c r="C50" s="84">
        <f t="shared" si="0"/>
        <v>0</v>
      </c>
      <c r="D50" s="12"/>
      <c r="E50" s="12"/>
      <c r="F50" s="12"/>
      <c r="G50" s="12"/>
      <c r="H50" s="12"/>
      <c r="I50" s="12"/>
      <c r="J50" s="12"/>
      <c r="K50" s="12"/>
    </row>
    <row r="51" spans="1:11" ht="15.75" thickBot="1">
      <c r="A51" s="11" t="s">
        <v>76</v>
      </c>
      <c r="B51" s="9">
        <v>315</v>
      </c>
      <c r="C51" s="84">
        <f t="shared" si="0"/>
        <v>0</v>
      </c>
      <c r="D51" s="12"/>
      <c r="E51" s="12"/>
      <c r="F51" s="12"/>
      <c r="G51" s="12"/>
      <c r="H51" s="12"/>
      <c r="I51" s="12"/>
      <c r="J51" s="12"/>
      <c r="K51" s="12"/>
    </row>
    <row r="52" spans="1:11" ht="15.75">
      <c r="A52" s="15"/>
    </row>
    <row r="53" spans="1:11" ht="16.5" customHeight="1">
      <c r="A53" s="119" t="s">
        <v>268</v>
      </c>
      <c r="B53" s="127"/>
      <c r="C53" s="82"/>
      <c r="D53" s="3"/>
      <c r="E53" s="82"/>
    </row>
    <row r="54" spans="1:11" ht="15.75">
      <c r="A54" s="119"/>
      <c r="B54" s="127"/>
      <c r="C54" s="120" t="s">
        <v>28</v>
      </c>
      <c r="D54" s="120"/>
      <c r="E54" s="120"/>
      <c r="G54" s="120" t="s">
        <v>270</v>
      </c>
      <c r="H54" s="120"/>
      <c r="I54" s="120"/>
      <c r="J54" s="120"/>
    </row>
    <row r="55" spans="1:11" ht="15.75">
      <c r="A55" s="3"/>
      <c r="B55" s="16"/>
      <c r="C55" s="129" t="s">
        <v>128</v>
      </c>
      <c r="D55" s="129"/>
      <c r="H55" s="16" t="s">
        <v>129</v>
      </c>
    </row>
    <row r="56" spans="1:11" ht="15.75">
      <c r="A56" s="3"/>
      <c r="B56" s="16"/>
      <c r="C56" s="16"/>
      <c r="D56" s="16"/>
      <c r="E56" s="16"/>
    </row>
    <row r="57" spans="1:11" ht="15.75">
      <c r="A57" s="3"/>
      <c r="B57" s="16"/>
      <c r="C57" s="16"/>
      <c r="D57" s="16"/>
      <c r="E57" s="83"/>
    </row>
    <row r="58" spans="1:11" ht="15.75">
      <c r="A58" s="3"/>
      <c r="B58" s="16"/>
      <c r="C58" s="16"/>
      <c r="D58" s="16"/>
      <c r="E58" s="16" t="s">
        <v>130</v>
      </c>
    </row>
    <row r="59" spans="1:11" ht="15.75">
      <c r="A59" s="15"/>
    </row>
    <row r="60" spans="1:11" ht="15.75">
      <c r="A60" s="118" t="s">
        <v>271</v>
      </c>
      <c r="B60" s="118"/>
    </row>
    <row r="61" spans="1:11" ht="15.75">
      <c r="A61" s="118" t="s">
        <v>273</v>
      </c>
      <c r="B61" s="118"/>
    </row>
    <row r="62" spans="1:11" ht="15.75">
      <c r="A62" s="118" t="s">
        <v>280</v>
      </c>
      <c r="B62" s="118"/>
    </row>
  </sheetData>
  <mergeCells count="46">
    <mergeCell ref="C47:C48"/>
    <mergeCell ref="D47:D48"/>
    <mergeCell ref="E29:E30"/>
    <mergeCell ref="F29:F30"/>
    <mergeCell ref="A62:B62"/>
    <mergeCell ref="A53:B54"/>
    <mergeCell ref="C54:E54"/>
    <mergeCell ref="G54:J54"/>
    <mergeCell ref="C55:D55"/>
    <mergeCell ref="A60:B60"/>
    <mergeCell ref="A61:B61"/>
    <mergeCell ref="K47:K48"/>
    <mergeCell ref="J47:J48"/>
    <mergeCell ref="J29:J30"/>
    <mergeCell ref="I47:I48"/>
    <mergeCell ref="A34:K34"/>
    <mergeCell ref="A38:K38"/>
    <mergeCell ref="B29:B30"/>
    <mergeCell ref="C29:C30"/>
    <mergeCell ref="K29:K30"/>
    <mergeCell ref="D29:D30"/>
    <mergeCell ref="H47:H48"/>
    <mergeCell ref="G29:G30"/>
    <mergeCell ref="B47:B48"/>
    <mergeCell ref="E47:E48"/>
    <mergeCell ref="F47:F48"/>
    <mergeCell ref="G47:G48"/>
    <mergeCell ref="H29:H30"/>
    <mergeCell ref="B13:J13"/>
    <mergeCell ref="A15:K15"/>
    <mergeCell ref="A20:K20"/>
    <mergeCell ref="I29:I30"/>
    <mergeCell ref="B16:B18"/>
    <mergeCell ref="D16:K16"/>
    <mergeCell ref="D17:E17"/>
    <mergeCell ref="F17:G17"/>
    <mergeCell ref="A16:A18"/>
    <mergeCell ref="H17:H18"/>
    <mergeCell ref="A2:K2"/>
    <mergeCell ref="A3:K3"/>
    <mergeCell ref="A4:K4"/>
    <mergeCell ref="B6:J7"/>
    <mergeCell ref="I17:I18"/>
    <mergeCell ref="J17:K17"/>
    <mergeCell ref="B11:J11"/>
    <mergeCell ref="B9:J9"/>
  </mergeCells>
  <phoneticPr fontId="30" type="noConversion"/>
  <pageMargins left="0.56000000000000005" right="0.33"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 1-закупки</vt:lpstr>
      <vt:lpstr>№ 2-закупки</vt:lpstr>
      <vt:lpstr>№ 1а-закупки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2018-07-13T07:40:07Z</cp:lastPrinted>
  <dcterms:created xsi:type="dcterms:W3CDTF">2006-09-16T00:00:00Z</dcterms:created>
  <dcterms:modified xsi:type="dcterms:W3CDTF">2018-09-26T12:49:51Z</dcterms:modified>
</cp:coreProperties>
</file>