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65" windowWidth="14805" windowHeight="7950"/>
  </bookViews>
  <sheets>
    <sheet name="№ 1-закупки" sheetId="1" r:id="rId1"/>
    <sheet name="№ 2-закупки" sheetId="2" r:id="rId2"/>
    <sheet name="№ 1а-закупки" sheetId="3" r:id="rId3"/>
  </sheets>
  <calcPr calcId="125725"/>
</workbook>
</file>

<file path=xl/calcChain.xml><?xml version="1.0" encoding="utf-8"?>
<calcChain xmlns="http://schemas.openxmlformats.org/spreadsheetml/2006/main">
  <c r="J73" i="2"/>
  <c r="J85" s="1"/>
  <c r="E84"/>
  <c r="F73"/>
  <c r="G73"/>
  <c r="E73"/>
  <c r="E85" s="1"/>
  <c r="H72"/>
  <c r="I72" s="1"/>
  <c r="H71"/>
  <c r="I71" s="1"/>
  <c r="H70"/>
  <c r="I70"/>
  <c r="H69"/>
  <c r="I69" s="1"/>
  <c r="H68"/>
  <c r="I68"/>
  <c r="H67"/>
  <c r="I67" s="1"/>
  <c r="H66"/>
  <c r="I66"/>
  <c r="H65"/>
  <c r="I65" s="1"/>
  <c r="H64"/>
  <c r="I64"/>
  <c r="H63"/>
  <c r="I63" s="1"/>
  <c r="H62"/>
  <c r="I62"/>
  <c r="H61"/>
  <c r="I61" s="1"/>
  <c r="H60"/>
  <c r="I60"/>
  <c r="H59"/>
  <c r="I59" s="1"/>
  <c r="H58"/>
  <c r="I58"/>
  <c r="H57"/>
  <c r="I57" s="1"/>
  <c r="H56"/>
  <c r="I56"/>
  <c r="H55"/>
  <c r="I55" s="1"/>
  <c r="H54"/>
  <c r="I54"/>
  <c r="H53"/>
  <c r="I53" s="1"/>
  <c r="H52"/>
  <c r="I52"/>
  <c r="H51"/>
  <c r="I51" s="1"/>
  <c r="H50"/>
  <c r="I50"/>
  <c r="H49"/>
  <c r="I49" s="1"/>
  <c r="H48"/>
  <c r="I48"/>
  <c r="H47"/>
  <c r="I47" s="1"/>
  <c r="H46"/>
  <c r="I46"/>
  <c r="H45"/>
  <c r="I45" s="1"/>
  <c r="H44"/>
  <c r="I44"/>
  <c r="H43"/>
  <c r="I43" s="1"/>
  <c r="H42"/>
  <c r="I42"/>
  <c r="H41"/>
  <c r="I41" s="1"/>
  <c r="H40"/>
  <c r="I40"/>
  <c r="H20"/>
  <c r="H73" s="1"/>
  <c r="H21"/>
  <c r="I21" s="1"/>
  <c r="H22"/>
  <c r="H23"/>
  <c r="H24"/>
  <c r="I24" s="1"/>
  <c r="H25"/>
  <c r="H26"/>
  <c r="H27"/>
  <c r="H28"/>
  <c r="I28" s="1"/>
  <c r="H29"/>
  <c r="H30"/>
  <c r="H31"/>
  <c r="H32"/>
  <c r="I32" s="1"/>
  <c r="H33"/>
  <c r="H34"/>
  <c r="H35"/>
  <c r="H36"/>
  <c r="I36" s="1"/>
  <c r="H37"/>
  <c r="I37" s="1"/>
  <c r="H38"/>
  <c r="H39"/>
  <c r="I20"/>
  <c r="C51" i="3"/>
  <c r="C50"/>
  <c r="C49"/>
  <c r="C47"/>
  <c r="C46"/>
  <c r="C45"/>
  <c r="C44"/>
  <c r="C43"/>
  <c r="C42"/>
  <c r="C41"/>
  <c r="C40"/>
  <c r="C39"/>
  <c r="C37"/>
  <c r="C36"/>
  <c r="C35"/>
  <c r="C29"/>
  <c r="C33"/>
  <c r="C32"/>
  <c r="C31"/>
  <c r="C30"/>
  <c r="C28"/>
  <c r="C27"/>
  <c r="C26"/>
  <c r="C25"/>
  <c r="C24"/>
  <c r="C23"/>
  <c r="C22"/>
  <c r="C21"/>
  <c r="H76" i="2"/>
  <c r="H77"/>
  <c r="H78"/>
  <c r="H79"/>
  <c r="E79"/>
  <c r="I79"/>
  <c r="F79"/>
  <c r="F85" s="1"/>
  <c r="G79"/>
  <c r="G85"/>
  <c r="J79"/>
  <c r="I22"/>
  <c r="I23"/>
  <c r="I25"/>
  <c r="I26"/>
  <c r="I27"/>
  <c r="I29"/>
  <c r="I30"/>
  <c r="I31"/>
  <c r="I33"/>
  <c r="I76"/>
  <c r="I77"/>
  <c r="I78"/>
  <c r="I34"/>
  <c r="I35"/>
  <c r="I38"/>
  <c r="I39"/>
  <c r="C109" i="1"/>
  <c r="C110"/>
  <c r="C111"/>
  <c r="C112"/>
  <c r="C113"/>
  <c r="C114"/>
  <c r="C104"/>
  <c r="C103"/>
  <c r="C102"/>
  <c r="C98"/>
  <c r="C99"/>
  <c r="C100"/>
  <c r="C97"/>
  <c r="C68"/>
  <c r="C69"/>
  <c r="C70"/>
  <c r="C71"/>
  <c r="C72"/>
  <c r="C73"/>
  <c r="C74"/>
  <c r="C75"/>
  <c r="C76"/>
  <c r="C77"/>
  <c r="C78"/>
  <c r="C79"/>
  <c r="C80"/>
  <c r="C81"/>
  <c r="C82"/>
  <c r="C83"/>
  <c r="C84"/>
  <c r="C85"/>
  <c r="C86"/>
  <c r="C87"/>
  <c r="C88"/>
  <c r="C89"/>
  <c r="C90"/>
  <c r="C91"/>
  <c r="C92"/>
  <c r="C93"/>
  <c r="C94"/>
  <c r="C67"/>
  <c r="C64"/>
  <c r="C63"/>
  <c r="C62"/>
  <c r="C61"/>
  <c r="C60"/>
  <c r="C59"/>
  <c r="C58"/>
  <c r="C57"/>
  <c r="C56"/>
  <c r="C55"/>
  <c r="C54"/>
  <c r="C53"/>
  <c r="C52"/>
  <c r="C51"/>
  <c r="C21"/>
  <c r="C22"/>
  <c r="C23"/>
  <c r="C24"/>
  <c r="C25"/>
  <c r="C26"/>
  <c r="C27"/>
  <c r="C28"/>
  <c r="C29"/>
  <c r="C30"/>
  <c r="C31"/>
  <c r="C32"/>
  <c r="C33"/>
  <c r="C34"/>
  <c r="C35"/>
  <c r="C36"/>
  <c r="C37"/>
  <c r="C38"/>
  <c r="C39"/>
  <c r="C40"/>
  <c r="C41"/>
  <c r="C42"/>
  <c r="C43"/>
  <c r="C44"/>
  <c r="C45"/>
  <c r="C46"/>
  <c r="C47"/>
  <c r="C48"/>
  <c r="C49"/>
  <c r="C20"/>
  <c r="H85" i="2" l="1"/>
  <c r="I85" s="1"/>
  <c r="I73"/>
</calcChain>
</file>

<file path=xl/sharedStrings.xml><?xml version="1.0" encoding="utf-8"?>
<sst xmlns="http://schemas.openxmlformats.org/spreadsheetml/2006/main" count="410" uniqueCount="288">
  <si>
    <t xml:space="preserve">Аукцион в электронной форме среди субъектов малого предпринимательства, социально ориентированных некоммерческих организаций на право заключения муниципального контракта на обустройство детской спортивно-игровой площадки в д. Сятракасы Моргаушского района Чувашской Республики  </t>
  </si>
  <si>
    <t xml:space="preserve">Аукцион в электронной форме среди субъектов малого предпринимательства, социально ориентированных некоммерческих организаций на право заключения муниципального контракта на выполнение работ по ремонту мягкой кровли здания Кашмашского СДК Моргаушского района Чувашской Республики </t>
  </si>
  <si>
    <t xml:space="preserve">Аукцион в электронной форме среди субъектов малого предпринимательства, социально ориентированных некоммерческих организаций на право заключения муниципального контракта на ремонт грунтовой дороги по ул.Мичурина в д.Торханы Моргаушского района Чувашской Республики </t>
  </si>
  <si>
    <t xml:space="preserve">Аукцион в электронной форме на право заключения муниципального контракта на строительство спортивного зала МБОУ "Юнгинская СОШ им. С.М. Михайлова" Моргаушского района Чувашской Республики </t>
  </si>
  <si>
    <t xml:space="preserve">Аукцион в электронной форме среди субъектов малого предпринимательства, социально ориентированных некоммерческих организаций на право заключения контракта на капитальный ремонт здания МБОУ "Шомиковская ООШ" по ул. Шомиково д. №66 в дер. Шомиково Моргаушского района Чувашской республики </t>
  </si>
  <si>
    <t xml:space="preserve">Аукцион в электронной форме среди субъектов малого предпринимательства, социально ориентированных некоммерческих организаций на право заключения муниципального контракта на ремонт грунтовой дороги по ул. Первомайская в д. Хорной Хорнойского сельского поселения Моргаушского района Чувашской Республики </t>
  </si>
  <si>
    <t xml:space="preserve">Аукцион в электронной форме среди субъектов малого предпринимательства, социально ориентированных некоммерческих организаций на право заключения муниципального контракта на ремонт части дороги по ул. Садовая д. Хорной Моргаушского района Чувашской Республики </t>
  </si>
  <si>
    <t xml:space="preserve">Аукцион в электронной форме среди субъектов малого предпринимательства , социально ориентированных некоммерческих организаций на право заключения  муниципального контракта на ремонт грунтовой дороги по ул.Новая д.Шептаки Моргаушского сельского поселения Моргаушского района Чувашской Республики </t>
  </si>
  <si>
    <t xml:space="preserve">Аукцион в электронной форме среди субъектов малого предпринимательства, социально ориентированных некоммерческих организаций на право заключения муниципального контракта на ремонт части грунтовой дороги по ул. Пришкольная д. Нискасы Ярославского сельского поселения Моргаушского района Чувашской Республики </t>
  </si>
  <si>
    <t xml:space="preserve">Запрос котировок среди субъектов малого предпринимательства, социально ориентированных некоммерческих организаций на оказание услуг по оценке муниципального имущества Моргаушского района Чувашской Республики </t>
  </si>
  <si>
    <t>Аукцион в электронной форме среди субъектов малого предпринимательства, социально ориентированных некоммерческих организаций на право заключения муниципального контракта на ремонт грунтовой дороги с добавлением каменных материалов до ул.Центральная д. Ойкасы Ильинского сельского поселения Моргаушского района Чувашской Республики</t>
  </si>
  <si>
    <t xml:space="preserve">Аукцион в электронной форме среди субъектов малого предпринимательства, социально ориентированных некоммерческих организаций на право заключения муниципального контракта на ремонт грунтовой дороги по ул. Советская в д. Сарчаки Моргаушского района Чувашской Республики </t>
  </si>
  <si>
    <t xml:space="preserve">Аукцион в электронной форме среди субъектов малого предпринимательства, социально ориентированных некоммерческих организаций на право заключения муниципального контракта на ремонт грунтовой дороги с. Юнга ул. Молодежная Юнгинского сельского поселения Моргаушского района Чувашской Республики на расстоянии 30 м от перекрестка ул. Яблоневая - Молодежная до дома № 11 ул. Молодежная </t>
  </si>
  <si>
    <t xml:space="preserve">Аукцион в электронной форме среди субъектов малого предпринимательства, социально ориентированных некоммерческих организаций на право заключения муниципального контракта на строительство объекта водоснабжения деревни Апчары Моргаушского района Чувашской Республики </t>
  </si>
  <si>
    <t xml:space="preserve">Аукцион в электронной форме среди субъектов малого предпринимательства, социально ориентированных некоммерческих организаций на право заключения муниципального контракта на ремонт грунтовой дороги по ул. Мира, ул. Западная и ул. Восточная в д. Лапкасы Орининского сельского поселения Моргаушского района Чувашской Республики </t>
  </si>
  <si>
    <t>Аукцион в электронной форме среди субъектов малого предпринимательства, социально ориентированных некоммерческих организаций на право заключения муниципального контракта на ремонт грунтовой автомобильной дороги по улице Центральной в деревне Сюлеменькасы Москакасинского сельского поселения Моргаушского района Чувашской Республики</t>
  </si>
  <si>
    <t xml:space="preserve">Аукцион в электронной форме среди субъектов малого предпринимательства, социально ориентированных некоммерческих организаций на право заключения муниципального контракта на ремонт  грунтовой автомобильной дороги в д. Ярабайкасы ул. Центральная Моргаушского района Чувашской Республики </t>
  </si>
  <si>
    <t xml:space="preserve">Аукцион в электронной форме среди субъектов малого предпринимательства, социально ориентированных некоммерческих организаций на право заключения муниципального контракта на ремонт автомобильной дороги в д. Ермаково ул. Мешакова Моргаушского района Чувашской Республики </t>
  </si>
  <si>
    <t xml:space="preserve">Запрос котировок среди субъектов малого предпринимательства, социально ориентированных некоммерческих организаций на право заключения муниципального контракта на поставку и установку системы видеонаблюдения в д. Ярабайкасы Моргаушского района Чувашской Республики </t>
  </si>
  <si>
    <t>Аукцион в электронной форме среди субъектов малого предпринимательства, социально ориентированных некоммерческих организаций на право заключения муниципального контракта на ремонт грунтовой дороги по ул. Комсомольская и части ул. Гагарина в д. Васькино Александровского сельского поселения Моргаушского района Чувашской Республики</t>
  </si>
  <si>
    <t xml:space="preserve">Запрос котировок среди субъектов малого предпринимательства, социально ориентированных некоммерческих организаций на право заключения муниципального контракта на поставку линейно-интерактивного источника бесперебойного питания для нужд администрации Моргаушского района Чувашской Республики. </t>
  </si>
  <si>
    <t>Аукцион в электронной форме среди субъектов малого предпринимательства, социально ориентированных некоммерческих организаций на право заключения муниципального контракта на ремонт тротуаров МБОУ  «Чуманкасинской СОШ» на автомобильной дороге «Тойгильдино- Паймурзино», «Юськасинской СОШ» на автомобильной дороге «Изедеркино-Актай», «Большесундырской СОШ»  на автомобильной дороге «Большой Сундырь - Большое Карачкино – Ешмолай», МБОУ «Юнгинская СОШ» на автомобильной дороге «Волга-Кубасы» в Моргаушском районе Чувашской Республики</t>
  </si>
  <si>
    <t xml:space="preserve">Запрос котировок среди субъектов малого предпринимательства, социально ориентированных некоммерческих организаций на поставку картриджей для офисной техники администрации Моргаушского района Чувашской Республики </t>
  </si>
  <si>
    <t>Аукцион в электронной форме среди субъектов малого предпринимательства, социально ориентированных некоммерческих организаций на право заключения контракта на капитальный ремонт спортивного зала муниципального бюджетного общеобразовательного учреждения «Юськасинская средняя общеобразовательная школа» Моргаушского района Чувашской Республики</t>
  </si>
  <si>
    <t>Аукцион в электронной форме на право заключения муниципального контракта на приобретение жилых помещений для обеспечения благоустроенными жилыми помещениями специализированного жилищного фонда детей-сирот и детей, оставшихся без попечения родителей, лиц из их числа по договорам найма специализированных жилых помещений на территории Моргаушского района Чувашской Республики</t>
  </si>
  <si>
    <t>Аукцион в электронной форме среди субъектов малого предпринимательства, социально ориентированных некоммерческих организаций на право заключения контракта на капитальный ремонт спортзала МБОУ "Чуманкасинская СОШ"</t>
  </si>
  <si>
    <t>Аукцион в электронной форме среди субъектов малого предпринимательства, социально ориентированных некоммерческих организаций на право заключения муниципального контракта на ямочный ремонт и обустройство водостока в деревне Нискасы Ярославского сельского поселения Моргаушского района Чувашской Республики</t>
  </si>
  <si>
    <t>нет</t>
  </si>
  <si>
    <t xml:space="preserve"> Степанов Андрей Иванович</t>
  </si>
  <si>
    <t>№ 1-закупки</t>
  </si>
  <si>
    <t>ФОРМА</t>
  </si>
  <si>
    <t>Сведения</t>
  </si>
  <si>
    <t xml:space="preserve">об определении поставщиков (подрядчиков, исполнителей) </t>
  </si>
  <si>
    <t xml:space="preserve">для обеспечения нужд Чувашской Республики </t>
  </si>
  <si>
    <t xml:space="preserve">Наименование </t>
  </si>
  <si>
    <t>государственного органа Чувашской Республики, органа управления ТФОМС Чувашской Республики, представляющего отчет</t>
  </si>
  <si>
    <t>Отчетный период</t>
  </si>
  <si>
    <t>(тыс. рублей)</t>
  </si>
  <si>
    <t>Наименование показателей</t>
  </si>
  <si>
    <t>Код строки</t>
  </si>
  <si>
    <t xml:space="preserve">Закупки </t>
  </si>
  <si>
    <t>всего</t>
  </si>
  <si>
    <t>В том числе из графы 3</t>
  </si>
  <si>
    <t>конкурсы</t>
  </si>
  <si>
    <t>электронный аукцион</t>
  </si>
  <si>
    <t>запрос котировок</t>
  </si>
  <si>
    <t>запрос предложений</t>
  </si>
  <si>
    <t>закупки у единственного поставщика (подрядчика, исполнителя)</t>
  </si>
  <si>
    <t>открытые</t>
  </si>
  <si>
    <t>с ограниченным участием</t>
  </si>
  <si>
    <t>двухэтапные</t>
  </si>
  <si>
    <t>без проведения конкурентных способов определения поставщиков (подрядчиков, исполнителей)</t>
  </si>
  <si>
    <t>закупки малого объема</t>
  </si>
  <si>
    <t xml:space="preserve">I. Количественные характеристики способов определения поставщиков (подрядчиков, исполнителей), </t>
  </si>
  <si>
    <t>закупок у единственного поставщика (подрядчика, исполнителя)</t>
  </si>
  <si>
    <t>1. Всего проведено способов определения поставщиков (подрядчиков, исполнителей) (лотов) и закупок у единственного поставщика (подрядчика, исполнителя)</t>
  </si>
  <si>
    <t>Количество закрытых конкурсов, закрытых аукционов, извещения о проведении которых размещаются в единой информационной системе</t>
  </si>
  <si>
    <t>х</t>
  </si>
  <si>
    <t>Из строки 101 - количество несостоявшихся способов определения поставщиков (подрядчиков, исполнителей) (лотов)</t>
  </si>
  <si>
    <t>Из строки 103 - количество несостоявшихся способов определения поставщиков (подрядчиков, исполнителей) (лотов), которые не привели к заключению контрактов</t>
  </si>
  <si>
    <t>Из строки 104 - количество способов определения поставщиков (подрядчиков, исполнителей), которые не привели к заключению контрактов из-за отказа от заключения контрактов</t>
  </si>
  <si>
    <t>Из строки 101 - проведено совместных конкурсов, аукционов (лотов)</t>
  </si>
  <si>
    <t>Из строки 107 - количество несостоявшихся совместных конкурсов, аукционов (лотов)</t>
  </si>
  <si>
    <t>Из строки 107 - количество совместных конкурсов, аукционов (лотов), которые не привели к заключению контракта</t>
  </si>
  <si>
    <t>2. Количество заключенных контрактов и договоров</t>
  </si>
  <si>
    <t>Из строки 110 - количество заключенных контрактов по результатам несостоявшихся способов определения поставщиков (подрядчиков, исполнителей) (лотов)</t>
  </si>
  <si>
    <t>Из строки 110 - количество контрактов, заключенных по результатам проведения совместных конкурсов, аукционов</t>
  </si>
  <si>
    <t>Из строки 110 - количество контрактов, заключенных по результатам несостоявшихся совместных конкурсов, аукционов</t>
  </si>
  <si>
    <t>Из строки 110 - количество заключенных контрактов и договоров с отечественными участниками</t>
  </si>
  <si>
    <t xml:space="preserve">с организациями инвалидов   </t>
  </si>
  <si>
    <t>3. Внесено изменений в контракты и договоры</t>
  </si>
  <si>
    <t>4. Расторгнуто контрактов и договоров</t>
  </si>
  <si>
    <t>в том числе:</t>
  </si>
  <si>
    <t>по соглашению сторон</t>
  </si>
  <si>
    <t>в случае одностороннего отказа заказчика от исполнения контракта</t>
  </si>
  <si>
    <t>в случае одностороннего отказа поставщика (подрядчика, исполнителя) от исполнения контракта</t>
  </si>
  <si>
    <t>по решению суда</t>
  </si>
  <si>
    <t xml:space="preserve">5. Количество осуществленных способов определения поставщиков (подрядчиков, исполнителей), признанных недействительными </t>
  </si>
  <si>
    <t>II. Количественные характеристики участников закупки товаров, работ, услуг для обеспечения государственных и муниципальных нужд</t>
  </si>
  <si>
    <t>1. Общее количество поданных заявок</t>
  </si>
  <si>
    <t>Количество заявок, поданных для участия в закрытых конкурсах, закрытых аукционах, извещения о проведении которых размещаются в единой информационной системе</t>
  </si>
  <si>
    <t>Из строки 201 - количество заявок, поданных для участия в способах определения поставщиков (подрядчиков, исполнителей), признанных несостоявшимися</t>
  </si>
  <si>
    <t xml:space="preserve">Из строки 201 - количество заявок, поданных для участия в совместных конкурсах, аукционах </t>
  </si>
  <si>
    <t>Из строки 204 - количество заявок, поданных для участия в совместных конкурсах, аукционах признанных несостоявшимися</t>
  </si>
  <si>
    <t xml:space="preserve">Из строки 201 - заявок отечественных участников торгов </t>
  </si>
  <si>
    <t>заявок организаций инвалидов</t>
  </si>
  <si>
    <t>2. Из строки 201 - не допущено заявок к участию в определении поставщиков (подрядчиков, исполнителей)</t>
  </si>
  <si>
    <t>210</t>
  </si>
  <si>
    <t>- участником не представлено обеспечение заявки</t>
  </si>
  <si>
    <t>- заявка не отвечала требованиям, предусмотренным документацией о закупке</t>
  </si>
  <si>
    <t>212</t>
  </si>
  <si>
    <t>3. Из строки 201 - отозвано заявок участниками закупок</t>
  </si>
  <si>
    <t>4. Количество обжалований по осуществлению закупок</t>
  </si>
  <si>
    <t xml:space="preserve">III. Стоимостные характеристики способов определения поставщиков (подрядчиков, исполнителей), </t>
  </si>
  <si>
    <t>закупок у единственного поставщика (подрядчика, исполнителя), тысяча рублей</t>
  </si>
  <si>
    <t>1. Суммарная начальная цена контрактов (лотов) и договоров</t>
  </si>
  <si>
    <t>Суммарная начальная цена закрытых конкурсов, закрытых аукционов, извещения о проведении которых размещаются единой информационной системе</t>
  </si>
  <si>
    <t>Из строки 301 - суммарная начальная цена контрактов несостоявшихся конкурсов, аукционов (лотов), запросов котировок, запросов предложений</t>
  </si>
  <si>
    <t>Из строки 303 - суммарная начальная цена контрактов несостоявшихся конкурсов, аукционов (лотов), запросов котировок, запросов предложений, которые не привели к заключению контрактов</t>
  </si>
  <si>
    <t>Из строки 304 - суммарная начальная цена контрактов торгов (лотов), которые не привели к заключению контрактов из-за отказа от заключения контрактов</t>
  </si>
  <si>
    <t>Из строки 301 - суммарная начальная цена контрактов (лотов), выставленных на совместные конкурсы, аукционы (лоты)</t>
  </si>
  <si>
    <t>Из строки 307 - суммарная начальная цена контрактов несостоявшихся совместных конкурсов, аукционов (лотов)</t>
  </si>
  <si>
    <t>2. Общая стоимость заключенных контрактов и договоров</t>
  </si>
  <si>
    <t>Из строки 309 - общая стоимость контрактов, заключенных по результатам несостоявшихся конкурсов, аукционов (лотов), запросов котировок, запросов предложений</t>
  </si>
  <si>
    <t>Из строки 309 - стоимость контрактов, заключенных по результатам проведения совместных конкурсов, аукционов</t>
  </si>
  <si>
    <t>Из строки 311 - стоимость контрактов, заключенных по результатам несостоявшихся совместных конкурсов, аукционов</t>
  </si>
  <si>
    <t>Из строки 309 - стоимость контрактов, заключенных с отечественными участниками торгов</t>
  </si>
  <si>
    <t>с организациями инвалидов</t>
  </si>
  <si>
    <t>3. Сумма изменения стоимости заключенных контрактов, договоров</t>
  </si>
  <si>
    <t>4. Общая стоимость расторгнутых контрактов и договоров</t>
  </si>
  <si>
    <t>IV. Количественные и стоимостные характеристики способов определения поставщиков (подрядчиков, исполнителей) среди субъектов малого предпринимательства, социально ориентированных некоммерческих организаций</t>
  </si>
  <si>
    <t>4.1. Количественные характеристики способов определения поставщиков (подрядчиков, исполнителей) для субъектов малого предпринимательства, социально ориентированных некоммерческих организаций</t>
  </si>
  <si>
    <t>1. Всего проведено конкурентных способов определения поставщиков (подрядчиков, исполнителей) (лотов) для субъектов малого предпринимательства, социально ориентированных некоммерческих организаций</t>
  </si>
  <si>
    <t>Из строки 4.101 - проведено конкурентных способов определения поставщиков (подрядчиков, исполнителей) (лотов) для субъектов малого предпринимательства, социально ориентированных некоммерческих организаций, признанных несостоявшимися</t>
  </si>
  <si>
    <t xml:space="preserve">2. Количество заключенных контрактов с субъектами малого предпринимательства, социально ориентированными некоммерческими организациями </t>
  </si>
  <si>
    <t>Из строки 4.102 - количество заключенных контрактов с субъектами малого предпринимательства, социально ориентированными некоммерческими организациями по результатам несостоявшихся способов определения поставщиков (подрядчиков, исполнителей)</t>
  </si>
  <si>
    <t>4.2. Количественные характеристики участников закупки товаров, работ, услуг для субъектов малого предпринимательства, социально ориентированных некоммерческих организаций</t>
  </si>
  <si>
    <t>1. Общее количество заявок, поданных на конкурентные способы определения поставщиков (подрядчиков, исполнителей) (лотов), проведенные для субъектов малого предпринимательства, социально ориентированных некоммерческих организаций</t>
  </si>
  <si>
    <t xml:space="preserve">2. Из строки 4.201 - не допущено заявок к участию в определении поставщиков (подрядчиков, исполнителей) </t>
  </si>
  <si>
    <t>из них заявок участников, не являющихся субъектами малого предпринимательства, социально ориентированными некоммерческими организациями</t>
  </si>
  <si>
    <t xml:space="preserve">4.3. Стоимостная характеристика способов определения поставщиков (подрядчиков, исполнителей) для субъектов малого предпринимательства, </t>
  </si>
  <si>
    <t>социально ориентированных некоммерческих организаций, тысяча рублей</t>
  </si>
  <si>
    <t>1. Совокупный годовой объем закупок</t>
  </si>
  <si>
    <t>2. Совокупный годовой объем закупок, рассчитанный с учетом части 1.1 статьи 30 Федерального закона от 05.04.2013 № 44-ФЗ</t>
  </si>
  <si>
    <t>3. Суммарная начальная цена контрактов по процедурам, проведенным для субъектов малого предпринимательства, социально ориентированных некоммерческих организаций</t>
  </si>
  <si>
    <t>Из строки 4.303 - суммарная начальная цена контрактов по процедурам, проведенным для субъектов малого предпринимательства, социально ориентированных некоммерческих организаций, признанным несостоявшимися</t>
  </si>
  <si>
    <t>с социально ориентированными некоммерческими организациями</t>
  </si>
  <si>
    <t>6. Стоимость заключенных контрактов с субъектами малого предпринимательства, социально ориентированными некоммерческими организациями, привлекаемыми к исполнению контрактов в качестве субподрядчиков, соисполнителей</t>
  </si>
  <si>
    <t>ФИО полностью</t>
  </si>
  <si>
    <t>должность</t>
  </si>
  <si>
    <t>подпись</t>
  </si>
  <si>
    <t>№ 2-закупки</t>
  </si>
  <si>
    <t xml:space="preserve">Сведения </t>
  </si>
  <si>
    <t>об эффективности проведенных конкурентных процедур закупок</t>
  </si>
  <si>
    <t>и количестве поданных заявок для участия в них</t>
  </si>
  <si>
    <t>Наименование</t>
  </si>
  <si>
    <t>№ п/п</t>
  </si>
  <si>
    <t>Предмет закупки</t>
  </si>
  <si>
    <t>Дата закупки</t>
  </si>
  <si>
    <t>Начальная (максимальная) цена контракта, тыс. руб.</t>
  </si>
  <si>
    <t>Стоимость заключенного контракта, тыс. руб.</t>
  </si>
  <si>
    <t>Затраты заказчика на организацию и проведение закупки, тыс. руб.</t>
  </si>
  <si>
    <t>Бюджетная эффективность</t>
  </si>
  <si>
    <t>Количество заявок, поданных участниками закупки, шт.</t>
  </si>
  <si>
    <t xml:space="preserve">абсолютная, тыс. руб. </t>
  </si>
  <si>
    <t>относительная,</t>
  </si>
  <si>
    <t xml:space="preserve">% </t>
  </si>
  <si>
    <t>1. Сведения об осуществленных закупках товаров, работ, услуг для обеспечения нужд Чувашской Республики</t>
  </si>
  <si>
    <t>(за исключением сведений о проведенных совместных торгах)</t>
  </si>
  <si>
    <t>Итого по разделу 1</t>
  </si>
  <si>
    <t>2. Сведения об осуществленных закупках товаров, работ, услуг для обеспечения нужд Чувашской Республики</t>
  </si>
  <si>
    <t>путем проведения совместных торгов</t>
  </si>
  <si>
    <t>Итого по разделу 2</t>
  </si>
  <si>
    <t>3. Сведения об осуществленных закупках товаров, работ, услуг для обеспечения нужд Чувашской Республики,</t>
  </si>
  <si>
    <t>которые не привели к заключению контракта</t>
  </si>
  <si>
    <t>Итого по разделу 3</t>
  </si>
  <si>
    <t>ВСЕГО</t>
  </si>
  <si>
    <t>№ 1а-закупки</t>
  </si>
  <si>
    <t>Сведения о закупочной деятельности</t>
  </si>
  <si>
    <t>Количество бюджетных учреждений, находящихся в ведении и осуществляющих закупки в соответствии с Федеральным законом № 223-ФЗ всего, шт.</t>
  </si>
  <si>
    <t>Сведения об уполномоченном органе (при наличии), которому переданы функции по организации и проведению закупок</t>
  </si>
  <si>
    <t>Закупки</t>
  </si>
  <si>
    <t>Конкурсы</t>
  </si>
  <si>
    <t>Аукционы</t>
  </si>
  <si>
    <t>Запрос котировок</t>
  </si>
  <si>
    <t>Закупки у единственного поставщика (подрядчика, исполнителя)</t>
  </si>
  <si>
    <t>Иные способы</t>
  </si>
  <si>
    <t xml:space="preserve">открытые </t>
  </si>
  <si>
    <t>в электронной форме</t>
  </si>
  <si>
    <t>I. Количественная характеристика торгов и других способов закупки</t>
  </si>
  <si>
    <t>1. Всего проведено торгов, запросов котировок, иных способов закупки (лотов) и закупок у единственного поставщика (подрядчика, исполнителя)</t>
  </si>
  <si>
    <t>Из строки 101 - количество несостоявшихся способов определения поставщиков (подрядчиков, исполнителей) (лотов), которые не привели к заключению договоров</t>
  </si>
  <si>
    <t>Из строки 102 - количество несостоявшихся способов определения поставщиков (подрядчиков, исполнителей) (лотов), которые не привели к заключению договоров из-за отказа в допуске к участию всех участников закупки</t>
  </si>
  <si>
    <t>Из строки 102 - количество способов определения поставщиков (подрядчиков, исполнителей), которые не привели к заключению договоров из-за отказа от заключения договоров</t>
  </si>
  <si>
    <t>2. Количество заключенных договоров</t>
  </si>
  <si>
    <t>Из строки 110 - количество заключенных договоров с отечественными участниками</t>
  </si>
  <si>
    <t>3. Внесено изменений в договоры</t>
  </si>
  <si>
    <t>4. Расторгнуто договоров</t>
  </si>
  <si>
    <t>в случае одностороннего отказа заказчика от исполнения договора</t>
  </si>
  <si>
    <t>в случае одностороннего отказа поставщика (подрядчика, исполнителя) от исполнения договора</t>
  </si>
  <si>
    <t>II. Количественная характеристика участников торгов и других способов закупки товаров, работ, услуг</t>
  </si>
  <si>
    <t>Из строки 201 - не допущено заявок к участию в торгах, запросах котировок, иных способах закупки (лотах)</t>
  </si>
  <si>
    <t>2. Количество обжалований по закупке товаров, работ, услуг</t>
  </si>
  <si>
    <t>III. Стоимостная характеристика торгов и других способов закупки товаров, работ, услуг, тысяча рублей</t>
  </si>
  <si>
    <t>1. Суммарная начальная цена договоров (лотов), выставленных на торги, запрос котировок, иные способы закупки, и сумма договоров, заключенных с единственным поставщиком (подрядчиком, исполнителем)</t>
  </si>
  <si>
    <t>Из строки 301 - суммарная начальная цена договоров (лотов), выставленных на торги, запрос котировок, иные способы закупки, которые не привели к заключению договоров</t>
  </si>
  <si>
    <t>Из строки 302 - суммарная начальная цена договоров (лотов), выставленных на торги, запрос котировок, иные способы закупки, которые не привели к заключению договоров из-за отказа в допуске к участию всех участников закупки</t>
  </si>
  <si>
    <t>Из строки 302 - суммарная начальная цена договоров (лотов), выставленных на торги, запрос котировок, иные способы закупки, которые не привели к заключению договоров из-за отказа от заключения договоров</t>
  </si>
  <si>
    <t>2. Общая стоимость заключенных договоров</t>
  </si>
  <si>
    <t>Из строки 305 – стоимость договоров, заключенных с отечественными участниками</t>
  </si>
  <si>
    <t>3. Сумма изменения стоимости заключенных договоров</t>
  </si>
  <si>
    <t>4. Общая стоимость расторгнутых договоров</t>
  </si>
  <si>
    <t>Из строки 103 - количество несостоявшихся способов определения поставщиков (подрядчиков, исполнителей) (лотов), если подана только 1 заявка</t>
  </si>
  <si>
    <t>Из строки 103 - количество несостоявшихся способов определения поставщиков (подрядчиков, исполнителей) (лотов), если только 1 заявка признана соответствующей</t>
  </si>
  <si>
    <t>103.1</t>
  </si>
  <si>
    <t>103.2</t>
  </si>
  <si>
    <t>Из строки 104 - количество несостоявшихся способов определения поставщиков (подрядчиков, исполнителей) (лотов), которые не привели к заключению контрактов, если не подано не одной заявки</t>
  </si>
  <si>
    <t>104.1</t>
  </si>
  <si>
    <t>Всего завершено способов определения поставщиков (подрядчиков, исполнителей) (лотов) и закупок у единственного поставщика (подрядчика, исполнителя)</t>
  </si>
  <si>
    <t>Всего отменено способов определения поставщиков (подрядчиков, исполнителей) (лотов) и закупок у единственного поставщика (подрядчика, исполнителя)</t>
  </si>
  <si>
    <t>101.1</t>
  </si>
  <si>
    <t>101.2</t>
  </si>
  <si>
    <t>Из строки 104 - количество несостоявшихся способов определения поставщиков (подрядчиков, исполнителей) (лотов), которые не привели к заключению контрактов, если все поданные заявки отклонены (из-за отказа в допуске к участию всех участников закупки)</t>
  </si>
  <si>
    <t>Из строки 111 - количество заключенных контрактов по результатам несостоявшихся способов определения поставщиков (подрядчиков, исполнителей) (лотов), если подана только 1 заявка</t>
  </si>
  <si>
    <t>111.1</t>
  </si>
  <si>
    <t>111.2</t>
  </si>
  <si>
    <t>Из строки 303 - суммарная начальная цена контрактов несостоявшихся конкурсов, аукционов (лотов), запросов котировок, запросов предложений, если подана только 1 заявка</t>
  </si>
  <si>
    <t>303.1</t>
  </si>
  <si>
    <t>303.2</t>
  </si>
  <si>
    <t>Из строки 303 - суммарная начальная цена контрактов несостоявшихся конкурсов, аукционов (лотов), запросов котировок, запросов предложений, если подана только 1 заявка признана соответствующей</t>
  </si>
  <si>
    <t>304.1</t>
  </si>
  <si>
    <t>Из строки 304 - суммарная начальная цена контрактов несостоявшихся конкурсов, аукционов (лотов), запросов котировок, запросов предложений, которые не привели к заключению контрактов, если не подано не одной заявки</t>
  </si>
  <si>
    <t>Из строки 304 - суммарная начальная цена контрактов несостоявшихся конкурсов, аукционов (лотов), запросов котировок, запросов предложений, которые не привели к заключению контрактов, если все поданные заявки отклонены (из-за отказа в допуске к участию всех участников закупки)</t>
  </si>
  <si>
    <t>Суммарная начальная цена завершенных заупочных процедур</t>
  </si>
  <si>
    <t>Суммарная начальная цена контрактов (лотов) и договоров отмененных закупочных процедур</t>
  </si>
  <si>
    <t>301.1</t>
  </si>
  <si>
    <t>301.2</t>
  </si>
  <si>
    <t>Из строки 310 - общая стоимость контрактов, заключенных по результатам несостоявшихся конкурсов, аукционов (лотов), запросов котировок, запросов предложений, если подана 1 заявка</t>
  </si>
  <si>
    <t>Из строки 310 - общая стоимость контрактов, заключенных по результатам несостоявшихся конкурсов, аукционов (лотов), запросов котировок, запросов предложений, если только 1 заявка признана соответсвующей</t>
  </si>
  <si>
    <t>310.1</t>
  </si>
  <si>
    <t>310.2</t>
  </si>
  <si>
    <t>4.309</t>
  </si>
  <si>
    <t>4.308</t>
  </si>
  <si>
    <t>4.307</t>
  </si>
  <si>
    <t>4.306</t>
  </si>
  <si>
    <t>4.305</t>
  </si>
  <si>
    <t>4.304</t>
  </si>
  <si>
    <t>4.303</t>
  </si>
  <si>
    <t>4.302</t>
  </si>
  <si>
    <t>4.301</t>
  </si>
  <si>
    <t>4.203</t>
  </si>
  <si>
    <t>4.202</t>
  </si>
  <si>
    <t>4.201</t>
  </si>
  <si>
    <t>4.103</t>
  </si>
  <si>
    <t>4.104</t>
  </si>
  <si>
    <t>4.102</t>
  </si>
  <si>
    <t>4.101</t>
  </si>
  <si>
    <t>в том числе:
по соглашению сторон</t>
  </si>
  <si>
    <t>из них:
с учреждениями УИС</t>
  </si>
  <si>
    <t>из них: 
заявок учреждений УИС</t>
  </si>
  <si>
    <t xml:space="preserve">Из строки 209 - по причинам:
- участник не отвечал требованиям, установленным Законом </t>
  </si>
  <si>
    <t>из них заключенных
с субъектами малого предпринимательства</t>
  </si>
  <si>
    <r>
      <t xml:space="preserve">4. Стоимость заключенных контрактов с субъектами малого предпринимательства, социально ориентированными некоммерческими организациями по результатам </t>
    </r>
    <r>
      <rPr>
        <b/>
        <sz val="10"/>
        <color indexed="8"/>
        <rFont val="Times New Roman"/>
        <family val="1"/>
        <charset val="204"/>
      </rPr>
      <t>состоявшихся</t>
    </r>
    <r>
      <rPr>
        <sz val="10"/>
        <color indexed="8"/>
        <rFont val="Times New Roman"/>
        <family val="1"/>
        <charset val="204"/>
      </rPr>
      <t xml:space="preserve"> способов определения поставщиков (подрядчиков, исполнителей)</t>
    </r>
  </si>
  <si>
    <r>
      <t xml:space="preserve">5. Стоимость заключенных контрактов с субъектами малого предпринимательства, социально ориентированными некоммерческими организациями по результатам </t>
    </r>
    <r>
      <rPr>
        <b/>
        <sz val="10"/>
        <color indexed="8"/>
        <rFont val="Times New Roman"/>
        <family val="1"/>
        <charset val="204"/>
      </rPr>
      <t xml:space="preserve">несостоявшихся </t>
    </r>
    <r>
      <rPr>
        <sz val="10"/>
        <color indexed="8"/>
        <rFont val="Times New Roman"/>
        <family val="1"/>
        <charset val="204"/>
      </rPr>
      <t>способов определения поставщиков (подрядчиков, исполнителей)</t>
    </r>
  </si>
  <si>
    <t xml:space="preserve">Способ закупки
(с указанием для СМП, СОНКО) </t>
  </si>
  <si>
    <t>Из строки 111 - количество заключенных контрактов по результатам несостоявшихся способов определения поставщиков (подрядчиков, исполнителей) (лотов), если только 1 заявка признана соответсвующей</t>
  </si>
  <si>
    <t xml:space="preserve">Cодержание автомобильных дорог Ярабайкасинского сельского поселения Моргаушского района Чувашской Республики в 2018 году (6,0 км а/д с твердым покрытием, 30,931 км грунтовые а/д) </t>
  </si>
  <si>
    <t xml:space="preserve">Аукцион в электронной форме среди субъектов малого предпринимательства, социально ориентированных некоммерческих организаций на право заключения муниципального контракта на содержание автомобильных дорог Тораевского сельского поселения Моргаушского района Чувашской Республики в 2018 году (автомобильные дороги с твердым покрытием - 1,4 км, грунтовые а/д - 19,1 км)   </t>
  </si>
  <si>
    <t xml:space="preserve"> Аукцион в электронной форме среди субъектов малого предпринимательства, социально ориентированных некоммерческих организаций на право заключения муниципального контракта на содержание автомобильных дорог Тораевского сельского поселения Моргаушского района Чувашской Республики в 2018 году (автомобильные дороги с твердым покрытием - 4,24 км, грунтовые а/д - 9,8 км)  </t>
  </si>
  <si>
    <t>Запрос предложений среди субъектов малого предпринимательства и социально ориентированных некоммерческих организаций на право заключения муниципального контракта на проведение работ по содержанию автомобильных дорог Большесундырского сельского поселения Моргаушского района Чувашской Республики в 2018 году (а/д с твердым покрытием 10,99 км, грунтовые а/д 17,6 км)</t>
  </si>
  <si>
    <t xml:space="preserve">Запрос предложений среди субъектов малого предпринимательства и социально ориентированных некоммерческих организаций на право заключения муниципального контракта на проведение работ по содержанию автомобильных дорог Александровского сельского поселения Моргаушского района Чувашской Республики в 2018 году (а/д с твердым покрытием - 4,56 км, грунтовые а/д - 6,224 км) </t>
  </si>
  <si>
    <t xml:space="preserve">Запрос предложений среди субъектов малого предпринимательства, социально ориентированных некоммерческих организаций на право заключения муниципального контракта на содержание грунтовых и асфальтобетонных дорог в населенных пунктах Моргаушского сельского поселения Моргаушского района Чувашской Республики в 2018 году </t>
  </si>
  <si>
    <t xml:space="preserve">Содержание автомобильных дорог Орининского сельского поселения Моргаушского района чувашской Республики в 2018 году </t>
  </si>
  <si>
    <t xml:space="preserve">Запрос предложений среди субъектов малого предпринимательства, социально ориентированных некоммерческих организаций на право заключения муниципального контракта на содержание грунтовых и асфальтобетонных дорог в населенных пунктах Юськасинского сельского поселения Моргаушского района Чувашской Республики в 2018 году </t>
  </si>
  <si>
    <t>Запрос предложений среди субъектов малого предпринимательства, социально ориентированных некоммерческих организаций на право заключения муниципального контракта на содержание автомобильных дорог Сятракасинского сельского поселения Моргаушского района Чувашской Республики в 2018 году (а/д с твердым покрытием - 4,142 км, грунтовые а/д - 21,38 км).</t>
  </si>
  <si>
    <t>Запрос котировок среди субъектов малого предпринимательства, социально ориентированных некоммерческих организаций на право заключения муниципального контракта на оказание услуг по зимнему содержанию территории (механизированная уборка и вывоз снега с убираемой территории) администрации Моргаушского района Чувашской Республики в 2018 году</t>
  </si>
  <si>
    <t xml:space="preserve">Запрос котировок на поставку маркированных почтовых конвертов и марок для нужд администрации Моргаушского района Чувашской Республики </t>
  </si>
  <si>
    <t>Запрос котировок среди субъектов малого предпринимательства, социально ориентированных некоммерческих организаций на оказание услуг по техническому обслуживанию системы видеонаблюдения, установленных в рамках реализации АПК «Безопасное муниципальное образование» Моргаушского района Чувашской Республики</t>
  </si>
  <si>
    <t>Запрос котировок среди субъектов малого предпринимательства, социально ориентированных некоммерческих организаций на право заключения муниципального контракта на содержание дворовых территорий многоквартирных домов с.Моргауши Моргаушского сельского поселения Моргаушского района Чувашской Республики в 2018 году</t>
  </si>
  <si>
    <t>Запрос котировок среди субъектов малого предпринимательства, социально ориентированных некоммерческих организаций на поставку картриджей для офисной техники администрации Моргаушского района Чувашской Республики</t>
  </si>
  <si>
    <t xml:space="preserve">Аукцион в электронной форме среди субъектов малого предпринимательства, социально ориентированных некоммерческих организаций на поставку канцелярских товаров (совместный аукцион) </t>
  </si>
  <si>
    <t>Запрос котировок среди субъектов малого предпринимательства, социально ориентированных некоммерческих организаций на оказание услуг по заправке картриджей принтеров, МФУ, копировальных аппаратов администрации Моргаушского района Чувашской Республики</t>
  </si>
  <si>
    <t>Запрос котировок среди субъектов малого предпринимательства, социально ориентированных некоммерческих организаций на поставку офисной техники и комплектующих для нужд администрации Моргаушского района Чувашской Республики.</t>
  </si>
  <si>
    <t xml:space="preserve">Аукцион в электронной форме среди субъектов малого предпринимательства, социально ориентированных некоммерческих организаций на право заключения муниципального контракта на ремонт грунтовой дороги по ул. Березовая в д. Большие Токшики Моргаушского района Чувашской Республики </t>
  </si>
  <si>
    <t xml:space="preserve">Аукцион в электронной форме на право заключения муниципального контракта на ремонт покрытия проезжей части автомобильных дорог "Могауши-Хорной-Ижелькасы" (с км 0 + 000 по км 9 + 000) и "Тойгильдино-Паймурзино" (с км 10 + 500 по км 12 + 087) в Моргаушском районе Чувашской Республики </t>
  </si>
  <si>
    <t xml:space="preserve">Аукцион в электронной форме на право заключения муниципального контракта на ремонт покрытия проезжей части автомобильных дорог "Волга-Шомиково-Поженары" (с км 0 + 000 по км 6 + 400) и "Б.Сундырь-Б.Карачкино-Ешмолаи" (с км 0 + 000 по км 6 + 931) в Моргаушском районе Чувашской Республики </t>
  </si>
  <si>
    <t>Аукцион в электронной форме среди субъектов малого предпринимательства, социально ориентированных некоммерческих организаций на право заключения муниципального контракта на поставку легкового автомобиля для нужд администрации Ярабайкасинского сельского поселения Моргаушского района Чувашской Республики</t>
  </si>
  <si>
    <t>12.03.2018</t>
  </si>
  <si>
    <t>Должностное лицо,  
ответственное за  составление отчета</t>
  </si>
  <si>
    <t>Степанов Андрей Иванович</t>
  </si>
  <si>
    <t>Заведующий сектором муниципальных закупок</t>
  </si>
  <si>
    <t>Контактный тел.: 8 (83541) 62445</t>
  </si>
  <si>
    <t>Администрация Моргаушского района Чувашской Республики</t>
  </si>
  <si>
    <t xml:space="preserve">E-mail: morgau_smz@cap.ru </t>
  </si>
  <si>
    <t>Запрос котировок среди субъектов малого предпринимательства, социально ориентированных некоммерческих организаций на право заключения муниципального контракта на проведение работ по содержанию автомобильных дорог Юнгинского сельского поселения Моргаушског</t>
  </si>
  <si>
    <t>ЗКЦ (СМП и СОНКО)</t>
  </si>
  <si>
    <t>ЭА (СМП и СОНКО)</t>
  </si>
  <si>
    <t>ЗП (СМП и СОНКО)</t>
  </si>
  <si>
    <t>ЭА</t>
  </si>
  <si>
    <t>I полугодие 2018 года</t>
  </si>
  <si>
    <t>Дата составления отчета «13» июля 2018 года</t>
  </si>
  <si>
    <t xml:space="preserve">Аукцион в электронной форме среди субъектов малого предпринимательства, социально ориентированных некоммерческих организаций на право заключения муниципального контракта на ремонт грунтовой дороги по ул. Северная в д. Костеряки Моргаушского района Чувашской Республики </t>
  </si>
  <si>
    <t xml:space="preserve">Аукцион в электронной форме среди субъектов малого предпринимательства, социально ориентированных некоммерческих организаций на право заключения муниципального контракта на создание и обустройство детской игровой площадки по ул.Ларготы в с.Юнга Юнгинского сельского поселения Моргаушского района Чувашской Республики </t>
  </si>
  <si>
    <t>Аукцион в электронной форме среди субъектов малого предпринимательства, социально ориентированных некоммерческих организаций на право заключения муниципального контракта на ремонт грунтовой дороги в д. Старые Мадики по ул. Порфирьева от жилого дома № 1 до жилого дома № 9 Юськасинского сельского поселения Моргаушского района Чувашской Республики</t>
  </si>
  <si>
    <t xml:space="preserve">Аукцион в электронной форме среди субъектов малого предпринимательства, социально ориентированных некоммерческих организаций на право заключения муниципального контракта на обустройство детской спортивно-игровой площадки в д.Одаркино Моргаушского района Чувашской Республики </t>
  </si>
  <si>
    <t xml:space="preserve">Аукцион в электронной форме среди субъектов малого предпринимательства, социально ориентированных некоммерческих организаций на право заключения муниципального контракта на поставку легкового автомобиля для нужд администрации Александровского сельского поселения Моргаушского района Чувашской Республики </t>
  </si>
  <si>
    <t xml:space="preserve">Аукцион в электронной форме среди субъектов малого предпринимательства, социально ориентированных некоммерческих организаций на право заключения муниципального контракта на обустройство детской спортивно-игровой площадки в д. Нижние Панклеи Моргаушского района Чувашской Республики </t>
  </si>
  <si>
    <t>Аукцион в электронной форме среди субъектов малого предпринимательства, социально ориентированных некоммерческих организаций на право заключение муниципального контракта на ремонт грунтовой дороги в д. Токшики по ул. Центральная Большесундырского сельского поселения Моргаушского района Чувашской Республики</t>
  </si>
</sst>
</file>

<file path=xl/styles.xml><?xml version="1.0" encoding="utf-8"?>
<styleSheet xmlns="http://schemas.openxmlformats.org/spreadsheetml/2006/main">
  <numFmts count="1">
    <numFmt numFmtId="164" formatCode="0.0"/>
  </numFmts>
  <fonts count="33">
    <font>
      <sz val="11"/>
      <color theme="1"/>
      <name val="Calibri"/>
      <family val="2"/>
      <scheme val="minor"/>
    </font>
    <font>
      <sz val="12"/>
      <color indexed="8"/>
      <name val="Times New Roman"/>
      <family val="1"/>
      <charset val="204"/>
    </font>
    <font>
      <sz val="13"/>
      <color indexed="8"/>
      <name val="Times New Roman"/>
      <family val="1"/>
      <charset val="204"/>
    </font>
    <font>
      <sz val="10"/>
      <color indexed="8"/>
      <name val="Times New Roman"/>
      <family val="1"/>
      <charset val="204"/>
    </font>
    <font>
      <b/>
      <sz val="12"/>
      <color indexed="8"/>
      <name val="Times New Roman"/>
      <family val="1"/>
      <charset val="204"/>
    </font>
    <font>
      <b/>
      <sz val="10"/>
      <color indexed="8"/>
      <name val="Times New Roman"/>
      <family val="1"/>
      <charset val="204"/>
    </font>
    <font>
      <b/>
      <sz val="13"/>
      <color indexed="8"/>
      <name val="Times New Roman"/>
      <family val="1"/>
      <charset val="204"/>
    </font>
    <font>
      <sz val="12"/>
      <color indexed="8"/>
      <name val="Times New Roman"/>
      <family val="1"/>
      <charset val="204"/>
    </font>
    <font>
      <sz val="10"/>
      <name val="Arial Cyr"/>
      <charset val="204"/>
    </font>
    <font>
      <sz val="10"/>
      <name val="Times New Roman"/>
      <family val="1"/>
      <charset val="204"/>
    </font>
    <font>
      <sz val="10"/>
      <name val="Times New Roman"/>
      <family val="1"/>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0"/>
      <name val="Times New Roman"/>
      <family val="1"/>
      <charset val="204"/>
    </font>
    <font>
      <sz val="11"/>
      <name val="Calibri"/>
      <family val="2"/>
    </font>
    <font>
      <sz val="11"/>
      <name val="Times New Roman"/>
      <family val="1"/>
      <charset val="204"/>
    </font>
    <font>
      <sz val="8"/>
      <name val="Calibri"/>
      <family val="2"/>
    </font>
    <font>
      <u/>
      <sz val="11"/>
      <color theme="10"/>
      <name val="Calibri"/>
      <family val="2"/>
      <scheme val="minor"/>
    </font>
    <font>
      <sz val="11"/>
      <color theme="1"/>
      <name val="Calibri"/>
      <family val="2"/>
      <scheme val="minor"/>
    </font>
  </fonts>
  <fills count="20">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theme="6" tint="0.79998168889431442"/>
        <bgColor indexed="64"/>
      </patternFill>
    </fill>
  </fills>
  <borders count="31">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2">
    <xf numFmtId="0" fontId="0" fillId="0" borderId="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10" borderId="0" applyNumberFormat="0" applyBorder="0" applyAlignment="0" applyProtection="0"/>
    <xf numFmtId="0" fontId="12" fillId="4" borderId="1" applyNumberFormat="0" applyAlignment="0" applyProtection="0"/>
    <xf numFmtId="0" fontId="13" fillId="11" borderId="2" applyNumberFormat="0" applyAlignment="0" applyProtection="0"/>
    <xf numFmtId="0" fontId="14" fillId="11" borderId="1" applyNumberFormat="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15" fillId="0" borderId="3" applyNumberFormat="0" applyFill="0" applyAlignment="0" applyProtection="0"/>
    <xf numFmtId="0" fontId="16" fillId="0" borderId="4" applyNumberFormat="0" applyFill="0" applyAlignment="0" applyProtection="0"/>
    <xf numFmtId="0" fontId="17" fillId="0" borderId="5" applyNumberFormat="0" applyFill="0" applyAlignment="0" applyProtection="0"/>
    <xf numFmtId="0" fontId="17" fillId="0" borderId="0" applyNumberFormat="0" applyFill="0" applyBorder="0" applyAlignment="0" applyProtection="0"/>
    <xf numFmtId="0" fontId="18" fillId="0" borderId="6" applyNumberFormat="0" applyFill="0" applyAlignment="0" applyProtection="0"/>
    <xf numFmtId="0" fontId="19" fillId="12" borderId="7" applyNumberFormat="0" applyAlignment="0" applyProtection="0"/>
    <xf numFmtId="0" fontId="20" fillId="0" borderId="0" applyNumberFormat="0" applyFill="0" applyBorder="0" applyAlignment="0" applyProtection="0"/>
    <xf numFmtId="0" fontId="21" fillId="13" borderId="0" applyNumberFormat="0" applyBorder="0" applyAlignment="0" applyProtection="0"/>
    <xf numFmtId="0" fontId="8" fillId="0" borderId="0"/>
    <xf numFmtId="0" fontId="32" fillId="0" borderId="0"/>
    <xf numFmtId="0" fontId="8" fillId="0" borderId="0"/>
    <xf numFmtId="0" fontId="8" fillId="0" borderId="0"/>
    <xf numFmtId="0" fontId="22" fillId="2" borderId="0" applyNumberFormat="0" applyBorder="0" applyAlignment="0" applyProtection="0"/>
    <xf numFmtId="0" fontId="23" fillId="0" borderId="0" applyNumberFormat="0" applyFill="0" applyBorder="0" applyAlignment="0" applyProtection="0"/>
    <xf numFmtId="0" fontId="8" fillId="14" borderId="8" applyNumberFormat="0" applyFont="0" applyAlignment="0" applyProtection="0"/>
    <xf numFmtId="9" fontId="8" fillId="0" borderId="0" applyFont="0" applyFill="0" applyBorder="0" applyAlignment="0" applyProtection="0"/>
    <xf numFmtId="0" fontId="24" fillId="0" borderId="9" applyNumberFormat="0" applyFill="0" applyAlignment="0" applyProtection="0"/>
    <xf numFmtId="0" fontId="10" fillId="19" borderId="10" applyBorder="0">
      <alignment horizontal="center" vertical="center" wrapText="1"/>
    </xf>
    <xf numFmtId="0" fontId="25" fillId="0" borderId="0" applyNumberFormat="0" applyFill="0" applyBorder="0" applyAlignment="0" applyProtection="0"/>
    <xf numFmtId="0" fontId="26" fillId="3" borderId="0" applyNumberFormat="0" applyBorder="0" applyAlignment="0" applyProtection="0"/>
  </cellStyleXfs>
  <cellXfs count="141">
    <xf numFmtId="0" fontId="0" fillId="0" borderId="0" xfId="0"/>
    <xf numFmtId="0" fontId="2" fillId="0" borderId="0" xfId="0" applyFont="1" applyAlignment="1">
      <alignment horizontal="right" vertical="center" indent="15"/>
    </xf>
    <xf numFmtId="0" fontId="1" fillId="0" borderId="0" xfId="0" applyFont="1" applyAlignment="1">
      <alignment horizontal="center" vertical="center"/>
    </xf>
    <xf numFmtId="0" fontId="1" fillId="0" borderId="0" xfId="0" applyFont="1" applyAlignment="1">
      <alignment vertical="center" wrapText="1"/>
    </xf>
    <xf numFmtId="0" fontId="1" fillId="0" borderId="0" xfId="0" applyFont="1" applyAlignment="1">
      <alignment horizontal="center" vertical="center" wrapText="1"/>
    </xf>
    <xf numFmtId="0" fontId="1" fillId="0" borderId="0" xfId="0" applyFont="1" applyAlignment="1">
      <alignment horizontal="right" vertical="center"/>
    </xf>
    <xf numFmtId="0" fontId="3" fillId="15" borderId="11" xfId="0" applyFont="1" applyFill="1" applyBorder="1" applyAlignment="1">
      <alignment horizontal="center" vertical="center" wrapText="1"/>
    </xf>
    <xf numFmtId="0" fontId="3" fillId="15" borderId="12" xfId="0" applyFont="1" applyFill="1" applyBorder="1" applyAlignment="1">
      <alignment horizontal="center" vertical="center" wrapText="1"/>
    </xf>
    <xf numFmtId="0" fontId="0" fillId="15" borderId="13" xfId="0" applyFill="1" applyBorder="1" applyAlignment="1">
      <alignment vertical="center" wrapText="1"/>
    </xf>
    <xf numFmtId="0" fontId="3" fillId="15" borderId="13" xfId="0" applyFont="1" applyFill="1" applyBorder="1" applyAlignment="1">
      <alignment horizontal="center" vertical="center" wrapText="1"/>
    </xf>
    <xf numFmtId="0" fontId="3" fillId="15" borderId="14" xfId="0" applyFont="1" applyFill="1" applyBorder="1" applyAlignment="1">
      <alignment horizontal="center" vertical="center" wrapText="1"/>
    </xf>
    <xf numFmtId="0" fontId="3" fillId="15" borderId="14" xfId="0" applyFont="1" applyFill="1" applyBorder="1" applyAlignment="1">
      <alignment horizontal="justify" vertical="center" wrapText="1"/>
    </xf>
    <xf numFmtId="0" fontId="5" fillId="15" borderId="13" xfId="0" applyFont="1" applyFill="1" applyBorder="1" applyAlignment="1">
      <alignment horizontal="center" vertical="center" wrapText="1"/>
    </xf>
    <xf numFmtId="0" fontId="3" fillId="15" borderId="15" xfId="0" applyFont="1" applyFill="1" applyBorder="1" applyAlignment="1">
      <alignment vertical="center" wrapText="1"/>
    </xf>
    <xf numFmtId="0" fontId="3" fillId="15" borderId="14" xfId="0" applyFont="1" applyFill="1" applyBorder="1" applyAlignment="1">
      <alignment vertical="center" wrapText="1"/>
    </xf>
    <xf numFmtId="0" fontId="1" fillId="0" borderId="0" xfId="0" applyFont="1" applyAlignment="1">
      <alignment vertical="center"/>
    </xf>
    <xf numFmtId="0" fontId="3" fillId="0" borderId="0" xfId="0" applyFont="1" applyAlignment="1">
      <alignment horizontal="center" vertical="center" wrapText="1"/>
    </xf>
    <xf numFmtId="0" fontId="0" fillId="0" borderId="0" xfId="0" applyBorder="1"/>
    <xf numFmtId="0" fontId="7" fillId="0" borderId="0" xfId="0" applyFont="1" applyAlignment="1">
      <alignment vertical="center" wrapText="1"/>
    </xf>
    <xf numFmtId="0" fontId="3" fillId="16" borderId="14" xfId="0" applyFont="1" applyFill="1" applyBorder="1" applyAlignment="1">
      <alignment horizontal="justify" vertical="center" wrapText="1"/>
    </xf>
    <xf numFmtId="0" fontId="3" fillId="16" borderId="13" xfId="0" applyFont="1" applyFill="1" applyBorder="1" applyAlignment="1">
      <alignment horizontal="center" vertical="center" wrapText="1"/>
    </xf>
    <xf numFmtId="0" fontId="5" fillId="16" borderId="13" xfId="0" applyFont="1" applyFill="1" applyBorder="1" applyAlignment="1">
      <alignment horizontal="center" vertical="center" wrapText="1"/>
    </xf>
    <xf numFmtId="0" fontId="0" fillId="16" borderId="0" xfId="0" applyFill="1"/>
    <xf numFmtId="0" fontId="1" fillId="15" borderId="0" xfId="0" applyFont="1" applyFill="1" applyAlignment="1">
      <alignment horizontal="justify" vertical="center"/>
    </xf>
    <xf numFmtId="0" fontId="0" fillId="15" borderId="0" xfId="0" applyFill="1"/>
    <xf numFmtId="0" fontId="1" fillId="15" borderId="0" xfId="0" applyFont="1" applyFill="1" applyAlignment="1">
      <alignment horizontal="center" vertical="center"/>
    </xf>
    <xf numFmtId="0" fontId="1" fillId="15" borderId="0" xfId="0" applyFont="1" applyFill="1" applyAlignment="1">
      <alignment vertical="center" wrapText="1"/>
    </xf>
    <xf numFmtId="0" fontId="0" fillId="15" borderId="0" xfId="0" applyFill="1" applyBorder="1"/>
    <xf numFmtId="0" fontId="1" fillId="15" borderId="0" xfId="0" applyFont="1" applyFill="1" applyAlignment="1">
      <alignment horizontal="center" vertical="center" wrapText="1"/>
    </xf>
    <xf numFmtId="0" fontId="9" fillId="15" borderId="14" xfId="0" applyFont="1" applyFill="1" applyBorder="1" applyAlignment="1">
      <alignment horizontal="justify" vertical="center" wrapText="1"/>
    </xf>
    <xf numFmtId="0" fontId="9" fillId="15" borderId="16" xfId="23" applyFont="1" applyFill="1" applyBorder="1" applyAlignment="1">
      <alignment horizontal="left" vertical="top" wrapText="1"/>
    </xf>
    <xf numFmtId="0" fontId="3" fillId="15" borderId="15" xfId="0" applyFont="1" applyFill="1" applyBorder="1" applyAlignment="1">
      <alignment horizontal="left" vertical="center" wrapText="1"/>
    </xf>
    <xf numFmtId="0" fontId="3" fillId="15" borderId="17" xfId="0" applyFont="1" applyFill="1" applyBorder="1" applyAlignment="1">
      <alignment horizontal="center" vertical="center" wrapText="1"/>
    </xf>
    <xf numFmtId="0" fontId="5" fillId="15" borderId="17" xfId="0" applyFont="1" applyFill="1" applyBorder="1" applyAlignment="1">
      <alignment vertical="center" wrapText="1"/>
    </xf>
    <xf numFmtId="0" fontId="3" fillId="15" borderId="18" xfId="0" applyFont="1" applyFill="1" applyBorder="1" applyAlignment="1">
      <alignment horizontal="left" vertical="center" wrapText="1"/>
    </xf>
    <xf numFmtId="0" fontId="3" fillId="15" borderId="19" xfId="0" applyFont="1" applyFill="1" applyBorder="1" applyAlignment="1">
      <alignment horizontal="center" vertical="center" wrapText="1"/>
    </xf>
    <xf numFmtId="0" fontId="5" fillId="15" borderId="19" xfId="0" applyFont="1" applyFill="1" applyBorder="1" applyAlignment="1">
      <alignment horizontal="center" vertical="center" wrapText="1"/>
    </xf>
    <xf numFmtId="0" fontId="3" fillId="15" borderId="14" xfId="0" applyFont="1" applyFill="1" applyBorder="1" applyAlignment="1">
      <alignment horizontal="left" vertical="center" wrapText="1"/>
    </xf>
    <xf numFmtId="0" fontId="3" fillId="15" borderId="18" xfId="0" applyFont="1" applyFill="1" applyBorder="1" applyAlignment="1">
      <alignment horizontal="center" vertical="center" wrapText="1"/>
    </xf>
    <xf numFmtId="0" fontId="5" fillId="15" borderId="18" xfId="0" applyFont="1" applyFill="1" applyBorder="1" applyAlignment="1">
      <alignment vertical="center" wrapText="1"/>
    </xf>
    <xf numFmtId="0" fontId="5" fillId="15" borderId="18" xfId="0" applyFont="1" applyFill="1" applyBorder="1" applyAlignment="1">
      <alignment horizontal="center" vertical="center" wrapText="1"/>
    </xf>
    <xf numFmtId="0" fontId="3" fillId="15" borderId="18" xfId="0" applyFont="1" applyFill="1" applyBorder="1" applyAlignment="1">
      <alignment vertical="center" wrapText="1"/>
    </xf>
    <xf numFmtId="0" fontId="9" fillId="15" borderId="18" xfId="0" applyFont="1" applyFill="1" applyBorder="1" applyAlignment="1">
      <alignment horizontal="justify" vertical="center" wrapText="1"/>
    </xf>
    <xf numFmtId="0" fontId="9" fillId="15" borderId="20" xfId="0" applyFont="1" applyFill="1" applyBorder="1" applyAlignment="1">
      <alignment horizontal="justify" vertical="center" wrapText="1"/>
    </xf>
    <xf numFmtId="0" fontId="3" fillId="15" borderId="13" xfId="0" applyFont="1" applyFill="1" applyBorder="1" applyAlignment="1">
      <alignment horizontal="center" vertical="center"/>
    </xf>
    <xf numFmtId="0" fontId="1" fillId="15" borderId="0" xfId="0" applyFont="1" applyFill="1" applyAlignment="1">
      <alignment vertical="center"/>
    </xf>
    <xf numFmtId="0" fontId="3" fillId="17" borderId="14" xfId="0" applyFont="1" applyFill="1" applyBorder="1" applyAlignment="1">
      <alignment horizontal="justify" vertical="center" wrapText="1"/>
    </xf>
    <xf numFmtId="0" fontId="3" fillId="17" borderId="13" xfId="0" applyFont="1" applyFill="1" applyBorder="1" applyAlignment="1">
      <alignment horizontal="center" vertical="center" wrapText="1"/>
    </xf>
    <xf numFmtId="0" fontId="5" fillId="17" borderId="13" xfId="0" applyFont="1" applyFill="1" applyBorder="1" applyAlignment="1">
      <alignment horizontal="center" vertical="center" wrapText="1"/>
    </xf>
    <xf numFmtId="0" fontId="0" fillId="17" borderId="0" xfId="0" applyFill="1"/>
    <xf numFmtId="0" fontId="3" fillId="18" borderId="14" xfId="0" applyFont="1" applyFill="1" applyBorder="1" applyAlignment="1">
      <alignment horizontal="justify" vertical="center" wrapText="1"/>
    </xf>
    <xf numFmtId="0" fontId="3" fillId="18" borderId="13" xfId="0" applyFont="1" applyFill="1" applyBorder="1" applyAlignment="1">
      <alignment horizontal="center" vertical="center" wrapText="1"/>
    </xf>
    <xf numFmtId="0" fontId="5" fillId="18" borderId="13" xfId="0" applyFont="1" applyFill="1" applyBorder="1" applyAlignment="1">
      <alignment horizontal="center" vertical="center" wrapText="1"/>
    </xf>
    <xf numFmtId="0" fontId="0" fillId="18" borderId="0" xfId="0" applyFill="1"/>
    <xf numFmtId="0" fontId="9" fillId="18" borderId="14" xfId="0" applyFont="1" applyFill="1" applyBorder="1" applyAlignment="1">
      <alignment horizontal="justify" vertical="center" wrapText="1"/>
    </xf>
    <xf numFmtId="0" fontId="9" fillId="18" borderId="13" xfId="0" applyFont="1" applyFill="1" applyBorder="1" applyAlignment="1">
      <alignment horizontal="center" vertical="center" wrapText="1"/>
    </xf>
    <xf numFmtId="0" fontId="27" fillId="18" borderId="13" xfId="0" applyFont="1" applyFill="1" applyBorder="1" applyAlignment="1">
      <alignment horizontal="center" vertical="center" wrapText="1"/>
    </xf>
    <xf numFmtId="0" fontId="28" fillId="18" borderId="0" xfId="0" applyFont="1" applyFill="1"/>
    <xf numFmtId="0" fontId="3" fillId="16" borderId="18" xfId="0" applyFont="1" applyFill="1" applyBorder="1" applyAlignment="1">
      <alignment horizontal="left" vertical="center" wrapText="1"/>
    </xf>
    <xf numFmtId="0" fontId="3" fillId="16" borderId="18" xfId="0" applyFont="1" applyFill="1" applyBorder="1" applyAlignment="1">
      <alignment horizontal="center" vertical="center" wrapText="1"/>
    </xf>
    <xf numFmtId="0" fontId="5" fillId="16" borderId="18" xfId="0" applyFont="1" applyFill="1" applyBorder="1" applyAlignment="1">
      <alignment horizontal="center" vertical="center" wrapText="1"/>
    </xf>
    <xf numFmtId="0" fontId="3" fillId="16" borderId="14" xfId="0" applyFont="1" applyFill="1" applyBorder="1" applyAlignment="1">
      <alignment vertical="center" wrapText="1"/>
    </xf>
    <xf numFmtId="0" fontId="29" fillId="17" borderId="14" xfId="10" applyFont="1" applyFill="1" applyBorder="1" applyAlignment="1">
      <alignment horizontal="justify" vertical="center" wrapText="1"/>
    </xf>
    <xf numFmtId="0" fontId="9" fillId="18" borderId="18" xfId="0" applyFont="1" applyFill="1" applyBorder="1" applyAlignment="1">
      <alignment horizontal="left" vertical="center" wrapText="1"/>
    </xf>
    <xf numFmtId="0" fontId="9" fillId="18" borderId="18" xfId="0" applyFont="1" applyFill="1" applyBorder="1" applyAlignment="1">
      <alignment horizontal="center" vertical="center" wrapText="1"/>
    </xf>
    <xf numFmtId="0" fontId="9" fillId="18" borderId="14" xfId="0" applyFont="1" applyFill="1" applyBorder="1" applyAlignment="1">
      <alignment vertical="center" wrapText="1"/>
    </xf>
    <xf numFmtId="0" fontId="5" fillId="15" borderId="17" xfId="0" applyFont="1" applyFill="1" applyBorder="1" applyAlignment="1">
      <alignment horizontal="center" vertical="center" wrapText="1"/>
    </xf>
    <xf numFmtId="0" fontId="3" fillId="0" borderId="16" xfId="0" applyFont="1" applyBorder="1" applyAlignment="1">
      <alignment horizontal="center" vertical="center" wrapText="1"/>
    </xf>
    <xf numFmtId="0" fontId="9" fillId="0" borderId="16" xfId="0" applyFont="1" applyFill="1" applyBorder="1" applyAlignment="1">
      <alignment horizontal="center" vertical="center" wrapText="1"/>
    </xf>
    <xf numFmtId="0" fontId="3" fillId="0" borderId="16" xfId="0" applyFont="1" applyFill="1" applyBorder="1" applyAlignment="1">
      <alignment horizontal="center" vertical="center" wrapText="1"/>
    </xf>
    <xf numFmtId="4" fontId="3" fillId="0" borderId="16" xfId="0" applyNumberFormat="1" applyFont="1" applyFill="1" applyBorder="1" applyAlignment="1">
      <alignment horizontal="center" vertical="center"/>
    </xf>
    <xf numFmtId="4" fontId="9" fillId="0" borderId="16" xfId="0" applyNumberFormat="1" applyFont="1" applyFill="1" applyBorder="1" applyAlignment="1">
      <alignment horizontal="center" vertical="center" wrapText="1"/>
    </xf>
    <xf numFmtId="4" fontId="3" fillId="0" borderId="16" xfId="0" applyNumberFormat="1" applyFont="1" applyBorder="1" applyAlignment="1">
      <alignment horizontal="center" vertical="center" wrapText="1"/>
    </xf>
    <xf numFmtId="2" fontId="3" fillId="0" borderId="16" xfId="0" applyNumberFormat="1" applyFont="1" applyBorder="1" applyAlignment="1">
      <alignment horizontal="center" vertical="center" wrapText="1"/>
    </xf>
    <xf numFmtId="14" fontId="9" fillId="0" borderId="16" xfId="0" applyNumberFormat="1" applyFont="1" applyFill="1" applyBorder="1" applyAlignment="1">
      <alignment horizontal="center" vertical="center" wrapText="1"/>
    </xf>
    <xf numFmtId="4" fontId="3" fillId="0" borderId="16" xfId="0" applyNumberFormat="1" applyFont="1" applyFill="1" applyBorder="1" applyAlignment="1">
      <alignment horizontal="center" vertical="center" wrapText="1"/>
    </xf>
    <xf numFmtId="164" fontId="3" fillId="0" borderId="16" xfId="0" applyNumberFormat="1" applyFont="1" applyFill="1" applyBorder="1" applyAlignment="1">
      <alignment horizontal="center" vertical="center" wrapText="1"/>
    </xf>
    <xf numFmtId="14" fontId="9" fillId="0" borderId="16" xfId="0" applyNumberFormat="1" applyFont="1" applyFill="1" applyBorder="1" applyAlignment="1">
      <alignment horizontal="center" vertical="center"/>
    </xf>
    <xf numFmtId="4" fontId="9" fillId="0" borderId="16" xfId="0" applyNumberFormat="1" applyFont="1" applyFill="1" applyBorder="1" applyAlignment="1">
      <alignment horizontal="center" vertical="center"/>
    </xf>
    <xf numFmtId="0" fontId="9" fillId="0" borderId="16" xfId="0" applyFont="1" applyFill="1" applyBorder="1" applyAlignment="1">
      <alignment horizontal="center" vertical="center"/>
    </xf>
    <xf numFmtId="3" fontId="3" fillId="0" borderId="16" xfId="0" applyNumberFormat="1" applyFont="1" applyBorder="1" applyAlignment="1">
      <alignment horizontal="center" vertical="center" wrapText="1"/>
    </xf>
    <xf numFmtId="2" fontId="3" fillId="0" borderId="16" xfId="0" applyNumberFormat="1" applyFont="1" applyFill="1" applyBorder="1" applyAlignment="1">
      <alignment horizontal="center" vertical="center" wrapText="1"/>
    </xf>
    <xf numFmtId="0" fontId="1" fillId="0" borderId="0" xfId="0" applyFont="1" applyBorder="1" applyAlignment="1">
      <alignment vertical="center" wrapText="1"/>
    </xf>
    <xf numFmtId="0" fontId="3" fillId="0" borderId="21" xfId="0" applyFont="1" applyBorder="1" applyAlignment="1">
      <alignment horizontal="center" vertical="center" wrapText="1"/>
    </xf>
    <xf numFmtId="2" fontId="5" fillId="15" borderId="13" xfId="0" applyNumberFormat="1" applyFont="1" applyFill="1" applyBorder="1" applyAlignment="1">
      <alignment horizontal="center" vertical="center" wrapText="1"/>
    </xf>
    <xf numFmtId="2" fontId="5" fillId="17" borderId="13" xfId="0" applyNumberFormat="1" applyFont="1" applyFill="1" applyBorder="1" applyAlignment="1">
      <alignment horizontal="center" vertical="center" wrapText="1"/>
    </xf>
    <xf numFmtId="2" fontId="5" fillId="16" borderId="13" xfId="0" applyNumberFormat="1" applyFont="1" applyFill="1" applyBorder="1" applyAlignment="1">
      <alignment horizontal="center" vertical="center" wrapText="1"/>
    </xf>
    <xf numFmtId="2" fontId="5" fillId="18" borderId="13" xfId="0" applyNumberFormat="1" applyFont="1" applyFill="1" applyBorder="1" applyAlignment="1">
      <alignment horizontal="center" vertical="center" wrapText="1"/>
    </xf>
    <xf numFmtId="2" fontId="5" fillId="15" borderId="18" xfId="0" applyNumberFormat="1" applyFont="1" applyFill="1" applyBorder="1" applyAlignment="1">
      <alignment horizontal="center" vertical="center" wrapText="1"/>
    </xf>
    <xf numFmtId="2" fontId="3" fillId="15" borderId="13" xfId="0" applyNumberFormat="1" applyFont="1" applyFill="1" applyBorder="1" applyAlignment="1">
      <alignment horizontal="center" vertical="center" wrapText="1"/>
    </xf>
    <xf numFmtId="2" fontId="3" fillId="17" borderId="13" xfId="0" applyNumberFormat="1" applyFont="1" applyFill="1" applyBorder="1" applyAlignment="1">
      <alignment horizontal="center" vertical="center" wrapText="1"/>
    </xf>
    <xf numFmtId="2" fontId="27" fillId="18" borderId="18" xfId="0" applyNumberFormat="1" applyFont="1" applyFill="1" applyBorder="1" applyAlignment="1">
      <alignment horizontal="center" vertical="center" wrapText="1"/>
    </xf>
    <xf numFmtId="2" fontId="9" fillId="18" borderId="18" xfId="0" applyNumberFormat="1" applyFont="1" applyFill="1" applyBorder="1" applyAlignment="1">
      <alignment horizontal="center" vertical="center" wrapText="1"/>
    </xf>
    <xf numFmtId="2" fontId="27" fillId="18" borderId="13" xfId="0" applyNumberFormat="1" applyFont="1" applyFill="1" applyBorder="1" applyAlignment="1">
      <alignment horizontal="center" vertical="center" wrapText="1"/>
    </xf>
    <xf numFmtId="2" fontId="9" fillId="18" borderId="13" xfId="0" applyNumberFormat="1" applyFont="1" applyFill="1" applyBorder="1" applyAlignment="1">
      <alignment horizontal="center" vertical="center" wrapText="1"/>
    </xf>
    <xf numFmtId="2" fontId="5" fillId="15" borderId="13" xfId="0" applyNumberFormat="1" applyFont="1" applyFill="1" applyBorder="1" applyAlignment="1">
      <alignment horizontal="center" vertical="center"/>
    </xf>
    <xf numFmtId="2" fontId="3" fillId="15" borderId="13" xfId="0" applyNumberFormat="1" applyFont="1" applyFill="1" applyBorder="1" applyAlignment="1">
      <alignment horizontal="center" vertical="center"/>
    </xf>
    <xf numFmtId="2" fontId="5" fillId="0" borderId="13" xfId="0" applyNumberFormat="1" applyFont="1" applyFill="1" applyBorder="1" applyAlignment="1">
      <alignment horizontal="center" vertical="center" wrapText="1"/>
    </xf>
    <xf numFmtId="0" fontId="3" fillId="15" borderId="23" xfId="0" applyFont="1" applyFill="1" applyBorder="1" applyAlignment="1">
      <alignment horizontal="center" vertical="center" wrapText="1"/>
    </xf>
    <xf numFmtId="0" fontId="3" fillId="15" borderId="19" xfId="0" applyFont="1" applyFill="1" applyBorder="1" applyAlignment="1">
      <alignment horizontal="center" vertical="center" wrapText="1"/>
    </xf>
    <xf numFmtId="0" fontId="1" fillId="15" borderId="0" xfId="0" applyFont="1" applyFill="1" applyBorder="1" applyAlignment="1">
      <alignment horizontal="center" vertical="center" wrapText="1"/>
    </xf>
    <xf numFmtId="0" fontId="1" fillId="15" borderId="21" xfId="0" applyFont="1" applyFill="1" applyBorder="1" applyAlignment="1">
      <alignment horizontal="center" vertical="center" wrapText="1"/>
    </xf>
    <xf numFmtId="0" fontId="3" fillId="15" borderId="17" xfId="0" applyFont="1" applyFill="1" applyBorder="1" applyAlignment="1">
      <alignment horizontal="center" vertical="center" wrapText="1"/>
    </xf>
    <xf numFmtId="0" fontId="3" fillId="15" borderId="15" xfId="0" applyFont="1" applyFill="1" applyBorder="1" applyAlignment="1">
      <alignment horizontal="center" vertical="center" wrapText="1"/>
    </xf>
    <xf numFmtId="0" fontId="3" fillId="15" borderId="14" xfId="0" applyFont="1" applyFill="1" applyBorder="1" applyAlignment="1">
      <alignment horizontal="center" vertical="center" wrapText="1"/>
    </xf>
    <xf numFmtId="0" fontId="3" fillId="15" borderId="24" xfId="0" applyFont="1" applyFill="1" applyBorder="1" applyAlignment="1">
      <alignment horizontal="center" vertical="center" wrapText="1"/>
    </xf>
    <xf numFmtId="0" fontId="6" fillId="15" borderId="0" xfId="0" applyFont="1" applyFill="1" applyAlignment="1">
      <alignment horizontal="right" vertical="center"/>
    </xf>
    <xf numFmtId="0" fontId="4" fillId="15" borderId="0" xfId="0" applyFont="1" applyFill="1" applyAlignment="1">
      <alignment horizontal="center" vertical="center"/>
    </xf>
    <xf numFmtId="0" fontId="1" fillId="15" borderId="22" xfId="0" applyFont="1" applyFill="1" applyBorder="1" applyAlignment="1">
      <alignment horizontal="right" vertical="center"/>
    </xf>
    <xf numFmtId="0" fontId="5" fillId="15" borderId="25" xfId="0" applyFont="1" applyFill="1" applyBorder="1" applyAlignment="1">
      <alignment horizontal="center" vertical="center" wrapText="1"/>
    </xf>
    <xf numFmtId="0" fontId="5" fillId="15" borderId="26" xfId="0" applyFont="1" applyFill="1" applyBorder="1" applyAlignment="1">
      <alignment horizontal="center" vertical="center" wrapText="1"/>
    </xf>
    <xf numFmtId="0" fontId="5" fillId="15" borderId="11" xfId="0" applyFont="1" applyFill="1" applyBorder="1" applyAlignment="1">
      <alignment horizontal="center" vertical="center" wrapText="1"/>
    </xf>
    <xf numFmtId="0" fontId="5" fillId="15" borderId="27" xfId="0" applyFont="1" applyFill="1" applyBorder="1" applyAlignment="1">
      <alignment horizontal="center" vertical="center" wrapText="1"/>
    </xf>
    <xf numFmtId="0" fontId="5" fillId="15" borderId="22" xfId="0" applyFont="1" applyFill="1" applyBorder="1" applyAlignment="1">
      <alignment horizontal="center" vertical="center" wrapText="1"/>
    </xf>
    <xf numFmtId="0" fontId="5" fillId="15" borderId="13" xfId="0" applyFont="1" applyFill="1" applyBorder="1" applyAlignment="1">
      <alignment horizontal="center" vertical="center" wrapText="1"/>
    </xf>
    <xf numFmtId="0" fontId="5" fillId="15" borderId="23" xfId="0" applyFont="1" applyFill="1" applyBorder="1" applyAlignment="1">
      <alignment horizontal="center" vertical="center" wrapText="1"/>
    </xf>
    <xf numFmtId="0" fontId="5" fillId="15" borderId="24" xfId="0" applyFont="1" applyFill="1" applyBorder="1" applyAlignment="1">
      <alignment horizontal="center" vertical="center" wrapText="1"/>
    </xf>
    <xf numFmtId="0" fontId="5" fillId="15" borderId="19" xfId="0" applyFont="1" applyFill="1" applyBorder="1" applyAlignment="1">
      <alignment horizontal="center" vertical="center" wrapText="1"/>
    </xf>
    <xf numFmtId="0" fontId="1" fillId="0" borderId="0" xfId="0" applyFont="1" applyAlignment="1">
      <alignment horizontal="justify" vertical="center"/>
    </xf>
    <xf numFmtId="0" fontId="1" fillId="0" borderId="0" xfId="0" applyFont="1" applyAlignment="1">
      <alignment vertical="center" wrapText="1"/>
    </xf>
    <xf numFmtId="0" fontId="1" fillId="0" borderId="21" xfId="0" applyFont="1" applyBorder="1" applyAlignment="1">
      <alignment vertical="center" wrapText="1"/>
    </xf>
    <xf numFmtId="0" fontId="3" fillId="0" borderId="28" xfId="0" applyFont="1" applyBorder="1" applyAlignment="1">
      <alignment horizontal="left" vertical="center" wrapText="1"/>
    </xf>
    <xf numFmtId="0" fontId="1" fillId="0" borderId="0" xfId="0" applyFont="1" applyAlignment="1">
      <alignment horizontal="right" vertical="center"/>
    </xf>
    <xf numFmtId="0" fontId="3" fillId="0" borderId="16" xfId="0" applyFont="1" applyBorder="1" applyAlignment="1">
      <alignment horizontal="center" vertical="center" wrapText="1"/>
    </xf>
    <xf numFmtId="0" fontId="2" fillId="0" borderId="0" xfId="0" applyFont="1" applyAlignment="1">
      <alignment horizontal="right" vertical="center"/>
    </xf>
    <xf numFmtId="0" fontId="4" fillId="0" borderId="0" xfId="0" applyFont="1" applyAlignment="1">
      <alignment horizontal="center" vertical="center"/>
    </xf>
    <xf numFmtId="0" fontId="6" fillId="0" borderId="0" xfId="0" applyFont="1" applyAlignment="1">
      <alignment horizontal="center" vertical="center"/>
    </xf>
    <xf numFmtId="0" fontId="1" fillId="0" borderId="0" xfId="0" applyFont="1" applyBorder="1" applyAlignment="1">
      <alignment vertical="center" wrapText="1"/>
    </xf>
    <xf numFmtId="0" fontId="1" fillId="0" borderId="21" xfId="0" applyFont="1" applyBorder="1" applyAlignment="1">
      <alignment horizontal="center" vertical="center" wrapText="1"/>
    </xf>
    <xf numFmtId="0" fontId="3" fillId="0" borderId="0" xfId="0" applyFont="1" applyAlignment="1">
      <alignment horizontal="left" vertical="center" wrapText="1"/>
    </xf>
    <xf numFmtId="0" fontId="1" fillId="0" borderId="0" xfId="0" applyFont="1" applyAlignment="1">
      <alignment wrapText="1"/>
    </xf>
    <xf numFmtId="0" fontId="1" fillId="0" borderId="0" xfId="0" applyFont="1" applyBorder="1" applyAlignment="1">
      <alignment wrapText="1"/>
    </xf>
    <xf numFmtId="0" fontId="9" fillId="0" borderId="10" xfId="0" applyFont="1" applyFill="1" applyBorder="1" applyAlignment="1">
      <alignment horizontal="center" vertical="center" wrapText="1"/>
    </xf>
    <xf numFmtId="0" fontId="9" fillId="0" borderId="29"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1" fillId="0" borderId="0" xfId="0" applyFont="1" applyBorder="1" applyAlignment="1">
      <alignment horizontal="center" vertical="center" wrapText="1"/>
    </xf>
    <xf numFmtId="0" fontId="5" fillId="15" borderId="17" xfId="0" applyFont="1" applyFill="1" applyBorder="1" applyAlignment="1">
      <alignment horizontal="center" vertical="center" wrapText="1"/>
    </xf>
    <xf numFmtId="0" fontId="5" fillId="15" borderId="14" xfId="0" applyFont="1" applyFill="1" applyBorder="1" applyAlignment="1">
      <alignment horizontal="center" vertical="center" wrapText="1"/>
    </xf>
    <xf numFmtId="0" fontId="1" fillId="0" borderId="22" xfId="0" applyFont="1" applyBorder="1" applyAlignment="1">
      <alignment horizontal="right" vertical="center"/>
    </xf>
    <xf numFmtId="2" fontId="5" fillId="15" borderId="17" xfId="0" applyNumberFormat="1" applyFont="1" applyFill="1" applyBorder="1" applyAlignment="1">
      <alignment horizontal="center" vertical="center" wrapText="1"/>
    </xf>
    <xf numFmtId="2" fontId="5" fillId="15" borderId="14" xfId="0" applyNumberFormat="1" applyFont="1" applyFill="1" applyBorder="1" applyAlignment="1">
      <alignment horizontal="center" vertical="center" wrapText="1"/>
    </xf>
  </cellXfs>
  <cellStyles count="32">
    <cellStyle name="Акцент1 2" xfId="1"/>
    <cellStyle name="Акцент2 2" xfId="2"/>
    <cellStyle name="Акцент3 2" xfId="3"/>
    <cellStyle name="Акцент4 2" xfId="4"/>
    <cellStyle name="Акцент5 2" xfId="5"/>
    <cellStyle name="Акцент6 2" xfId="6"/>
    <cellStyle name="Ввод  2" xfId="7"/>
    <cellStyle name="Вывод 2" xfId="8"/>
    <cellStyle name="Вычисление 2" xfId="9"/>
    <cellStyle name="Гиперссылка" xfId="10" builtinId="8"/>
    <cellStyle name="Гиперссылка 2" xfId="11"/>
    <cellStyle name="Заголовок 1 2" xfId="12"/>
    <cellStyle name="Заголовок 2 2" xfId="13"/>
    <cellStyle name="Заголовок 3 2" xfId="14"/>
    <cellStyle name="Заголовок 4 2" xfId="15"/>
    <cellStyle name="Итог 2" xfId="16"/>
    <cellStyle name="Контрольная ячейка 2" xfId="17"/>
    <cellStyle name="Название 2" xfId="18"/>
    <cellStyle name="Нейтральный 2" xfId="19"/>
    <cellStyle name="Обычный" xfId="0" builtinId="0"/>
    <cellStyle name="Обычный 2" xfId="20"/>
    <cellStyle name="Обычный 2 2" xfId="21"/>
    <cellStyle name="Обычный 2 3" xfId="22"/>
    <cellStyle name="Обычный 3" xfId="23"/>
    <cellStyle name="Плохой 2" xfId="24"/>
    <cellStyle name="Пояснение 2" xfId="25"/>
    <cellStyle name="Примечание 2" xfId="26"/>
    <cellStyle name="Процентный 2" xfId="27"/>
    <cellStyle name="Связанная ячейка 2" xfId="28"/>
    <cellStyle name="Стиль 1" xfId="29"/>
    <cellStyle name="Текст предупреждения 2" xfId="30"/>
    <cellStyle name="Хороший 2" xfId="31"/>
  </cellStyles>
  <dxfs count="0"/>
  <tableStyles count="0" defaultTableStyle="TableStyleMedium2" defaultPivotStyle="PivotStyleMedium9"/>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consultantplus://offline/ref=CF0B65AD7F358AF64A7F96E48FA9F722905D1B93A50E5216B7F11D768EEDDF1330B561F0A1B2C9E9U8x2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K128"/>
  <sheetViews>
    <sheetView tabSelected="1" view="pageBreakPreview" zoomScale="75" zoomScaleNormal="100" zoomScaleSheetLayoutView="75" workbookViewId="0">
      <selection activeCell="I92" sqref="I92"/>
    </sheetView>
  </sheetViews>
  <sheetFormatPr defaultColWidth="8.85546875" defaultRowHeight="15"/>
  <cols>
    <col min="1" max="1" width="41.7109375" style="24" customWidth="1"/>
    <col min="2" max="9" width="12.140625" style="24" customWidth="1"/>
    <col min="10" max="11" width="15.85546875" style="24" customWidth="1"/>
    <col min="12" max="16384" width="8.85546875" style="24"/>
  </cols>
  <sheetData>
    <row r="1" spans="1:11" ht="15.75">
      <c r="A1" s="23"/>
    </row>
    <row r="2" spans="1:11" ht="16.5">
      <c r="A2" s="106" t="s">
        <v>29</v>
      </c>
      <c r="B2" s="106"/>
      <c r="C2" s="106"/>
      <c r="D2" s="106"/>
      <c r="E2" s="106"/>
      <c r="F2" s="106"/>
      <c r="G2" s="106"/>
      <c r="H2" s="106"/>
      <c r="I2" s="106"/>
      <c r="J2" s="106"/>
      <c r="K2" s="106"/>
    </row>
    <row r="3" spans="1:11" ht="15.75">
      <c r="A3" s="107" t="s">
        <v>30</v>
      </c>
      <c r="B3" s="107"/>
      <c r="C3" s="107"/>
      <c r="D3" s="107"/>
      <c r="E3" s="107"/>
      <c r="F3" s="107"/>
      <c r="G3" s="107"/>
      <c r="H3" s="107"/>
      <c r="I3" s="107"/>
      <c r="J3" s="107"/>
      <c r="K3" s="107"/>
    </row>
    <row r="4" spans="1:11" ht="15.75">
      <c r="A4" s="107" t="s">
        <v>31</v>
      </c>
      <c r="B4" s="107"/>
      <c r="C4" s="107"/>
      <c r="D4" s="107"/>
      <c r="E4" s="107"/>
      <c r="F4" s="107"/>
      <c r="G4" s="107"/>
      <c r="H4" s="107"/>
      <c r="I4" s="107"/>
      <c r="J4" s="107"/>
      <c r="K4" s="107"/>
    </row>
    <row r="5" spans="1:11" ht="15.75">
      <c r="A5" s="107" t="s">
        <v>32</v>
      </c>
      <c r="B5" s="107"/>
      <c r="C5" s="107"/>
      <c r="D5" s="107"/>
      <c r="E5" s="107"/>
      <c r="F5" s="107"/>
      <c r="G5" s="107"/>
      <c r="H5" s="107"/>
      <c r="I5" s="107"/>
      <c r="J5" s="107"/>
      <c r="K5" s="107"/>
    </row>
    <row r="6" spans="1:11" ht="15.75">
      <c r="A6" s="107" t="s">
        <v>33</v>
      </c>
      <c r="B6" s="107"/>
      <c r="C6" s="107"/>
      <c r="D6" s="107"/>
      <c r="E6" s="107"/>
      <c r="F6" s="107"/>
      <c r="G6" s="107"/>
      <c r="H6" s="107"/>
      <c r="I6" s="107"/>
      <c r="J6" s="107"/>
      <c r="K6" s="107"/>
    </row>
    <row r="7" spans="1:11" ht="15.75">
      <c r="A7" s="25"/>
    </row>
    <row r="8" spans="1:11" ht="15.75">
      <c r="A8" s="26" t="s">
        <v>34</v>
      </c>
      <c r="B8" s="26"/>
    </row>
    <row r="9" spans="1:11" ht="63">
      <c r="A9" s="26" t="s">
        <v>35</v>
      </c>
      <c r="B9" s="101" t="s">
        <v>272</v>
      </c>
      <c r="C9" s="101"/>
      <c r="D9" s="101"/>
      <c r="E9" s="101"/>
      <c r="F9" s="101"/>
      <c r="G9" s="101"/>
      <c r="H9" s="101"/>
      <c r="I9" s="101"/>
      <c r="J9" s="101"/>
      <c r="K9" s="27"/>
    </row>
    <row r="10" spans="1:11" ht="15.75">
      <c r="A10" s="26"/>
      <c r="B10" s="28"/>
      <c r="K10" s="27"/>
    </row>
    <row r="11" spans="1:11" ht="46.9" customHeight="1">
      <c r="A11" s="26" t="s">
        <v>36</v>
      </c>
      <c r="B11" s="100" t="s">
        <v>279</v>
      </c>
      <c r="C11" s="100"/>
      <c r="D11" s="100"/>
      <c r="E11" s="100"/>
      <c r="F11" s="100"/>
      <c r="G11" s="100"/>
      <c r="H11" s="100"/>
      <c r="I11" s="100"/>
      <c r="J11" s="100"/>
      <c r="K11" s="100"/>
    </row>
    <row r="12" spans="1:11" ht="15.75">
      <c r="A12" s="25"/>
      <c r="K12" s="27"/>
    </row>
    <row r="13" spans="1:11" ht="16.5" thickBot="1">
      <c r="A13" s="108" t="s">
        <v>37</v>
      </c>
      <c r="B13" s="108"/>
      <c r="C13" s="108"/>
      <c r="D13" s="108"/>
      <c r="E13" s="108"/>
      <c r="F13" s="108"/>
      <c r="G13" s="108"/>
      <c r="H13" s="108"/>
      <c r="I13" s="108"/>
      <c r="J13" s="108"/>
      <c r="K13" s="108"/>
    </row>
    <row r="14" spans="1:11" ht="15.75" thickBot="1">
      <c r="A14" s="102" t="s">
        <v>38</v>
      </c>
      <c r="B14" s="102" t="s">
        <v>39</v>
      </c>
      <c r="C14" s="6" t="s">
        <v>40</v>
      </c>
      <c r="D14" s="98" t="s">
        <v>42</v>
      </c>
      <c r="E14" s="105"/>
      <c r="F14" s="105"/>
      <c r="G14" s="105"/>
      <c r="H14" s="105"/>
      <c r="I14" s="105"/>
      <c r="J14" s="105"/>
      <c r="K14" s="99"/>
    </row>
    <row r="15" spans="1:11" ht="26.45" customHeight="1" thickBot="1">
      <c r="A15" s="103"/>
      <c r="B15" s="103"/>
      <c r="C15" s="7" t="s">
        <v>41</v>
      </c>
      <c r="D15" s="98" t="s">
        <v>43</v>
      </c>
      <c r="E15" s="105"/>
      <c r="F15" s="99"/>
      <c r="G15" s="102" t="s">
        <v>44</v>
      </c>
      <c r="H15" s="102" t="s">
        <v>45</v>
      </c>
      <c r="I15" s="102" t="s">
        <v>46</v>
      </c>
      <c r="J15" s="98" t="s">
        <v>47</v>
      </c>
      <c r="K15" s="99"/>
    </row>
    <row r="16" spans="1:11" ht="90" thickBot="1">
      <c r="A16" s="104"/>
      <c r="B16" s="104"/>
      <c r="C16" s="8"/>
      <c r="D16" s="9" t="s">
        <v>48</v>
      </c>
      <c r="E16" s="9" t="s">
        <v>49</v>
      </c>
      <c r="F16" s="9" t="s">
        <v>50</v>
      </c>
      <c r="G16" s="104"/>
      <c r="H16" s="104"/>
      <c r="I16" s="104"/>
      <c r="J16" s="9" t="s">
        <v>51</v>
      </c>
      <c r="K16" s="9" t="s">
        <v>52</v>
      </c>
    </row>
    <row r="17" spans="1:11" ht="15.75" thickBot="1">
      <c r="A17" s="10">
        <v>1</v>
      </c>
      <c r="B17" s="9">
        <v>2</v>
      </c>
      <c r="C17" s="9">
        <v>3</v>
      </c>
      <c r="D17" s="9">
        <v>4</v>
      </c>
      <c r="E17" s="9">
        <v>5</v>
      </c>
      <c r="F17" s="9">
        <v>6</v>
      </c>
      <c r="G17" s="9">
        <v>7</v>
      </c>
      <c r="H17" s="9">
        <v>8</v>
      </c>
      <c r="I17" s="9">
        <v>9</v>
      </c>
      <c r="J17" s="9">
        <v>10</v>
      </c>
      <c r="K17" s="9">
        <v>11</v>
      </c>
    </row>
    <row r="18" spans="1:11">
      <c r="A18" s="109" t="s">
        <v>53</v>
      </c>
      <c r="B18" s="110"/>
      <c r="C18" s="110"/>
      <c r="D18" s="110"/>
      <c r="E18" s="110"/>
      <c r="F18" s="110"/>
      <c r="G18" s="110"/>
      <c r="H18" s="110"/>
      <c r="I18" s="110"/>
      <c r="J18" s="110"/>
      <c r="K18" s="111"/>
    </row>
    <row r="19" spans="1:11" ht="15.75" thickBot="1">
      <c r="A19" s="112" t="s">
        <v>54</v>
      </c>
      <c r="B19" s="113"/>
      <c r="C19" s="113"/>
      <c r="D19" s="113"/>
      <c r="E19" s="113"/>
      <c r="F19" s="113"/>
      <c r="G19" s="113"/>
      <c r="H19" s="113"/>
      <c r="I19" s="113"/>
      <c r="J19" s="113"/>
      <c r="K19" s="114"/>
    </row>
    <row r="20" spans="1:11" s="49" customFormat="1" ht="51.75" thickBot="1">
      <c r="A20" s="46" t="s">
        <v>55</v>
      </c>
      <c r="B20" s="47">
        <v>101</v>
      </c>
      <c r="C20" s="48">
        <f>SUM(D20:K20)</f>
        <v>2326</v>
      </c>
      <c r="D20" s="48"/>
      <c r="E20" s="48"/>
      <c r="F20" s="48"/>
      <c r="G20" s="48">
        <v>39</v>
      </c>
      <c r="H20" s="48">
        <v>12</v>
      </c>
      <c r="I20" s="48">
        <v>5</v>
      </c>
      <c r="J20" s="48">
        <v>208</v>
      </c>
      <c r="K20" s="48">
        <v>2062</v>
      </c>
    </row>
    <row r="21" spans="1:11" ht="51.75" thickBot="1">
      <c r="A21" s="11" t="s">
        <v>56</v>
      </c>
      <c r="B21" s="9">
        <v>102</v>
      </c>
      <c r="C21" s="12">
        <f t="shared" ref="C21:C64" si="0">SUM(D21:K21)</f>
        <v>0</v>
      </c>
      <c r="D21" s="12"/>
      <c r="E21" s="12"/>
      <c r="F21" s="12"/>
      <c r="G21" s="12"/>
      <c r="H21" s="12"/>
      <c r="I21" s="12"/>
      <c r="J21" s="12"/>
      <c r="K21" s="12"/>
    </row>
    <row r="22" spans="1:11" s="49" customFormat="1" ht="39" thickBot="1">
      <c r="A22" s="46" t="s">
        <v>58</v>
      </c>
      <c r="B22" s="47">
        <v>103</v>
      </c>
      <c r="C22" s="48">
        <f t="shared" si="0"/>
        <v>17</v>
      </c>
      <c r="D22" s="48"/>
      <c r="E22" s="48"/>
      <c r="F22" s="48"/>
      <c r="G22" s="48">
        <v>7</v>
      </c>
      <c r="H22" s="48">
        <v>6</v>
      </c>
      <c r="I22" s="48">
        <v>4</v>
      </c>
      <c r="J22" s="48"/>
      <c r="K22" s="48"/>
    </row>
    <row r="23" spans="1:11" s="22" customFormat="1" ht="51.75" thickBot="1">
      <c r="A23" s="19" t="s">
        <v>192</v>
      </c>
      <c r="B23" s="20" t="s">
        <v>194</v>
      </c>
      <c r="C23" s="21">
        <f t="shared" si="0"/>
        <v>12</v>
      </c>
      <c r="D23" s="21"/>
      <c r="E23" s="21"/>
      <c r="F23" s="21"/>
      <c r="G23" s="21">
        <v>5</v>
      </c>
      <c r="H23" s="21">
        <v>4</v>
      </c>
      <c r="I23" s="21">
        <v>3</v>
      </c>
      <c r="J23" s="21"/>
      <c r="K23" s="21"/>
    </row>
    <row r="24" spans="1:11" s="22" customFormat="1" ht="51.75" thickBot="1">
      <c r="A24" s="19" t="s">
        <v>193</v>
      </c>
      <c r="B24" s="20" t="s">
        <v>195</v>
      </c>
      <c r="C24" s="21">
        <f t="shared" si="0"/>
        <v>3</v>
      </c>
      <c r="D24" s="21"/>
      <c r="E24" s="21"/>
      <c r="F24" s="21"/>
      <c r="G24" s="21">
        <v>1</v>
      </c>
      <c r="H24" s="21">
        <v>2</v>
      </c>
      <c r="I24" s="21"/>
      <c r="J24" s="21"/>
      <c r="K24" s="21"/>
    </row>
    <row r="25" spans="1:11" s="22" customFormat="1" ht="51.75" thickBot="1">
      <c r="A25" s="19" t="s">
        <v>59</v>
      </c>
      <c r="B25" s="20">
        <v>104</v>
      </c>
      <c r="C25" s="21">
        <f t="shared" si="0"/>
        <v>2</v>
      </c>
      <c r="D25" s="21"/>
      <c r="E25" s="21"/>
      <c r="F25" s="21"/>
      <c r="G25" s="21">
        <v>1</v>
      </c>
      <c r="H25" s="21"/>
      <c r="I25" s="21">
        <v>1</v>
      </c>
      <c r="J25" s="21"/>
      <c r="K25" s="21"/>
    </row>
    <row r="26" spans="1:11" s="57" customFormat="1" ht="64.5" thickBot="1">
      <c r="A26" s="54" t="s">
        <v>196</v>
      </c>
      <c r="B26" s="55" t="s">
        <v>197</v>
      </c>
      <c r="C26" s="56">
        <f t="shared" si="0"/>
        <v>2</v>
      </c>
      <c r="D26" s="56"/>
      <c r="E26" s="56"/>
      <c r="F26" s="56"/>
      <c r="G26" s="56">
        <v>1</v>
      </c>
      <c r="H26" s="56"/>
      <c r="I26" s="56">
        <v>1</v>
      </c>
      <c r="J26" s="56"/>
      <c r="K26" s="56"/>
    </row>
    <row r="27" spans="1:11" s="53" customFormat="1" ht="77.25" thickBot="1">
      <c r="A27" s="50" t="s">
        <v>202</v>
      </c>
      <c r="B27" s="51">
        <v>105</v>
      </c>
      <c r="C27" s="52">
        <f t="shared" si="0"/>
        <v>0</v>
      </c>
      <c r="D27" s="52"/>
      <c r="E27" s="52"/>
      <c r="F27" s="52"/>
      <c r="G27" s="52"/>
      <c r="H27" s="52"/>
      <c r="I27" s="52"/>
      <c r="J27" s="52"/>
      <c r="K27" s="52"/>
    </row>
    <row r="28" spans="1:11" s="53" customFormat="1" ht="64.5" thickBot="1">
      <c r="A28" s="50" t="s">
        <v>60</v>
      </c>
      <c r="B28" s="51">
        <v>106</v>
      </c>
      <c r="C28" s="52">
        <f t="shared" si="0"/>
        <v>0</v>
      </c>
      <c r="D28" s="52"/>
      <c r="E28" s="52"/>
      <c r="F28" s="52"/>
      <c r="G28" s="52"/>
      <c r="H28" s="52"/>
      <c r="I28" s="52"/>
      <c r="J28" s="52"/>
      <c r="K28" s="52"/>
    </row>
    <row r="29" spans="1:11" ht="26.25" thickBot="1">
      <c r="A29" s="11" t="s">
        <v>61</v>
      </c>
      <c r="B29" s="9">
        <v>107</v>
      </c>
      <c r="C29" s="12">
        <f t="shared" si="0"/>
        <v>1</v>
      </c>
      <c r="D29" s="12"/>
      <c r="E29" s="12"/>
      <c r="F29" s="12"/>
      <c r="G29" s="12">
        <v>1</v>
      </c>
      <c r="H29" s="12"/>
      <c r="I29" s="12"/>
      <c r="J29" s="12"/>
      <c r="K29" s="12"/>
    </row>
    <row r="30" spans="1:11" ht="26.25" thickBot="1">
      <c r="A30" s="11" t="s">
        <v>62</v>
      </c>
      <c r="B30" s="9">
        <v>108</v>
      </c>
      <c r="C30" s="12">
        <f t="shared" si="0"/>
        <v>0</v>
      </c>
      <c r="D30" s="12"/>
      <c r="E30" s="12"/>
      <c r="F30" s="12"/>
      <c r="G30" s="12"/>
      <c r="H30" s="12"/>
      <c r="I30" s="12"/>
      <c r="J30" s="12"/>
      <c r="K30" s="12"/>
    </row>
    <row r="31" spans="1:11" ht="39" thickBot="1">
      <c r="A31" s="11" t="s">
        <v>63</v>
      </c>
      <c r="B31" s="9">
        <v>109</v>
      </c>
      <c r="C31" s="12">
        <f t="shared" si="0"/>
        <v>0</v>
      </c>
      <c r="D31" s="12"/>
      <c r="E31" s="12"/>
      <c r="F31" s="12"/>
      <c r="G31" s="12"/>
      <c r="H31" s="12"/>
      <c r="I31" s="12"/>
      <c r="J31" s="12"/>
      <c r="K31" s="12"/>
    </row>
    <row r="32" spans="1:11" ht="51.75" thickBot="1">
      <c r="A32" s="30" t="s">
        <v>198</v>
      </c>
      <c r="B32" s="9" t="s">
        <v>200</v>
      </c>
      <c r="C32" s="12">
        <f t="shared" si="0"/>
        <v>2326</v>
      </c>
      <c r="D32" s="12"/>
      <c r="E32" s="12"/>
      <c r="F32" s="12"/>
      <c r="G32" s="12">
        <v>39</v>
      </c>
      <c r="H32" s="12">
        <v>12</v>
      </c>
      <c r="I32" s="12">
        <v>5</v>
      </c>
      <c r="J32" s="12">
        <v>208</v>
      </c>
      <c r="K32" s="12">
        <v>2062</v>
      </c>
    </row>
    <row r="33" spans="1:11" ht="51.75" thickBot="1">
      <c r="A33" s="30" t="s">
        <v>199</v>
      </c>
      <c r="B33" s="9" t="s">
        <v>201</v>
      </c>
      <c r="C33" s="12">
        <f t="shared" si="0"/>
        <v>0</v>
      </c>
      <c r="D33" s="12"/>
      <c r="E33" s="12"/>
      <c r="F33" s="12"/>
      <c r="G33" s="12"/>
      <c r="H33" s="12"/>
      <c r="I33" s="12"/>
      <c r="J33" s="12"/>
      <c r="K33" s="12"/>
    </row>
    <row r="34" spans="1:11" s="49" customFormat="1" ht="26.25" thickBot="1">
      <c r="A34" s="46" t="s">
        <v>64</v>
      </c>
      <c r="B34" s="47">
        <v>110</v>
      </c>
      <c r="C34" s="48">
        <f t="shared" si="0"/>
        <v>2326</v>
      </c>
      <c r="D34" s="48"/>
      <c r="E34" s="48"/>
      <c r="F34" s="48"/>
      <c r="G34" s="48">
        <v>40</v>
      </c>
      <c r="H34" s="48">
        <v>12</v>
      </c>
      <c r="I34" s="48">
        <v>4</v>
      </c>
      <c r="J34" s="48">
        <v>208</v>
      </c>
      <c r="K34" s="48">
        <v>2062</v>
      </c>
    </row>
    <row r="35" spans="1:11" s="22" customFormat="1" ht="51.75" thickBot="1">
      <c r="A35" s="19" t="s">
        <v>65</v>
      </c>
      <c r="B35" s="20">
        <v>111</v>
      </c>
      <c r="C35" s="21">
        <f t="shared" si="0"/>
        <v>15</v>
      </c>
      <c r="D35" s="21"/>
      <c r="E35" s="21"/>
      <c r="F35" s="21"/>
      <c r="G35" s="21">
        <v>6</v>
      </c>
      <c r="H35" s="21">
        <v>6</v>
      </c>
      <c r="I35" s="21">
        <v>3</v>
      </c>
      <c r="J35" s="21"/>
      <c r="K35" s="21"/>
    </row>
    <row r="36" spans="1:11" s="53" customFormat="1" ht="64.5" thickBot="1">
      <c r="A36" s="50" t="s">
        <v>203</v>
      </c>
      <c r="B36" s="51" t="s">
        <v>204</v>
      </c>
      <c r="C36" s="52">
        <f t="shared" si="0"/>
        <v>12</v>
      </c>
      <c r="D36" s="52"/>
      <c r="E36" s="52"/>
      <c r="F36" s="52"/>
      <c r="G36" s="52">
        <v>5</v>
      </c>
      <c r="H36" s="52">
        <v>4</v>
      </c>
      <c r="I36" s="52">
        <v>3</v>
      </c>
      <c r="J36" s="52"/>
      <c r="K36" s="52"/>
    </row>
    <row r="37" spans="1:11" s="53" customFormat="1" ht="64.5" thickBot="1">
      <c r="A37" s="50" t="s">
        <v>245</v>
      </c>
      <c r="B37" s="51" t="s">
        <v>205</v>
      </c>
      <c r="C37" s="52">
        <f t="shared" si="0"/>
        <v>3</v>
      </c>
      <c r="D37" s="52"/>
      <c r="E37" s="52"/>
      <c r="F37" s="52"/>
      <c r="G37" s="52">
        <v>1</v>
      </c>
      <c r="H37" s="52">
        <v>2</v>
      </c>
      <c r="I37" s="52"/>
      <c r="J37" s="52"/>
      <c r="K37" s="52"/>
    </row>
    <row r="38" spans="1:11" ht="39" thickBot="1">
      <c r="A38" s="11" t="s">
        <v>66</v>
      </c>
      <c r="B38" s="9">
        <v>112</v>
      </c>
      <c r="C38" s="12">
        <f t="shared" si="0"/>
        <v>3</v>
      </c>
      <c r="D38" s="12"/>
      <c r="E38" s="12"/>
      <c r="F38" s="12"/>
      <c r="G38" s="12">
        <v>3</v>
      </c>
      <c r="H38" s="12"/>
      <c r="I38" s="12"/>
      <c r="J38" s="12"/>
      <c r="K38" s="12"/>
    </row>
    <row r="39" spans="1:11" ht="39" thickBot="1">
      <c r="A39" s="11" t="s">
        <v>67</v>
      </c>
      <c r="B39" s="9">
        <v>113</v>
      </c>
      <c r="C39" s="12">
        <f t="shared" si="0"/>
        <v>0</v>
      </c>
      <c r="D39" s="12"/>
      <c r="E39" s="12"/>
      <c r="F39" s="12"/>
      <c r="G39" s="12"/>
      <c r="H39" s="12"/>
      <c r="I39" s="12"/>
      <c r="J39" s="12"/>
      <c r="K39" s="12"/>
    </row>
    <row r="40" spans="1:11" ht="39" thickBot="1">
      <c r="A40" s="11" t="s">
        <v>68</v>
      </c>
      <c r="B40" s="9">
        <v>114</v>
      </c>
      <c r="C40" s="12">
        <f t="shared" si="0"/>
        <v>2326</v>
      </c>
      <c r="D40" s="12"/>
      <c r="E40" s="12"/>
      <c r="F40" s="12"/>
      <c r="G40" s="12">
        <v>40</v>
      </c>
      <c r="H40" s="12">
        <v>12</v>
      </c>
      <c r="I40" s="12">
        <v>4</v>
      </c>
      <c r="J40" s="12">
        <v>208</v>
      </c>
      <c r="K40" s="12">
        <v>2062</v>
      </c>
    </row>
    <row r="41" spans="1:11" ht="26.25" thickBot="1">
      <c r="A41" s="31" t="s">
        <v>238</v>
      </c>
      <c r="B41" s="32">
        <v>115</v>
      </c>
      <c r="C41" s="66">
        <f t="shared" si="0"/>
        <v>0</v>
      </c>
      <c r="D41" s="33"/>
      <c r="E41" s="33"/>
      <c r="F41" s="33"/>
      <c r="G41" s="33"/>
      <c r="H41" s="33"/>
      <c r="I41" s="33"/>
      <c r="J41" s="33"/>
      <c r="K41" s="33"/>
    </row>
    <row r="42" spans="1:11" ht="15.75" thickBot="1">
      <c r="A42" s="34" t="s">
        <v>69</v>
      </c>
      <c r="B42" s="35">
        <v>116</v>
      </c>
      <c r="C42" s="36">
        <f t="shared" si="0"/>
        <v>0</v>
      </c>
      <c r="D42" s="36"/>
      <c r="E42" s="36"/>
      <c r="F42" s="36"/>
      <c r="G42" s="36"/>
      <c r="H42" s="36"/>
      <c r="I42" s="36"/>
      <c r="J42" s="36"/>
      <c r="K42" s="36"/>
    </row>
    <row r="43" spans="1:11" ht="15.75" thickBot="1">
      <c r="A43" s="37" t="s">
        <v>70</v>
      </c>
      <c r="B43" s="9">
        <v>121</v>
      </c>
      <c r="C43" s="12">
        <f t="shared" si="0"/>
        <v>2</v>
      </c>
      <c r="D43" s="12"/>
      <c r="E43" s="12"/>
      <c r="F43" s="12"/>
      <c r="G43" s="12"/>
      <c r="H43" s="12"/>
      <c r="I43" s="12"/>
      <c r="J43" s="12">
        <v>2</v>
      </c>
      <c r="K43" s="12"/>
    </row>
    <row r="44" spans="1:11" ht="15.75" thickBot="1">
      <c r="A44" s="37" t="s">
        <v>71</v>
      </c>
      <c r="B44" s="9">
        <v>122</v>
      </c>
      <c r="C44" s="12">
        <f t="shared" si="0"/>
        <v>0</v>
      </c>
      <c r="D44" s="12"/>
      <c r="E44" s="12"/>
      <c r="F44" s="12"/>
      <c r="G44" s="12"/>
      <c r="H44" s="12"/>
      <c r="I44" s="12"/>
      <c r="J44" s="12"/>
      <c r="K44" s="12"/>
    </row>
    <row r="45" spans="1:11" ht="26.25" thickBot="1">
      <c r="A45" s="37" t="s">
        <v>237</v>
      </c>
      <c r="B45" s="38">
        <v>123</v>
      </c>
      <c r="C45" s="40">
        <f t="shared" si="0"/>
        <v>0</v>
      </c>
      <c r="D45" s="39"/>
      <c r="E45" s="39"/>
      <c r="F45" s="39"/>
      <c r="G45" s="39"/>
      <c r="H45" s="39"/>
      <c r="I45" s="39"/>
      <c r="J45" s="39"/>
      <c r="K45" s="39"/>
    </row>
    <row r="46" spans="1:11" ht="26.25" thickBot="1">
      <c r="A46" s="37" t="s">
        <v>74</v>
      </c>
      <c r="B46" s="9">
        <v>124</v>
      </c>
      <c r="C46" s="12">
        <f t="shared" si="0"/>
        <v>0</v>
      </c>
      <c r="D46" s="12"/>
      <c r="E46" s="12"/>
      <c r="F46" s="12"/>
      <c r="G46" s="12"/>
      <c r="H46" s="12"/>
      <c r="I46" s="12"/>
      <c r="J46" s="12"/>
      <c r="K46" s="12"/>
    </row>
    <row r="47" spans="1:11" ht="39" thickBot="1">
      <c r="A47" s="37" t="s">
        <v>75</v>
      </c>
      <c r="B47" s="9">
        <v>125</v>
      </c>
      <c r="C47" s="12">
        <f t="shared" si="0"/>
        <v>0</v>
      </c>
      <c r="D47" s="12"/>
      <c r="E47" s="12"/>
      <c r="F47" s="12"/>
      <c r="G47" s="12"/>
      <c r="H47" s="12"/>
      <c r="I47" s="12"/>
      <c r="J47" s="12"/>
      <c r="K47" s="12"/>
    </row>
    <row r="48" spans="1:11" ht="15.75" thickBot="1">
      <c r="A48" s="11" t="s">
        <v>76</v>
      </c>
      <c r="B48" s="9">
        <v>126</v>
      </c>
      <c r="C48" s="12">
        <f t="shared" si="0"/>
        <v>0</v>
      </c>
      <c r="D48" s="12"/>
      <c r="E48" s="12"/>
      <c r="F48" s="12"/>
      <c r="G48" s="12"/>
      <c r="H48" s="12"/>
      <c r="I48" s="12"/>
      <c r="J48" s="12"/>
      <c r="K48" s="12"/>
    </row>
    <row r="49" spans="1:11" ht="39" thickBot="1">
      <c r="A49" s="11" t="s">
        <v>77</v>
      </c>
      <c r="B49" s="9">
        <v>127</v>
      </c>
      <c r="C49" s="12">
        <f t="shared" si="0"/>
        <v>0</v>
      </c>
      <c r="D49" s="12"/>
      <c r="E49" s="12"/>
      <c r="F49" s="12"/>
      <c r="G49" s="12"/>
      <c r="H49" s="12"/>
      <c r="I49" s="12"/>
      <c r="J49" s="12"/>
      <c r="K49" s="12"/>
    </row>
    <row r="50" spans="1:11" ht="15.75" thickBot="1">
      <c r="A50" s="115" t="s">
        <v>78</v>
      </c>
      <c r="B50" s="116"/>
      <c r="C50" s="116"/>
      <c r="D50" s="116"/>
      <c r="E50" s="116"/>
      <c r="F50" s="116"/>
      <c r="G50" s="116"/>
      <c r="H50" s="116"/>
      <c r="I50" s="116"/>
      <c r="J50" s="116"/>
      <c r="K50" s="117"/>
    </row>
    <row r="51" spans="1:11" s="49" customFormat="1" ht="15.75" thickBot="1">
      <c r="A51" s="46" t="s">
        <v>79</v>
      </c>
      <c r="B51" s="47">
        <v>201</v>
      </c>
      <c r="C51" s="48">
        <f t="shared" si="0"/>
        <v>207</v>
      </c>
      <c r="D51" s="48"/>
      <c r="E51" s="48"/>
      <c r="F51" s="48"/>
      <c r="G51" s="48">
        <v>176</v>
      </c>
      <c r="H51" s="48">
        <v>26</v>
      </c>
      <c r="I51" s="48">
        <v>5</v>
      </c>
      <c r="J51" s="48"/>
      <c r="K51" s="48"/>
    </row>
    <row r="52" spans="1:11" ht="51.75" thickBot="1">
      <c r="A52" s="14" t="s">
        <v>80</v>
      </c>
      <c r="B52" s="9">
        <v>202</v>
      </c>
      <c r="C52" s="12">
        <f t="shared" si="0"/>
        <v>0</v>
      </c>
      <c r="D52" s="12"/>
      <c r="E52" s="12"/>
      <c r="F52" s="12"/>
      <c r="G52" s="12"/>
      <c r="H52" s="12"/>
      <c r="I52" s="12"/>
      <c r="J52" s="12"/>
      <c r="K52" s="12"/>
    </row>
    <row r="53" spans="1:11" ht="51.75" thickBot="1">
      <c r="A53" s="14" t="s">
        <v>81</v>
      </c>
      <c r="B53" s="9">
        <v>203</v>
      </c>
      <c r="C53" s="12">
        <f t="shared" si="0"/>
        <v>19</v>
      </c>
      <c r="D53" s="12"/>
      <c r="E53" s="12"/>
      <c r="F53" s="12"/>
      <c r="G53" s="12">
        <v>8</v>
      </c>
      <c r="H53" s="12">
        <v>8</v>
      </c>
      <c r="I53" s="12">
        <v>3</v>
      </c>
      <c r="J53" s="12"/>
      <c r="K53" s="12"/>
    </row>
    <row r="54" spans="1:11" ht="26.25" thickBot="1">
      <c r="A54" s="14" t="s">
        <v>82</v>
      </c>
      <c r="B54" s="9">
        <v>204</v>
      </c>
      <c r="C54" s="12">
        <f t="shared" si="0"/>
        <v>3</v>
      </c>
      <c r="D54" s="12"/>
      <c r="E54" s="12"/>
      <c r="F54" s="12"/>
      <c r="G54" s="12">
        <v>3</v>
      </c>
      <c r="H54" s="12"/>
      <c r="I54" s="12"/>
      <c r="J54" s="12"/>
      <c r="K54" s="12"/>
    </row>
    <row r="55" spans="1:11" ht="39" thickBot="1">
      <c r="A55" s="14" t="s">
        <v>83</v>
      </c>
      <c r="B55" s="9">
        <v>205</v>
      </c>
      <c r="C55" s="12">
        <f t="shared" si="0"/>
        <v>0</v>
      </c>
      <c r="D55" s="12"/>
      <c r="E55" s="12"/>
      <c r="F55" s="12"/>
      <c r="G55" s="12"/>
      <c r="H55" s="12"/>
      <c r="I55" s="12"/>
      <c r="J55" s="12"/>
      <c r="K55" s="12"/>
    </row>
    <row r="56" spans="1:11" ht="26.25" thickBot="1">
      <c r="A56" s="14" t="s">
        <v>84</v>
      </c>
      <c r="B56" s="9">
        <v>206</v>
      </c>
      <c r="C56" s="12">
        <f t="shared" si="0"/>
        <v>207</v>
      </c>
      <c r="D56" s="12"/>
      <c r="E56" s="12"/>
      <c r="F56" s="12"/>
      <c r="G56" s="12">
        <v>176</v>
      </c>
      <c r="H56" s="12">
        <v>26</v>
      </c>
      <c r="I56" s="12">
        <v>5</v>
      </c>
      <c r="J56" s="12"/>
      <c r="K56" s="12"/>
    </row>
    <row r="57" spans="1:11" ht="26.25" thickBot="1">
      <c r="A57" s="34" t="s">
        <v>239</v>
      </c>
      <c r="B57" s="38">
        <v>207</v>
      </c>
      <c r="C57" s="40">
        <f t="shared" si="0"/>
        <v>0</v>
      </c>
      <c r="D57" s="40"/>
      <c r="E57" s="40"/>
      <c r="F57" s="40"/>
      <c r="G57" s="40"/>
      <c r="H57" s="40"/>
      <c r="I57" s="40"/>
      <c r="J57" s="40"/>
      <c r="K57" s="40"/>
    </row>
    <row r="58" spans="1:11" ht="15.75" thickBot="1">
      <c r="A58" s="11" t="s">
        <v>85</v>
      </c>
      <c r="B58" s="9">
        <v>208</v>
      </c>
      <c r="C58" s="12">
        <f t="shared" si="0"/>
        <v>0</v>
      </c>
      <c r="D58" s="12"/>
      <c r="E58" s="12"/>
      <c r="F58" s="12"/>
      <c r="G58" s="12"/>
      <c r="H58" s="12"/>
      <c r="I58" s="12"/>
      <c r="J58" s="12"/>
      <c r="K58" s="12"/>
    </row>
    <row r="59" spans="1:11" s="49" customFormat="1" ht="39" thickBot="1">
      <c r="A59" s="46" t="s">
        <v>86</v>
      </c>
      <c r="B59" s="47">
        <v>209</v>
      </c>
      <c r="C59" s="48">
        <f t="shared" si="0"/>
        <v>16</v>
      </c>
      <c r="D59" s="48"/>
      <c r="E59" s="48"/>
      <c r="F59" s="48"/>
      <c r="G59" s="48">
        <v>13</v>
      </c>
      <c r="H59" s="48">
        <v>3</v>
      </c>
      <c r="I59" s="48"/>
      <c r="J59" s="48"/>
      <c r="K59" s="48"/>
    </row>
    <row r="60" spans="1:11" s="22" customFormat="1" ht="39" thickBot="1">
      <c r="A60" s="58" t="s">
        <v>240</v>
      </c>
      <c r="B60" s="59" t="s">
        <v>87</v>
      </c>
      <c r="C60" s="60">
        <f t="shared" si="0"/>
        <v>0</v>
      </c>
      <c r="D60" s="60"/>
      <c r="E60" s="60"/>
      <c r="F60" s="60"/>
      <c r="G60" s="60"/>
      <c r="H60" s="60"/>
      <c r="I60" s="60"/>
      <c r="J60" s="60"/>
      <c r="K60" s="60"/>
    </row>
    <row r="61" spans="1:11" s="22" customFormat="1" ht="26.25" thickBot="1">
      <c r="A61" s="19" t="s">
        <v>88</v>
      </c>
      <c r="B61" s="20">
        <v>211</v>
      </c>
      <c r="C61" s="21">
        <f t="shared" si="0"/>
        <v>0</v>
      </c>
      <c r="D61" s="21"/>
      <c r="E61" s="21"/>
      <c r="F61" s="21"/>
      <c r="G61" s="21"/>
      <c r="H61" s="21"/>
      <c r="I61" s="21"/>
      <c r="J61" s="21"/>
      <c r="K61" s="21"/>
    </row>
    <row r="62" spans="1:11" s="22" customFormat="1" ht="26.25" thickBot="1">
      <c r="A62" s="61" t="s">
        <v>89</v>
      </c>
      <c r="B62" s="20" t="s">
        <v>90</v>
      </c>
      <c r="C62" s="21">
        <f t="shared" si="0"/>
        <v>16</v>
      </c>
      <c r="D62" s="21"/>
      <c r="E62" s="21"/>
      <c r="F62" s="21"/>
      <c r="G62" s="21">
        <v>13</v>
      </c>
      <c r="H62" s="21">
        <v>3</v>
      </c>
      <c r="I62" s="21"/>
      <c r="J62" s="21"/>
      <c r="K62" s="21"/>
    </row>
    <row r="63" spans="1:11" ht="26.25" thickBot="1">
      <c r="A63" s="11" t="s">
        <v>91</v>
      </c>
      <c r="B63" s="9">
        <v>213</v>
      </c>
      <c r="C63" s="12">
        <f t="shared" si="0"/>
        <v>12</v>
      </c>
      <c r="D63" s="12"/>
      <c r="E63" s="12"/>
      <c r="F63" s="12"/>
      <c r="G63" s="12">
        <v>12</v>
      </c>
      <c r="H63" s="12"/>
      <c r="I63" s="12"/>
      <c r="J63" s="12"/>
      <c r="K63" s="12"/>
    </row>
    <row r="64" spans="1:11" ht="26.25" thickBot="1">
      <c r="A64" s="11" t="s">
        <v>92</v>
      </c>
      <c r="B64" s="9">
        <v>214</v>
      </c>
      <c r="C64" s="12">
        <f t="shared" si="0"/>
        <v>0</v>
      </c>
      <c r="D64" s="12"/>
      <c r="E64" s="12"/>
      <c r="F64" s="12"/>
      <c r="G64" s="12"/>
      <c r="H64" s="12"/>
      <c r="I64" s="12"/>
      <c r="J64" s="12"/>
      <c r="K64" s="12"/>
    </row>
    <row r="65" spans="1:11">
      <c r="A65" s="109" t="s">
        <v>93</v>
      </c>
      <c r="B65" s="110"/>
      <c r="C65" s="110"/>
      <c r="D65" s="110"/>
      <c r="E65" s="110"/>
      <c r="F65" s="110"/>
      <c r="G65" s="110"/>
      <c r="H65" s="110"/>
      <c r="I65" s="110"/>
      <c r="J65" s="110"/>
      <c r="K65" s="111"/>
    </row>
    <row r="66" spans="1:11" ht="15.75" thickBot="1">
      <c r="A66" s="112" t="s">
        <v>94</v>
      </c>
      <c r="B66" s="113"/>
      <c r="C66" s="113"/>
      <c r="D66" s="113"/>
      <c r="E66" s="113"/>
      <c r="F66" s="113"/>
      <c r="G66" s="113"/>
      <c r="H66" s="113"/>
      <c r="I66" s="113"/>
      <c r="J66" s="113"/>
      <c r="K66" s="114"/>
    </row>
    <row r="67" spans="1:11" s="49" customFormat="1" ht="26.25" thickBot="1">
      <c r="A67" s="46" t="s">
        <v>95</v>
      </c>
      <c r="B67" s="47">
        <v>301</v>
      </c>
      <c r="C67" s="85">
        <f t="shared" ref="C67:C94" si="1">SUM(D67:K67)</f>
        <v>263518.69550999999</v>
      </c>
      <c r="D67" s="85"/>
      <c r="E67" s="85"/>
      <c r="F67" s="85"/>
      <c r="G67" s="85">
        <v>189813.18878999999</v>
      </c>
      <c r="H67" s="85">
        <v>1470.4496899999999</v>
      </c>
      <c r="I67" s="85">
        <v>2301.1663600000002</v>
      </c>
      <c r="J67" s="85">
        <v>43375.817940000001</v>
      </c>
      <c r="K67" s="85">
        <v>26558.07273</v>
      </c>
    </row>
    <row r="68" spans="1:11" ht="51.75" thickBot="1">
      <c r="A68" s="11" t="s">
        <v>96</v>
      </c>
      <c r="B68" s="9">
        <v>302</v>
      </c>
      <c r="C68" s="84">
        <f t="shared" si="1"/>
        <v>0</v>
      </c>
      <c r="D68" s="84"/>
      <c r="E68" s="84"/>
      <c r="F68" s="84"/>
      <c r="G68" s="84"/>
      <c r="H68" s="84"/>
      <c r="I68" s="84"/>
      <c r="J68" s="84"/>
      <c r="K68" s="84"/>
    </row>
    <row r="69" spans="1:11" s="49" customFormat="1" ht="51.75" thickBot="1">
      <c r="A69" s="46" t="s">
        <v>97</v>
      </c>
      <c r="B69" s="47">
        <v>303</v>
      </c>
      <c r="C69" s="85">
        <f t="shared" si="1"/>
        <v>5964.8399600000002</v>
      </c>
      <c r="D69" s="85"/>
      <c r="E69" s="85"/>
      <c r="F69" s="85"/>
      <c r="G69" s="85">
        <v>3159.3797599999998</v>
      </c>
      <c r="H69" s="85">
        <v>989.29384000000005</v>
      </c>
      <c r="I69" s="85">
        <v>1816.1663599999999</v>
      </c>
      <c r="J69" s="85"/>
      <c r="K69" s="85"/>
    </row>
    <row r="70" spans="1:11" s="22" customFormat="1" ht="64.5" thickBot="1">
      <c r="A70" s="19" t="s">
        <v>206</v>
      </c>
      <c r="B70" s="20" t="s">
        <v>207</v>
      </c>
      <c r="C70" s="86">
        <f t="shared" si="1"/>
        <v>3818.2673100000002</v>
      </c>
      <c r="D70" s="86"/>
      <c r="E70" s="86"/>
      <c r="F70" s="86"/>
      <c r="G70" s="86">
        <v>1745.5671</v>
      </c>
      <c r="H70" s="86">
        <v>756.53385000000003</v>
      </c>
      <c r="I70" s="86">
        <v>1316.1663599999999</v>
      </c>
      <c r="J70" s="86"/>
      <c r="K70" s="86"/>
    </row>
    <row r="71" spans="1:11" s="22" customFormat="1" ht="64.5" thickBot="1">
      <c r="A71" s="19" t="s">
        <v>209</v>
      </c>
      <c r="B71" s="20" t="s">
        <v>208</v>
      </c>
      <c r="C71" s="86">
        <f t="shared" si="1"/>
        <v>717.95264999999995</v>
      </c>
      <c r="D71" s="86"/>
      <c r="E71" s="86"/>
      <c r="F71" s="86"/>
      <c r="G71" s="86">
        <v>485.19265999999999</v>
      </c>
      <c r="H71" s="86">
        <v>232.75998999999999</v>
      </c>
      <c r="I71" s="86"/>
      <c r="J71" s="86"/>
      <c r="K71" s="86"/>
    </row>
    <row r="72" spans="1:11" s="22" customFormat="1" ht="64.5" thickBot="1">
      <c r="A72" s="19" t="s">
        <v>98</v>
      </c>
      <c r="B72" s="20">
        <v>304</v>
      </c>
      <c r="C72" s="86">
        <f t="shared" si="1"/>
        <v>1428.62</v>
      </c>
      <c r="D72" s="86"/>
      <c r="E72" s="86"/>
      <c r="F72" s="86"/>
      <c r="G72" s="86">
        <v>928.62</v>
      </c>
      <c r="H72" s="86"/>
      <c r="I72" s="86">
        <v>500</v>
      </c>
      <c r="J72" s="86"/>
      <c r="K72" s="86"/>
    </row>
    <row r="73" spans="1:11" s="53" customFormat="1" ht="77.25" thickBot="1">
      <c r="A73" s="50" t="s">
        <v>211</v>
      </c>
      <c r="B73" s="51" t="s">
        <v>210</v>
      </c>
      <c r="C73" s="87">
        <f t="shared" si="1"/>
        <v>1428.62</v>
      </c>
      <c r="D73" s="87"/>
      <c r="E73" s="87"/>
      <c r="F73" s="87"/>
      <c r="G73" s="87">
        <v>928.62</v>
      </c>
      <c r="H73" s="87"/>
      <c r="I73" s="87">
        <v>500</v>
      </c>
      <c r="J73" s="87"/>
      <c r="K73" s="87"/>
    </row>
    <row r="74" spans="1:11" s="53" customFormat="1" ht="90" thickBot="1">
      <c r="A74" s="50" t="s">
        <v>212</v>
      </c>
      <c r="B74" s="51">
        <v>305</v>
      </c>
      <c r="C74" s="87">
        <f t="shared" si="1"/>
        <v>0</v>
      </c>
      <c r="D74" s="87"/>
      <c r="E74" s="87"/>
      <c r="F74" s="87"/>
      <c r="G74" s="87"/>
      <c r="H74" s="87"/>
      <c r="I74" s="87"/>
      <c r="J74" s="87"/>
      <c r="K74" s="87"/>
    </row>
    <row r="75" spans="1:11" s="53" customFormat="1" ht="51.75" thickBot="1">
      <c r="A75" s="50" t="s">
        <v>99</v>
      </c>
      <c r="B75" s="51">
        <v>306</v>
      </c>
      <c r="C75" s="87">
        <f t="shared" si="1"/>
        <v>0</v>
      </c>
      <c r="D75" s="87"/>
      <c r="E75" s="87"/>
      <c r="F75" s="87"/>
      <c r="G75" s="87"/>
      <c r="H75" s="87"/>
      <c r="I75" s="87"/>
      <c r="J75" s="87"/>
      <c r="K75" s="87"/>
    </row>
    <row r="76" spans="1:11" ht="39" thickBot="1">
      <c r="A76" s="11" t="s">
        <v>100</v>
      </c>
      <c r="B76" s="9">
        <v>307</v>
      </c>
      <c r="C76" s="84">
        <f t="shared" si="1"/>
        <v>231.89705000000001</v>
      </c>
      <c r="D76" s="84"/>
      <c r="E76" s="84"/>
      <c r="F76" s="84"/>
      <c r="G76" s="84">
        <v>231.89705000000001</v>
      </c>
      <c r="H76" s="84"/>
      <c r="I76" s="84"/>
      <c r="J76" s="84"/>
      <c r="K76" s="84"/>
    </row>
    <row r="77" spans="1:11" ht="39" thickBot="1">
      <c r="A77" s="11" t="s">
        <v>101</v>
      </c>
      <c r="B77" s="9">
        <v>308</v>
      </c>
      <c r="C77" s="84">
        <f t="shared" si="1"/>
        <v>0</v>
      </c>
      <c r="D77" s="84"/>
      <c r="E77" s="84"/>
      <c r="F77" s="84"/>
      <c r="G77" s="84"/>
      <c r="H77" s="84"/>
      <c r="I77" s="84"/>
      <c r="J77" s="84"/>
      <c r="K77" s="84"/>
    </row>
    <row r="78" spans="1:11" ht="26.25" thickBot="1">
      <c r="A78" s="11" t="s">
        <v>213</v>
      </c>
      <c r="B78" s="9" t="s">
        <v>215</v>
      </c>
      <c r="C78" s="84">
        <f t="shared" si="1"/>
        <v>193584.80484</v>
      </c>
      <c r="D78" s="84"/>
      <c r="E78" s="84"/>
      <c r="F78" s="84"/>
      <c r="G78" s="84">
        <v>189813.18878999999</v>
      </c>
      <c r="H78" s="84">
        <v>1470.4496899999999</v>
      </c>
      <c r="I78" s="84">
        <v>2301.1663600000002</v>
      </c>
      <c r="J78" s="84"/>
      <c r="K78" s="84"/>
    </row>
    <row r="79" spans="1:11" ht="26.25" thickBot="1">
      <c r="A79" s="11" t="s">
        <v>214</v>
      </c>
      <c r="B79" s="9" t="s">
        <v>216</v>
      </c>
      <c r="C79" s="84">
        <f t="shared" si="1"/>
        <v>0</v>
      </c>
      <c r="D79" s="84"/>
      <c r="E79" s="84"/>
      <c r="F79" s="84"/>
      <c r="G79" s="84"/>
      <c r="H79" s="84"/>
      <c r="I79" s="84"/>
      <c r="J79" s="84"/>
      <c r="K79" s="84"/>
    </row>
    <row r="80" spans="1:11" s="49" customFormat="1" ht="26.25" thickBot="1">
      <c r="A80" s="46" t="s">
        <v>102</v>
      </c>
      <c r="B80" s="47">
        <v>309</v>
      </c>
      <c r="C80" s="85">
        <f t="shared" si="1"/>
        <v>234970.39523000002</v>
      </c>
      <c r="D80" s="85"/>
      <c r="E80" s="85"/>
      <c r="F80" s="85"/>
      <c r="G80" s="85">
        <v>161952.17819999999</v>
      </c>
      <c r="H80" s="85">
        <v>1293.1600000000001</v>
      </c>
      <c r="I80" s="85">
        <v>1791.1663599999999</v>
      </c>
      <c r="J80" s="85">
        <v>43375.817940000001</v>
      </c>
      <c r="K80" s="85">
        <v>26558.07273</v>
      </c>
    </row>
    <row r="81" spans="1:11" s="22" customFormat="1" ht="51.75" thickBot="1">
      <c r="A81" s="19" t="s">
        <v>103</v>
      </c>
      <c r="B81" s="20">
        <v>310</v>
      </c>
      <c r="C81" s="86">
        <f t="shared" si="1"/>
        <v>4483.6241200000004</v>
      </c>
      <c r="D81" s="86"/>
      <c r="E81" s="86"/>
      <c r="F81" s="86"/>
      <c r="G81" s="86">
        <v>2228.33376</v>
      </c>
      <c r="H81" s="86">
        <v>939.12400000000002</v>
      </c>
      <c r="I81" s="86">
        <v>1316.1663599999999</v>
      </c>
      <c r="J81" s="86"/>
      <c r="K81" s="86"/>
    </row>
    <row r="82" spans="1:11" s="53" customFormat="1" ht="64.5" thickBot="1">
      <c r="A82" s="50" t="s">
        <v>217</v>
      </c>
      <c r="B82" s="51" t="s">
        <v>219</v>
      </c>
      <c r="C82" s="87">
        <f t="shared" si="1"/>
        <v>3813.9654600000003</v>
      </c>
      <c r="D82" s="87"/>
      <c r="E82" s="87"/>
      <c r="F82" s="87"/>
      <c r="G82" s="87">
        <v>1745.5671</v>
      </c>
      <c r="H82" s="87">
        <v>752.23199999999997</v>
      </c>
      <c r="I82" s="87">
        <v>1316.1663599999999</v>
      </c>
      <c r="J82" s="87"/>
      <c r="K82" s="87"/>
    </row>
    <row r="83" spans="1:11" s="53" customFormat="1" ht="64.5" thickBot="1">
      <c r="A83" s="50" t="s">
        <v>218</v>
      </c>
      <c r="B83" s="51" t="s">
        <v>220</v>
      </c>
      <c r="C83" s="87">
        <f t="shared" si="1"/>
        <v>669.65866000000005</v>
      </c>
      <c r="D83" s="87"/>
      <c r="E83" s="87"/>
      <c r="F83" s="87"/>
      <c r="G83" s="87">
        <v>482.76666</v>
      </c>
      <c r="H83" s="87">
        <v>186.892</v>
      </c>
      <c r="I83" s="87"/>
      <c r="J83" s="87"/>
      <c r="K83" s="87"/>
    </row>
    <row r="84" spans="1:11" ht="39" thickBot="1">
      <c r="A84" s="11" t="s">
        <v>104</v>
      </c>
      <c r="B84" s="9">
        <v>311</v>
      </c>
      <c r="C84" s="84">
        <f t="shared" si="1"/>
        <v>155.55889999999999</v>
      </c>
      <c r="D84" s="84"/>
      <c r="E84" s="84"/>
      <c r="F84" s="84"/>
      <c r="G84" s="84">
        <v>155.55889999999999</v>
      </c>
      <c r="H84" s="84"/>
      <c r="I84" s="84"/>
      <c r="J84" s="84"/>
      <c r="K84" s="84"/>
    </row>
    <row r="85" spans="1:11" ht="39" thickBot="1">
      <c r="A85" s="11" t="s">
        <v>105</v>
      </c>
      <c r="B85" s="9">
        <v>312</v>
      </c>
      <c r="C85" s="84">
        <f t="shared" si="1"/>
        <v>0</v>
      </c>
      <c r="D85" s="84"/>
      <c r="E85" s="84"/>
      <c r="F85" s="84"/>
      <c r="G85" s="84"/>
      <c r="H85" s="84"/>
      <c r="I85" s="84"/>
      <c r="J85" s="84"/>
      <c r="K85" s="84"/>
    </row>
    <row r="86" spans="1:11" ht="39" thickBot="1">
      <c r="A86" s="11" t="s">
        <v>106</v>
      </c>
      <c r="B86" s="9">
        <v>313</v>
      </c>
      <c r="C86" s="84">
        <f t="shared" si="1"/>
        <v>234970.39523000002</v>
      </c>
      <c r="D86" s="84"/>
      <c r="E86" s="84"/>
      <c r="F86" s="84"/>
      <c r="G86" s="84">
        <v>161952.17819999999</v>
      </c>
      <c r="H86" s="84">
        <v>1293.1600000000001</v>
      </c>
      <c r="I86" s="84">
        <v>1791.1663599999999</v>
      </c>
      <c r="J86" s="84">
        <v>43375.817940000001</v>
      </c>
      <c r="K86" s="84">
        <v>26558.07273</v>
      </c>
    </row>
    <row r="87" spans="1:11" ht="26.25" thickBot="1">
      <c r="A87" s="41" t="s">
        <v>238</v>
      </c>
      <c r="B87" s="38">
        <v>314</v>
      </c>
      <c r="C87" s="88">
        <f t="shared" si="1"/>
        <v>0</v>
      </c>
      <c r="D87" s="88"/>
      <c r="E87" s="88"/>
      <c r="F87" s="88"/>
      <c r="G87" s="88"/>
      <c r="H87" s="88"/>
      <c r="I87" s="88"/>
      <c r="J87" s="88"/>
      <c r="K87" s="88"/>
    </row>
    <row r="88" spans="1:11" ht="15.75" thickBot="1">
      <c r="A88" s="11" t="s">
        <v>107</v>
      </c>
      <c r="B88" s="9">
        <v>315</v>
      </c>
      <c r="C88" s="84">
        <f t="shared" si="1"/>
        <v>0</v>
      </c>
      <c r="D88" s="84"/>
      <c r="E88" s="84"/>
      <c r="F88" s="84"/>
      <c r="G88" s="84"/>
      <c r="H88" s="84"/>
      <c r="I88" s="84"/>
      <c r="J88" s="84"/>
      <c r="K88" s="84"/>
    </row>
    <row r="89" spans="1:11" ht="26.25" thickBot="1">
      <c r="A89" s="11" t="s">
        <v>108</v>
      </c>
      <c r="B89" s="9">
        <v>321</v>
      </c>
      <c r="C89" s="84">
        <f t="shared" si="1"/>
        <v>36.880650000000003</v>
      </c>
      <c r="D89" s="84"/>
      <c r="E89" s="84"/>
      <c r="F89" s="84"/>
      <c r="G89" s="84"/>
      <c r="H89" s="84"/>
      <c r="I89" s="84"/>
      <c r="J89" s="84">
        <v>36.880650000000003</v>
      </c>
      <c r="K89" s="84"/>
    </row>
    <row r="90" spans="1:11" ht="26.25" thickBot="1">
      <c r="A90" s="11" t="s">
        <v>109</v>
      </c>
      <c r="B90" s="9">
        <v>322</v>
      </c>
      <c r="C90" s="84">
        <f t="shared" si="1"/>
        <v>0</v>
      </c>
      <c r="D90" s="84"/>
      <c r="E90" s="84"/>
      <c r="F90" s="84"/>
      <c r="G90" s="84"/>
      <c r="H90" s="84"/>
      <c r="I90" s="84"/>
      <c r="J90" s="84"/>
      <c r="K90" s="84"/>
    </row>
    <row r="91" spans="1:11" ht="26.25" thickBot="1">
      <c r="A91" s="41" t="s">
        <v>237</v>
      </c>
      <c r="B91" s="38">
        <v>323</v>
      </c>
      <c r="C91" s="88">
        <f t="shared" si="1"/>
        <v>0</v>
      </c>
      <c r="D91" s="88"/>
      <c r="E91" s="88"/>
      <c r="F91" s="88"/>
      <c r="G91" s="88"/>
      <c r="H91" s="88"/>
      <c r="I91" s="88"/>
      <c r="J91" s="88"/>
      <c r="K91" s="88"/>
    </row>
    <row r="92" spans="1:11" ht="26.25" thickBot="1">
      <c r="A92" s="14" t="s">
        <v>74</v>
      </c>
      <c r="B92" s="9">
        <v>324</v>
      </c>
      <c r="C92" s="84">
        <f t="shared" si="1"/>
        <v>0</v>
      </c>
      <c r="D92" s="84"/>
      <c r="E92" s="84"/>
      <c r="F92" s="84"/>
      <c r="G92" s="84"/>
      <c r="H92" s="84"/>
      <c r="I92" s="84"/>
      <c r="J92" s="84"/>
      <c r="K92" s="84"/>
    </row>
    <row r="93" spans="1:11" ht="39" thickBot="1">
      <c r="A93" s="14" t="s">
        <v>75</v>
      </c>
      <c r="B93" s="9">
        <v>325</v>
      </c>
      <c r="C93" s="84">
        <f t="shared" si="1"/>
        <v>0</v>
      </c>
      <c r="D93" s="84"/>
      <c r="E93" s="84"/>
      <c r="F93" s="84"/>
      <c r="G93" s="84"/>
      <c r="H93" s="84"/>
      <c r="I93" s="84"/>
      <c r="J93" s="84"/>
      <c r="K93" s="84"/>
    </row>
    <row r="94" spans="1:11" ht="15.75" thickBot="1">
      <c r="A94" s="11" t="s">
        <v>76</v>
      </c>
      <c r="B94" s="9">
        <v>326</v>
      </c>
      <c r="C94" s="84">
        <f t="shared" si="1"/>
        <v>0</v>
      </c>
      <c r="D94" s="84"/>
      <c r="E94" s="84"/>
      <c r="F94" s="84"/>
      <c r="G94" s="84"/>
      <c r="H94" s="84"/>
      <c r="I94" s="84"/>
      <c r="J94" s="84"/>
      <c r="K94" s="84"/>
    </row>
    <row r="95" spans="1:11" ht="24" customHeight="1" thickBot="1">
      <c r="A95" s="115" t="s">
        <v>110</v>
      </c>
      <c r="B95" s="116"/>
      <c r="C95" s="116"/>
      <c r="D95" s="116"/>
      <c r="E95" s="116"/>
      <c r="F95" s="116"/>
      <c r="G95" s="116"/>
      <c r="H95" s="116"/>
      <c r="I95" s="116"/>
      <c r="J95" s="116"/>
      <c r="K95" s="117"/>
    </row>
    <row r="96" spans="1:11" ht="24" customHeight="1" thickBot="1">
      <c r="A96" s="115" t="s">
        <v>111</v>
      </c>
      <c r="B96" s="116"/>
      <c r="C96" s="116"/>
      <c r="D96" s="116"/>
      <c r="E96" s="116"/>
      <c r="F96" s="116"/>
      <c r="G96" s="116"/>
      <c r="H96" s="116"/>
      <c r="I96" s="116"/>
      <c r="J96" s="116"/>
      <c r="K96" s="117"/>
    </row>
    <row r="97" spans="1:11" s="49" customFormat="1" ht="64.5" thickBot="1">
      <c r="A97" s="46" t="s">
        <v>112</v>
      </c>
      <c r="B97" s="47" t="s">
        <v>236</v>
      </c>
      <c r="C97" s="48">
        <f t="shared" ref="C97:C104" si="2">SUM(D97:K97)</f>
        <v>51</v>
      </c>
      <c r="D97" s="48"/>
      <c r="E97" s="48"/>
      <c r="F97" s="48"/>
      <c r="G97" s="48">
        <v>35</v>
      </c>
      <c r="H97" s="48">
        <v>11</v>
      </c>
      <c r="I97" s="48">
        <v>5</v>
      </c>
      <c r="J97" s="47"/>
      <c r="K97" s="47"/>
    </row>
    <row r="98" spans="1:11" ht="77.25" thickBot="1">
      <c r="A98" s="11" t="s">
        <v>113</v>
      </c>
      <c r="B98" s="9" t="s">
        <v>235</v>
      </c>
      <c r="C98" s="12">
        <f t="shared" si="2"/>
        <v>16</v>
      </c>
      <c r="D98" s="12"/>
      <c r="E98" s="12"/>
      <c r="F98" s="12"/>
      <c r="G98" s="12">
        <v>6</v>
      </c>
      <c r="H98" s="12">
        <v>6</v>
      </c>
      <c r="I98" s="12">
        <v>4</v>
      </c>
      <c r="J98" s="9"/>
      <c r="K98" s="9"/>
    </row>
    <row r="99" spans="1:11" s="49" customFormat="1" ht="51.75" thickBot="1">
      <c r="A99" s="46" t="s">
        <v>114</v>
      </c>
      <c r="B99" s="47" t="s">
        <v>233</v>
      </c>
      <c r="C99" s="48">
        <f t="shared" si="2"/>
        <v>35</v>
      </c>
      <c r="D99" s="48"/>
      <c r="E99" s="48"/>
      <c r="F99" s="48"/>
      <c r="G99" s="48">
        <v>29</v>
      </c>
      <c r="H99" s="48">
        <v>5</v>
      </c>
      <c r="I99" s="48">
        <v>1</v>
      </c>
      <c r="J99" s="47"/>
      <c r="K99" s="47"/>
    </row>
    <row r="100" spans="1:11" ht="90" thickBot="1">
      <c r="A100" s="11" t="s">
        <v>115</v>
      </c>
      <c r="B100" s="9" t="s">
        <v>234</v>
      </c>
      <c r="C100" s="12">
        <f t="shared" si="2"/>
        <v>15</v>
      </c>
      <c r="D100" s="12"/>
      <c r="E100" s="12"/>
      <c r="F100" s="12"/>
      <c r="G100" s="12">
        <v>6</v>
      </c>
      <c r="H100" s="12">
        <v>6</v>
      </c>
      <c r="I100" s="12">
        <v>3</v>
      </c>
      <c r="J100" s="9"/>
      <c r="K100" s="9"/>
    </row>
    <row r="101" spans="1:11" ht="21.6" customHeight="1" thickBot="1">
      <c r="A101" s="115" t="s">
        <v>116</v>
      </c>
      <c r="B101" s="116"/>
      <c r="C101" s="116"/>
      <c r="D101" s="116"/>
      <c r="E101" s="116"/>
      <c r="F101" s="116"/>
      <c r="G101" s="116"/>
      <c r="H101" s="116"/>
      <c r="I101" s="116"/>
      <c r="J101" s="116"/>
      <c r="K101" s="117"/>
    </row>
    <row r="102" spans="1:11" ht="77.25" thickBot="1">
      <c r="A102" s="11" t="s">
        <v>117</v>
      </c>
      <c r="B102" s="9" t="s">
        <v>232</v>
      </c>
      <c r="C102" s="12">
        <f t="shared" si="2"/>
        <v>187</v>
      </c>
      <c r="D102" s="12"/>
      <c r="E102" s="12"/>
      <c r="F102" s="12"/>
      <c r="G102" s="12">
        <v>158</v>
      </c>
      <c r="H102" s="12">
        <v>24</v>
      </c>
      <c r="I102" s="12">
        <v>5</v>
      </c>
      <c r="J102" s="9"/>
      <c r="K102" s="9"/>
    </row>
    <row r="103" spans="1:11" ht="39" thickBot="1">
      <c r="A103" s="11" t="s">
        <v>118</v>
      </c>
      <c r="B103" s="9" t="s">
        <v>231</v>
      </c>
      <c r="C103" s="12">
        <f t="shared" si="2"/>
        <v>15</v>
      </c>
      <c r="D103" s="12"/>
      <c r="E103" s="12"/>
      <c r="F103" s="12"/>
      <c r="G103" s="12">
        <v>12</v>
      </c>
      <c r="H103" s="12">
        <v>3</v>
      </c>
      <c r="I103" s="12"/>
      <c r="J103" s="9"/>
      <c r="K103" s="9"/>
    </row>
    <row r="104" spans="1:11" ht="51.75" thickBot="1">
      <c r="A104" s="11" t="s">
        <v>119</v>
      </c>
      <c r="B104" s="9" t="s">
        <v>230</v>
      </c>
      <c r="C104" s="12">
        <f t="shared" si="2"/>
        <v>0</v>
      </c>
      <c r="D104" s="12"/>
      <c r="E104" s="12"/>
      <c r="F104" s="12"/>
      <c r="G104" s="12"/>
      <c r="H104" s="12"/>
      <c r="I104" s="12"/>
      <c r="J104" s="9"/>
      <c r="K104" s="9"/>
    </row>
    <row r="105" spans="1:11">
      <c r="A105" s="109" t="s">
        <v>120</v>
      </c>
      <c r="B105" s="110"/>
      <c r="C105" s="110"/>
      <c r="D105" s="110"/>
      <c r="E105" s="110"/>
      <c r="F105" s="110"/>
      <c r="G105" s="110"/>
      <c r="H105" s="110"/>
      <c r="I105" s="110"/>
      <c r="J105" s="110"/>
      <c r="K105" s="111"/>
    </row>
    <row r="106" spans="1:11" ht="15.75" thickBot="1">
      <c r="A106" s="112" t="s">
        <v>121</v>
      </c>
      <c r="B106" s="113"/>
      <c r="C106" s="113"/>
      <c r="D106" s="113"/>
      <c r="E106" s="113"/>
      <c r="F106" s="113"/>
      <c r="G106" s="113"/>
      <c r="H106" s="113"/>
      <c r="I106" s="113"/>
      <c r="J106" s="113"/>
      <c r="K106" s="114"/>
    </row>
    <row r="107" spans="1:11" ht="15.75" thickBot="1">
      <c r="A107" s="42" t="s">
        <v>122</v>
      </c>
      <c r="B107" s="9" t="s">
        <v>229</v>
      </c>
      <c r="C107" s="97">
        <v>261495.64095999999</v>
      </c>
      <c r="D107" s="89"/>
      <c r="E107" s="89"/>
      <c r="F107" s="89"/>
      <c r="G107" s="89"/>
      <c r="H107" s="89"/>
      <c r="I107" s="89"/>
      <c r="J107" s="89"/>
      <c r="K107" s="89"/>
    </row>
    <row r="108" spans="1:11" s="49" customFormat="1" ht="60.75" thickBot="1">
      <c r="A108" s="62" t="s">
        <v>123</v>
      </c>
      <c r="B108" s="47" t="s">
        <v>228</v>
      </c>
      <c r="C108" s="85">
        <v>169438.86660000001</v>
      </c>
      <c r="D108" s="90"/>
      <c r="E108" s="90"/>
      <c r="F108" s="90"/>
      <c r="G108" s="90"/>
      <c r="H108" s="90"/>
      <c r="I108" s="90"/>
      <c r="J108" s="90"/>
      <c r="K108" s="90"/>
    </row>
    <row r="109" spans="1:11" ht="51.75" thickBot="1">
      <c r="A109" s="43" t="s">
        <v>124</v>
      </c>
      <c r="B109" s="9" t="s">
        <v>227</v>
      </c>
      <c r="C109" s="84">
        <f t="shared" ref="C109:C114" si="3">SUM(D109:K109)</f>
        <v>39356.574840000001</v>
      </c>
      <c r="D109" s="84"/>
      <c r="E109" s="84"/>
      <c r="F109" s="84"/>
      <c r="G109" s="84">
        <v>35634.958789999997</v>
      </c>
      <c r="H109" s="84">
        <v>1420.4496899999999</v>
      </c>
      <c r="I109" s="84">
        <v>2301.1663600000002</v>
      </c>
      <c r="J109" s="89"/>
      <c r="K109" s="89"/>
    </row>
    <row r="110" spans="1:11" ht="64.5" thickBot="1">
      <c r="A110" s="29" t="s">
        <v>125</v>
      </c>
      <c r="B110" s="9" t="s">
        <v>226</v>
      </c>
      <c r="C110" s="84">
        <f t="shared" si="3"/>
        <v>5036.2199600000004</v>
      </c>
      <c r="D110" s="84"/>
      <c r="E110" s="84"/>
      <c r="F110" s="84"/>
      <c r="G110" s="84">
        <v>2230.7597599999999</v>
      </c>
      <c r="H110" s="84">
        <v>989.29384000000005</v>
      </c>
      <c r="I110" s="84">
        <v>1816.1663599999999</v>
      </c>
      <c r="J110" s="89"/>
      <c r="K110" s="89"/>
    </row>
    <row r="111" spans="1:11" s="49" customFormat="1" ht="90" thickBot="1">
      <c r="A111" s="46" t="s">
        <v>242</v>
      </c>
      <c r="B111" s="47" t="s">
        <v>225</v>
      </c>
      <c r="C111" s="85">
        <f t="shared" si="3"/>
        <v>29302.62744</v>
      </c>
      <c r="D111" s="85"/>
      <c r="E111" s="85"/>
      <c r="F111" s="85"/>
      <c r="G111" s="85">
        <v>28515.247439999999</v>
      </c>
      <c r="H111" s="85">
        <v>312.38</v>
      </c>
      <c r="I111" s="85">
        <v>475</v>
      </c>
      <c r="J111" s="90"/>
      <c r="K111" s="90"/>
    </row>
    <row r="112" spans="1:11" s="57" customFormat="1" ht="26.25" thickBot="1">
      <c r="A112" s="63" t="s">
        <v>241</v>
      </c>
      <c r="B112" s="64" t="s">
        <v>224</v>
      </c>
      <c r="C112" s="91">
        <f t="shared" si="3"/>
        <v>29302.62744</v>
      </c>
      <c r="D112" s="91"/>
      <c r="E112" s="91"/>
      <c r="F112" s="91"/>
      <c r="G112" s="91">
        <v>28515.247439999999</v>
      </c>
      <c r="H112" s="91">
        <v>312.38</v>
      </c>
      <c r="I112" s="91">
        <v>475</v>
      </c>
      <c r="J112" s="92"/>
      <c r="K112" s="92"/>
    </row>
    <row r="113" spans="1:11" s="57" customFormat="1" ht="26.25" thickBot="1">
      <c r="A113" s="65" t="s">
        <v>126</v>
      </c>
      <c r="B113" s="55" t="s">
        <v>223</v>
      </c>
      <c r="C113" s="93">
        <f t="shared" si="3"/>
        <v>0</v>
      </c>
      <c r="D113" s="93"/>
      <c r="E113" s="93"/>
      <c r="F113" s="93"/>
      <c r="G113" s="93"/>
      <c r="H113" s="93"/>
      <c r="I113" s="93"/>
      <c r="J113" s="94"/>
      <c r="K113" s="94"/>
    </row>
    <row r="114" spans="1:11" s="49" customFormat="1" ht="90" thickBot="1">
      <c r="A114" s="46" t="s">
        <v>243</v>
      </c>
      <c r="B114" s="47" t="s">
        <v>222</v>
      </c>
      <c r="C114" s="85">
        <f t="shared" si="3"/>
        <v>4483.6241200000004</v>
      </c>
      <c r="D114" s="85"/>
      <c r="E114" s="85"/>
      <c r="F114" s="85"/>
      <c r="G114" s="85">
        <v>2228.33376</v>
      </c>
      <c r="H114" s="85">
        <v>939.12400000000002</v>
      </c>
      <c r="I114" s="85">
        <v>1316.1663599999999</v>
      </c>
      <c r="J114" s="90"/>
      <c r="K114" s="90"/>
    </row>
    <row r="115" spans="1:11" ht="77.25" thickBot="1">
      <c r="A115" s="14" t="s">
        <v>127</v>
      </c>
      <c r="B115" s="44" t="s">
        <v>221</v>
      </c>
      <c r="C115" s="95">
        <v>43316.082730000002</v>
      </c>
      <c r="D115" s="96"/>
      <c r="E115" s="96"/>
      <c r="F115" s="96"/>
      <c r="G115" s="89"/>
      <c r="H115" s="96"/>
      <c r="I115" s="96"/>
      <c r="J115" s="96"/>
      <c r="K115" s="96"/>
    </row>
    <row r="116" spans="1:11" ht="15.75">
      <c r="A116" s="45"/>
    </row>
    <row r="117" spans="1:11" ht="16.5" customHeight="1">
      <c r="A117" s="119" t="s">
        <v>268</v>
      </c>
      <c r="B117" s="119"/>
      <c r="C117" s="82"/>
      <c r="D117" s="3"/>
      <c r="E117" s="82"/>
      <c r="F117"/>
      <c r="G117"/>
      <c r="H117"/>
      <c r="I117"/>
      <c r="J117"/>
    </row>
    <row r="118" spans="1:11" ht="15.75">
      <c r="A118" s="119"/>
      <c r="B118" s="119"/>
      <c r="C118" s="120" t="s">
        <v>269</v>
      </c>
      <c r="D118" s="120"/>
      <c r="E118" s="120"/>
      <c r="F118"/>
      <c r="G118" s="120" t="s">
        <v>270</v>
      </c>
      <c r="H118" s="120"/>
      <c r="I118" s="120"/>
      <c r="J118" s="120"/>
    </row>
    <row r="119" spans="1:11" ht="15.75">
      <c r="A119" s="3"/>
      <c r="B119" s="16"/>
      <c r="C119" s="121" t="s">
        <v>128</v>
      </c>
      <c r="D119" s="121"/>
      <c r="E119"/>
      <c r="F119"/>
      <c r="G119"/>
      <c r="H119" s="16" t="s">
        <v>129</v>
      </c>
      <c r="I119"/>
      <c r="J119"/>
    </row>
    <row r="120" spans="1:11" ht="15.75">
      <c r="A120" s="3"/>
      <c r="B120" s="16"/>
      <c r="C120" s="16"/>
      <c r="D120" s="16"/>
      <c r="E120" s="16"/>
      <c r="F120"/>
      <c r="G120"/>
      <c r="H120"/>
      <c r="I120"/>
      <c r="J120"/>
    </row>
    <row r="121" spans="1:11" ht="15.75">
      <c r="A121" s="3"/>
      <c r="B121" s="16"/>
      <c r="C121" s="16"/>
      <c r="D121" s="16"/>
      <c r="E121" s="83"/>
      <c r="F121"/>
      <c r="G121"/>
      <c r="H121"/>
      <c r="I121"/>
      <c r="J121"/>
    </row>
    <row r="122" spans="1:11" ht="15.75">
      <c r="A122" s="3"/>
      <c r="B122" s="16"/>
      <c r="C122" s="16"/>
      <c r="D122" s="16"/>
      <c r="E122" s="16" t="s">
        <v>130</v>
      </c>
      <c r="F122"/>
      <c r="G122"/>
      <c r="H122"/>
      <c r="I122"/>
      <c r="J122"/>
    </row>
    <row r="123" spans="1:11" ht="15.75">
      <c r="A123" s="15"/>
      <c r="B123"/>
      <c r="C123"/>
      <c r="D123"/>
      <c r="E123"/>
      <c r="F123"/>
      <c r="G123"/>
      <c r="H123"/>
      <c r="I123"/>
      <c r="J123"/>
    </row>
    <row r="124" spans="1:11" ht="15.75">
      <c r="A124" s="118" t="s">
        <v>271</v>
      </c>
      <c r="B124" s="118"/>
      <c r="C124"/>
      <c r="D124"/>
      <c r="E124"/>
      <c r="F124"/>
      <c r="G124"/>
      <c r="H124"/>
      <c r="I124"/>
      <c r="J124"/>
    </row>
    <row r="125" spans="1:11" ht="15.75">
      <c r="A125" s="118" t="s">
        <v>273</v>
      </c>
      <c r="B125" s="118"/>
      <c r="C125"/>
      <c r="D125"/>
      <c r="E125"/>
      <c r="F125"/>
      <c r="G125"/>
      <c r="H125"/>
      <c r="I125"/>
      <c r="J125"/>
    </row>
    <row r="126" spans="1:11" ht="15.75">
      <c r="A126" s="118" t="s">
        <v>280</v>
      </c>
      <c r="B126" s="118"/>
      <c r="C126"/>
      <c r="D126"/>
      <c r="E126"/>
      <c r="F126"/>
      <c r="G126"/>
      <c r="H126"/>
      <c r="I126"/>
      <c r="J126"/>
    </row>
    <row r="128" spans="1:11" ht="15.75">
      <c r="A128" s="45"/>
    </row>
  </sheetData>
  <mergeCells count="33">
    <mergeCell ref="A126:B126"/>
    <mergeCell ref="A117:B118"/>
    <mergeCell ref="C118:E118"/>
    <mergeCell ref="A124:B124"/>
    <mergeCell ref="A18:K18"/>
    <mergeCell ref="A19:K19"/>
    <mergeCell ref="G118:J118"/>
    <mergeCell ref="C119:D119"/>
    <mergeCell ref="A106:K106"/>
    <mergeCell ref="A50:K50"/>
    <mergeCell ref="I15:I16"/>
    <mergeCell ref="A95:K95"/>
    <mergeCell ref="A14:A16"/>
    <mergeCell ref="A125:B125"/>
    <mergeCell ref="A65:K65"/>
    <mergeCell ref="A66:K66"/>
    <mergeCell ref="A96:K96"/>
    <mergeCell ref="A101:K101"/>
    <mergeCell ref="A105:K105"/>
    <mergeCell ref="A2:K2"/>
    <mergeCell ref="A3:K3"/>
    <mergeCell ref="A4:K4"/>
    <mergeCell ref="A5:K5"/>
    <mergeCell ref="A13:K13"/>
    <mergeCell ref="A6:K6"/>
    <mergeCell ref="J15:K15"/>
    <mergeCell ref="B11:K11"/>
    <mergeCell ref="B9:J9"/>
    <mergeCell ref="B14:B16"/>
    <mergeCell ref="D14:K14"/>
    <mergeCell ref="D15:F15"/>
    <mergeCell ref="G15:G16"/>
    <mergeCell ref="H15:H16"/>
  </mergeCells>
  <phoneticPr fontId="30" type="noConversion"/>
  <hyperlinks>
    <hyperlink ref="A108" r:id="rId1" display="consultantplus://offline/ref=CF0B65AD7F358AF64A7F96E48FA9F722905D1B93A50E5216B7F11D768EEDDF1330B561F0A1B2C9E9U8x2M"/>
  </hyperlinks>
  <pageMargins left="0.57999999999999996" right="0.27" top="0.75" bottom="0.7" header="0.3" footer="0.3"/>
  <pageSetup paperSize="9" scale="55" orientation="portrait" r:id="rId2"/>
</worksheet>
</file>

<file path=xl/worksheets/sheet2.xml><?xml version="1.0" encoding="utf-8"?>
<worksheet xmlns="http://schemas.openxmlformats.org/spreadsheetml/2006/main" xmlns:r="http://schemas.openxmlformats.org/officeDocument/2006/relationships">
  <dimension ref="A1:J100"/>
  <sheetViews>
    <sheetView view="pageBreakPreview" topLeftCell="A37" zoomScale="90" zoomScaleNormal="100" zoomScaleSheetLayoutView="90" workbookViewId="0">
      <selection activeCell="N82" sqref="N82"/>
    </sheetView>
  </sheetViews>
  <sheetFormatPr defaultRowHeight="15"/>
  <cols>
    <col min="1" max="1" width="8.140625" customWidth="1"/>
    <col min="2" max="2" width="53.140625" customWidth="1"/>
    <col min="3" max="3" width="12.42578125" customWidth="1"/>
    <col min="4" max="4" width="10.140625" customWidth="1"/>
    <col min="5" max="5" width="13.85546875" customWidth="1"/>
    <col min="6" max="6" width="12.42578125" customWidth="1"/>
    <col min="7" max="7" width="14.7109375" customWidth="1"/>
    <col min="8" max="10" width="12.42578125" customWidth="1"/>
  </cols>
  <sheetData>
    <row r="1" spans="1:10" ht="16.5">
      <c r="A1" s="1"/>
    </row>
    <row r="2" spans="1:10" ht="16.5">
      <c r="A2" s="124" t="s">
        <v>131</v>
      </c>
      <c r="B2" s="124"/>
      <c r="C2" s="124"/>
      <c r="D2" s="124"/>
      <c r="E2" s="124"/>
      <c r="F2" s="124"/>
      <c r="G2" s="124"/>
      <c r="H2" s="124"/>
      <c r="I2" s="124"/>
      <c r="J2" s="124"/>
    </row>
    <row r="3" spans="1:10" ht="15.75">
      <c r="A3" s="125" t="s">
        <v>30</v>
      </c>
      <c r="B3" s="125"/>
      <c r="C3" s="125"/>
      <c r="D3" s="125"/>
      <c r="E3" s="125"/>
      <c r="F3" s="125"/>
      <c r="G3" s="125"/>
      <c r="H3" s="125"/>
      <c r="I3" s="125"/>
      <c r="J3" s="125"/>
    </row>
    <row r="4" spans="1:10" ht="16.5">
      <c r="A4" s="126" t="s">
        <v>132</v>
      </c>
      <c r="B4" s="126"/>
      <c r="C4" s="126"/>
      <c r="D4" s="126"/>
      <c r="E4" s="126"/>
      <c r="F4" s="126"/>
      <c r="G4" s="126"/>
      <c r="H4" s="126"/>
      <c r="I4" s="126"/>
      <c r="J4" s="126"/>
    </row>
    <row r="5" spans="1:10" ht="16.5">
      <c r="A5" s="126" t="s">
        <v>133</v>
      </c>
      <c r="B5" s="126"/>
      <c r="C5" s="126"/>
      <c r="D5" s="126"/>
      <c r="E5" s="126"/>
      <c r="F5" s="126"/>
      <c r="G5" s="126"/>
      <c r="H5" s="126"/>
      <c r="I5" s="126"/>
      <c r="J5" s="126"/>
    </row>
    <row r="6" spans="1:10" ht="16.5">
      <c r="A6" s="126" t="s">
        <v>134</v>
      </c>
      <c r="B6" s="126"/>
      <c r="C6" s="126"/>
      <c r="D6" s="126"/>
      <c r="E6" s="126"/>
      <c r="F6" s="126"/>
      <c r="G6" s="126"/>
      <c r="H6" s="126"/>
      <c r="I6" s="126"/>
      <c r="J6" s="126"/>
    </row>
    <row r="7" spans="1:10" ht="15.75">
      <c r="A7" s="2"/>
    </row>
    <row r="8" spans="1:10" ht="47.25" customHeight="1">
      <c r="A8" s="119" t="s">
        <v>135</v>
      </c>
      <c r="B8" s="119"/>
      <c r="C8" s="17"/>
      <c r="D8" s="17"/>
      <c r="E8" s="17"/>
      <c r="F8" s="17"/>
      <c r="G8" s="17"/>
      <c r="H8" s="17"/>
      <c r="I8" s="17"/>
      <c r="J8" s="17"/>
    </row>
    <row r="9" spans="1:10" ht="66.599999999999994" customHeight="1">
      <c r="A9" s="119" t="s">
        <v>35</v>
      </c>
      <c r="B9" s="127"/>
      <c r="C9" s="128" t="s">
        <v>272</v>
      </c>
      <c r="D9" s="128"/>
      <c r="E9" s="128"/>
      <c r="F9" s="128"/>
      <c r="G9" s="128"/>
      <c r="H9" s="128"/>
      <c r="I9" s="128"/>
      <c r="J9" s="17"/>
    </row>
    <row r="10" spans="1:10" ht="15.75">
      <c r="A10" s="3"/>
      <c r="B10" s="4"/>
      <c r="J10" s="17"/>
    </row>
    <row r="11" spans="1:10" ht="31.15" customHeight="1">
      <c r="A11" s="119" t="s">
        <v>36</v>
      </c>
      <c r="B11" s="127"/>
      <c r="C11" s="128" t="s">
        <v>279</v>
      </c>
      <c r="D11" s="128"/>
      <c r="E11" s="128"/>
      <c r="F11" s="128"/>
      <c r="G11" s="128"/>
      <c r="H11" s="128"/>
      <c r="I11" s="128"/>
      <c r="J11" s="128"/>
    </row>
    <row r="12" spans="1:10" ht="15.75">
      <c r="A12" s="5"/>
      <c r="J12" s="17"/>
    </row>
    <row r="13" spans="1:10" ht="15.75">
      <c r="A13" s="122" t="s">
        <v>37</v>
      </c>
      <c r="B13" s="122"/>
      <c r="C13" s="122"/>
      <c r="D13" s="122"/>
      <c r="E13" s="122"/>
      <c r="F13" s="122"/>
      <c r="G13" s="122"/>
      <c r="H13" s="122"/>
      <c r="I13" s="122"/>
      <c r="J13" s="122"/>
    </row>
    <row r="14" spans="1:10" ht="26.45" customHeight="1">
      <c r="A14" s="123" t="s">
        <v>136</v>
      </c>
      <c r="B14" s="123" t="s">
        <v>137</v>
      </c>
      <c r="C14" s="123" t="s">
        <v>138</v>
      </c>
      <c r="D14" s="123" t="s">
        <v>244</v>
      </c>
      <c r="E14" s="123" t="s">
        <v>139</v>
      </c>
      <c r="F14" s="123" t="s">
        <v>140</v>
      </c>
      <c r="G14" s="123" t="s">
        <v>141</v>
      </c>
      <c r="H14" s="123" t="s">
        <v>142</v>
      </c>
      <c r="I14" s="123"/>
      <c r="J14" s="123" t="s">
        <v>143</v>
      </c>
    </row>
    <row r="15" spans="1:10" ht="25.5">
      <c r="A15" s="123"/>
      <c r="B15" s="123"/>
      <c r="C15" s="123"/>
      <c r="D15" s="123"/>
      <c r="E15" s="123"/>
      <c r="F15" s="123"/>
      <c r="G15" s="123"/>
      <c r="H15" s="123" t="s">
        <v>144</v>
      </c>
      <c r="I15" s="67" t="s">
        <v>145</v>
      </c>
      <c r="J15" s="123"/>
    </row>
    <row r="16" spans="1:10" ht="19.899999999999999" customHeight="1">
      <c r="A16" s="123"/>
      <c r="B16" s="123"/>
      <c r="C16" s="123"/>
      <c r="D16" s="123"/>
      <c r="E16" s="123"/>
      <c r="F16" s="123"/>
      <c r="G16" s="123"/>
      <c r="H16" s="123"/>
      <c r="I16" s="67" t="s">
        <v>146</v>
      </c>
      <c r="J16" s="123"/>
    </row>
    <row r="17" spans="1:10">
      <c r="A17" s="67">
        <v>1</v>
      </c>
      <c r="B17" s="67">
        <v>2</v>
      </c>
      <c r="C17" s="67">
        <v>3</v>
      </c>
      <c r="D17" s="67">
        <v>4</v>
      </c>
      <c r="E17" s="67">
        <v>5</v>
      </c>
      <c r="F17" s="67">
        <v>6</v>
      </c>
      <c r="G17" s="67">
        <v>7</v>
      </c>
      <c r="H17" s="67">
        <v>8</v>
      </c>
      <c r="I17" s="67">
        <v>9</v>
      </c>
      <c r="J17" s="67">
        <v>10</v>
      </c>
    </row>
    <row r="18" spans="1:10">
      <c r="A18" s="123" t="s">
        <v>147</v>
      </c>
      <c r="B18" s="123"/>
      <c r="C18" s="123"/>
      <c r="D18" s="123"/>
      <c r="E18" s="123"/>
      <c r="F18" s="123"/>
      <c r="G18" s="123"/>
      <c r="H18" s="123"/>
      <c r="I18" s="123"/>
      <c r="J18" s="123"/>
    </row>
    <row r="19" spans="1:10">
      <c r="A19" s="123" t="s">
        <v>148</v>
      </c>
      <c r="B19" s="123"/>
      <c r="C19" s="123"/>
      <c r="D19" s="123"/>
      <c r="E19" s="123"/>
      <c r="F19" s="123"/>
      <c r="G19" s="123"/>
      <c r="H19" s="123"/>
      <c r="I19" s="123"/>
      <c r="J19" s="123"/>
    </row>
    <row r="20" spans="1:10" ht="76.5">
      <c r="A20" s="68">
        <v>121</v>
      </c>
      <c r="B20" s="69" t="s">
        <v>274</v>
      </c>
      <c r="C20" s="74">
        <v>43111</v>
      </c>
      <c r="D20" s="68" t="s">
        <v>275</v>
      </c>
      <c r="E20" s="70">
        <v>346.01799999999997</v>
      </c>
      <c r="F20" s="71">
        <v>346</v>
      </c>
      <c r="G20" s="67">
        <v>0</v>
      </c>
      <c r="H20" s="75">
        <f>E20-F20</f>
        <v>1.799999999997226E-2</v>
      </c>
      <c r="I20" s="76">
        <f t="shared" ref="I20:I39" si="0">H20/E20*100</f>
        <v>5.2020415122832515E-3</v>
      </c>
      <c r="J20" s="67">
        <v>1</v>
      </c>
    </row>
    <row r="21" spans="1:10" ht="51">
      <c r="A21" s="68">
        <v>128</v>
      </c>
      <c r="B21" s="69" t="s">
        <v>246</v>
      </c>
      <c r="C21" s="74">
        <v>43111</v>
      </c>
      <c r="D21" s="68" t="s">
        <v>276</v>
      </c>
      <c r="E21" s="70">
        <v>516.44101999999998</v>
      </c>
      <c r="F21" s="71">
        <v>415.73379</v>
      </c>
      <c r="G21" s="69">
        <v>0</v>
      </c>
      <c r="H21" s="75">
        <f>E21-F21</f>
        <v>100.70722999999998</v>
      </c>
      <c r="I21" s="76">
        <f t="shared" si="0"/>
        <v>19.500238381529027</v>
      </c>
      <c r="J21" s="68">
        <v>2</v>
      </c>
    </row>
    <row r="22" spans="1:10" ht="89.25">
      <c r="A22" s="68">
        <v>130</v>
      </c>
      <c r="B22" s="69" t="s">
        <v>247</v>
      </c>
      <c r="C22" s="74">
        <v>43111</v>
      </c>
      <c r="D22" s="68" t="s">
        <v>276</v>
      </c>
      <c r="E22" s="70">
        <v>292.19102000000004</v>
      </c>
      <c r="F22" s="70">
        <v>292.19102000000004</v>
      </c>
      <c r="G22" s="69">
        <v>0</v>
      </c>
      <c r="H22" s="75">
        <f t="shared" ref="H22:H39" si="1">E22-F22</f>
        <v>0</v>
      </c>
      <c r="I22" s="76">
        <f t="shared" si="0"/>
        <v>0</v>
      </c>
      <c r="J22" s="68">
        <v>1</v>
      </c>
    </row>
    <row r="23" spans="1:10" ht="89.25">
      <c r="A23" s="68">
        <v>131</v>
      </c>
      <c r="B23" s="69" t="s">
        <v>248</v>
      </c>
      <c r="C23" s="74">
        <v>43109</v>
      </c>
      <c r="D23" s="68" t="s">
        <v>276</v>
      </c>
      <c r="E23" s="70">
        <v>229.78123000000002</v>
      </c>
      <c r="F23" s="70">
        <v>229.78123000000002</v>
      </c>
      <c r="G23" s="69">
        <v>0</v>
      </c>
      <c r="H23" s="75">
        <f t="shared" si="1"/>
        <v>0</v>
      </c>
      <c r="I23" s="76">
        <f t="shared" si="0"/>
        <v>0</v>
      </c>
      <c r="J23" s="68">
        <v>1</v>
      </c>
    </row>
    <row r="24" spans="1:10" ht="102">
      <c r="A24" s="68">
        <v>132</v>
      </c>
      <c r="B24" s="69" t="s">
        <v>249</v>
      </c>
      <c r="C24" s="74">
        <v>43102</v>
      </c>
      <c r="D24" s="68" t="s">
        <v>277</v>
      </c>
      <c r="E24" s="70">
        <v>527.76199999999994</v>
      </c>
      <c r="F24" s="70">
        <v>527.76199999999994</v>
      </c>
      <c r="G24" s="69">
        <v>0</v>
      </c>
      <c r="H24" s="75">
        <f t="shared" si="1"/>
        <v>0</v>
      </c>
      <c r="I24" s="76">
        <f t="shared" si="0"/>
        <v>0</v>
      </c>
      <c r="J24" s="68">
        <v>1</v>
      </c>
    </row>
    <row r="25" spans="1:10" ht="102">
      <c r="A25" s="68">
        <v>133</v>
      </c>
      <c r="B25" s="69" t="s">
        <v>250</v>
      </c>
      <c r="C25" s="74">
        <v>43112</v>
      </c>
      <c r="D25" s="68" t="s">
        <v>277</v>
      </c>
      <c r="E25" s="70">
        <v>272.23</v>
      </c>
      <c r="F25" s="70">
        <v>272.23</v>
      </c>
      <c r="G25" s="69">
        <v>0</v>
      </c>
      <c r="H25" s="75">
        <f t="shared" si="1"/>
        <v>0</v>
      </c>
      <c r="I25" s="76">
        <f t="shared" si="0"/>
        <v>0</v>
      </c>
      <c r="J25" s="68">
        <v>1</v>
      </c>
    </row>
    <row r="26" spans="1:10" ht="89.25">
      <c r="A26" s="68">
        <v>134</v>
      </c>
      <c r="B26" s="69" t="s">
        <v>251</v>
      </c>
      <c r="C26" s="74">
        <v>43109</v>
      </c>
      <c r="D26" s="68" t="s">
        <v>277</v>
      </c>
      <c r="E26" s="70">
        <v>485</v>
      </c>
      <c r="F26" s="71">
        <v>475</v>
      </c>
      <c r="G26" s="69">
        <v>0</v>
      </c>
      <c r="H26" s="75">
        <f t="shared" si="1"/>
        <v>10</v>
      </c>
      <c r="I26" s="76">
        <f t="shared" si="0"/>
        <v>2.0618556701030926</v>
      </c>
      <c r="J26" s="68">
        <v>2</v>
      </c>
    </row>
    <row r="27" spans="1:10" ht="38.25">
      <c r="A27" s="68">
        <v>135</v>
      </c>
      <c r="B27" s="69" t="s">
        <v>252</v>
      </c>
      <c r="C27" s="74">
        <v>43112</v>
      </c>
      <c r="D27" s="68" t="s">
        <v>276</v>
      </c>
      <c r="E27" s="70">
        <v>407.61613</v>
      </c>
      <c r="F27" s="70">
        <v>407.61613</v>
      </c>
      <c r="G27" s="69">
        <v>0</v>
      </c>
      <c r="H27" s="75">
        <f t="shared" si="1"/>
        <v>0</v>
      </c>
      <c r="I27" s="76">
        <f t="shared" si="0"/>
        <v>0</v>
      </c>
      <c r="J27" s="68">
        <v>1</v>
      </c>
    </row>
    <row r="28" spans="1:10" ht="89.25">
      <c r="A28" s="68">
        <v>137</v>
      </c>
      <c r="B28" s="69" t="s">
        <v>254</v>
      </c>
      <c r="C28" s="74">
        <v>43119</v>
      </c>
      <c r="D28" s="68" t="s">
        <v>277</v>
      </c>
      <c r="E28" s="70">
        <v>516.17435999999998</v>
      </c>
      <c r="F28" s="70">
        <v>516.17435999999998</v>
      </c>
      <c r="G28" s="69">
        <v>0</v>
      </c>
      <c r="H28" s="75">
        <f t="shared" si="1"/>
        <v>0</v>
      </c>
      <c r="I28" s="76">
        <f t="shared" si="0"/>
        <v>0</v>
      </c>
      <c r="J28" s="68">
        <v>1</v>
      </c>
    </row>
    <row r="29" spans="1:10" ht="89.25">
      <c r="A29" s="68">
        <v>1</v>
      </c>
      <c r="B29" s="68" t="s">
        <v>255</v>
      </c>
      <c r="C29" s="77">
        <v>43126</v>
      </c>
      <c r="D29" s="68" t="s">
        <v>275</v>
      </c>
      <c r="E29" s="78">
        <v>103.56645</v>
      </c>
      <c r="F29" s="78">
        <v>103</v>
      </c>
      <c r="G29" s="69">
        <v>0</v>
      </c>
      <c r="H29" s="75">
        <f t="shared" si="1"/>
        <v>0.56645000000000323</v>
      </c>
      <c r="I29" s="76">
        <f t="shared" si="0"/>
        <v>0.54694353238911164</v>
      </c>
      <c r="J29" s="68">
        <v>1</v>
      </c>
    </row>
    <row r="30" spans="1:10" ht="38.25">
      <c r="A30" s="68">
        <v>2</v>
      </c>
      <c r="B30" s="68" t="s">
        <v>256</v>
      </c>
      <c r="C30" s="77">
        <v>43152</v>
      </c>
      <c r="D30" s="68" t="s">
        <v>275</v>
      </c>
      <c r="E30" s="78">
        <v>50</v>
      </c>
      <c r="F30" s="78">
        <v>41.655999999999999</v>
      </c>
      <c r="G30" s="69">
        <v>0</v>
      </c>
      <c r="H30" s="75">
        <f t="shared" si="1"/>
        <v>8.3440000000000012</v>
      </c>
      <c r="I30" s="76">
        <f t="shared" si="0"/>
        <v>16.688000000000002</v>
      </c>
      <c r="J30" s="79">
        <v>2</v>
      </c>
    </row>
    <row r="31" spans="1:10" ht="89.25">
      <c r="A31" s="68">
        <v>3</v>
      </c>
      <c r="B31" s="68" t="s">
        <v>257</v>
      </c>
      <c r="C31" s="77">
        <v>43152</v>
      </c>
      <c r="D31" s="68" t="s">
        <v>275</v>
      </c>
      <c r="E31" s="78">
        <v>82.17</v>
      </c>
      <c r="F31" s="78">
        <v>77</v>
      </c>
      <c r="G31" s="69">
        <v>0</v>
      </c>
      <c r="H31" s="75">
        <f t="shared" si="1"/>
        <v>5.1700000000000017</v>
      </c>
      <c r="I31" s="76">
        <f t="shared" si="0"/>
        <v>6.291834002677378</v>
      </c>
      <c r="J31" s="79">
        <v>3</v>
      </c>
    </row>
    <row r="32" spans="1:10" ht="89.25">
      <c r="A32" s="68">
        <v>4</v>
      </c>
      <c r="B32" s="68" t="s">
        <v>258</v>
      </c>
      <c r="C32" s="77">
        <v>43153</v>
      </c>
      <c r="D32" s="68" t="s">
        <v>275</v>
      </c>
      <c r="E32" s="78">
        <v>292.55601000000001</v>
      </c>
      <c r="F32" s="78">
        <v>292.55599999999998</v>
      </c>
      <c r="G32" s="69">
        <v>0</v>
      </c>
      <c r="H32" s="75">
        <f t="shared" si="1"/>
        <v>1.0000000031595846E-5</v>
      </c>
      <c r="I32" s="76">
        <f t="shared" si="0"/>
        <v>3.4181488979138882E-6</v>
      </c>
      <c r="J32" s="79">
        <v>1</v>
      </c>
    </row>
    <row r="33" spans="1:10" ht="63.75">
      <c r="A33" s="68">
        <v>5</v>
      </c>
      <c r="B33" s="68" t="s">
        <v>259</v>
      </c>
      <c r="C33" s="77">
        <v>43152</v>
      </c>
      <c r="D33" s="68" t="s">
        <v>275</v>
      </c>
      <c r="E33" s="78">
        <v>16.652669999999997</v>
      </c>
      <c r="F33" s="78">
        <v>15.89</v>
      </c>
      <c r="G33" s="69">
        <v>0</v>
      </c>
      <c r="H33" s="75">
        <f t="shared" si="1"/>
        <v>0.76266999999999641</v>
      </c>
      <c r="I33" s="76">
        <f t="shared" si="0"/>
        <v>4.5798661716108979</v>
      </c>
      <c r="J33" s="79">
        <v>3</v>
      </c>
    </row>
    <row r="34" spans="1:10" ht="76.5">
      <c r="A34" s="68">
        <v>7</v>
      </c>
      <c r="B34" s="68" t="s">
        <v>261</v>
      </c>
      <c r="C34" s="77">
        <v>43159</v>
      </c>
      <c r="D34" s="68" t="s">
        <v>275</v>
      </c>
      <c r="E34" s="78">
        <v>87.499850000000009</v>
      </c>
      <c r="F34" s="78">
        <v>74.39</v>
      </c>
      <c r="G34" s="69">
        <v>0</v>
      </c>
      <c r="H34" s="75">
        <f t="shared" si="1"/>
        <v>13.109850000000009</v>
      </c>
      <c r="I34" s="76">
        <f t="shared" si="0"/>
        <v>14.982711398933834</v>
      </c>
      <c r="J34" s="79">
        <v>2</v>
      </c>
    </row>
    <row r="35" spans="1:10" ht="63.75">
      <c r="A35" s="68">
        <v>8</v>
      </c>
      <c r="B35" s="68" t="s">
        <v>262</v>
      </c>
      <c r="C35" s="77" t="s">
        <v>267</v>
      </c>
      <c r="D35" s="68" t="s">
        <v>275</v>
      </c>
      <c r="E35" s="78">
        <v>80.906660000000002</v>
      </c>
      <c r="F35" s="78">
        <v>68.769000000000005</v>
      </c>
      <c r="G35" s="69">
        <v>0</v>
      </c>
      <c r="H35" s="75">
        <f t="shared" si="1"/>
        <v>12.137659999999997</v>
      </c>
      <c r="I35" s="76">
        <f t="shared" si="0"/>
        <v>15.002052983030071</v>
      </c>
      <c r="J35" s="79">
        <v>2</v>
      </c>
    </row>
    <row r="36" spans="1:10" ht="76.5">
      <c r="A36" s="68">
        <v>9</v>
      </c>
      <c r="B36" s="68" t="s">
        <v>263</v>
      </c>
      <c r="C36" s="77">
        <v>43181</v>
      </c>
      <c r="D36" s="68" t="s">
        <v>276</v>
      </c>
      <c r="E36" s="78">
        <v>262.59171999999995</v>
      </c>
      <c r="F36" s="78">
        <v>262.59171999999995</v>
      </c>
      <c r="G36" s="69">
        <v>0</v>
      </c>
      <c r="H36" s="75">
        <f t="shared" si="1"/>
        <v>0</v>
      </c>
      <c r="I36" s="76">
        <f t="shared" si="0"/>
        <v>0</v>
      </c>
      <c r="J36" s="68">
        <v>1</v>
      </c>
    </row>
    <row r="37" spans="1:10" ht="76.5">
      <c r="A37" s="68">
        <v>10</v>
      </c>
      <c r="B37" s="68" t="s">
        <v>264</v>
      </c>
      <c r="C37" s="77">
        <v>43189</v>
      </c>
      <c r="D37" s="68" t="s">
        <v>278</v>
      </c>
      <c r="E37" s="78">
        <v>57171</v>
      </c>
      <c r="F37" s="78">
        <v>47737.785000000003</v>
      </c>
      <c r="G37" s="69">
        <v>0</v>
      </c>
      <c r="H37" s="75">
        <f t="shared" si="1"/>
        <v>9433.2149999999965</v>
      </c>
      <c r="I37" s="76">
        <f t="shared" si="0"/>
        <v>16.499999999999996</v>
      </c>
      <c r="J37" s="68">
        <v>9</v>
      </c>
    </row>
    <row r="38" spans="1:10" ht="76.5">
      <c r="A38" s="68">
        <v>11</v>
      </c>
      <c r="B38" s="68" t="s">
        <v>265</v>
      </c>
      <c r="C38" s="77">
        <v>43189</v>
      </c>
      <c r="D38" s="68" t="s">
        <v>278</v>
      </c>
      <c r="E38" s="78">
        <v>71987</v>
      </c>
      <c r="F38" s="78">
        <v>61908.82</v>
      </c>
      <c r="G38" s="69">
        <v>0</v>
      </c>
      <c r="H38" s="75">
        <f t="shared" si="1"/>
        <v>10078.18</v>
      </c>
      <c r="I38" s="76">
        <f t="shared" si="0"/>
        <v>14.000000000000002</v>
      </c>
      <c r="J38" s="68">
        <v>6</v>
      </c>
    </row>
    <row r="39" spans="1:10" ht="76.5">
      <c r="A39" s="68">
        <v>12</v>
      </c>
      <c r="B39" s="68" t="s">
        <v>266</v>
      </c>
      <c r="C39" s="77">
        <v>43187</v>
      </c>
      <c r="D39" s="68" t="s">
        <v>276</v>
      </c>
      <c r="E39" s="78">
        <v>553.38699999999994</v>
      </c>
      <c r="F39" s="78">
        <v>553.38699999999994</v>
      </c>
      <c r="G39" s="69">
        <v>0</v>
      </c>
      <c r="H39" s="75">
        <f t="shared" si="1"/>
        <v>0</v>
      </c>
      <c r="I39" s="76">
        <f t="shared" si="0"/>
        <v>0</v>
      </c>
      <c r="J39" s="68">
        <v>1</v>
      </c>
    </row>
    <row r="40" spans="1:10" ht="76.5">
      <c r="A40" s="68">
        <v>13</v>
      </c>
      <c r="B40" s="68" t="s">
        <v>281</v>
      </c>
      <c r="C40" s="77">
        <v>43193</v>
      </c>
      <c r="D40" s="68" t="s">
        <v>276</v>
      </c>
      <c r="E40" s="78">
        <v>2554.35736</v>
      </c>
      <c r="F40" s="78">
        <v>2337.23468</v>
      </c>
      <c r="G40" s="69">
        <v>0</v>
      </c>
      <c r="H40" s="75">
        <f t="shared" ref="H40:H72" si="2">E40-F40</f>
        <v>217.12267999999995</v>
      </c>
      <c r="I40" s="76">
        <f t="shared" ref="I40:I72" si="3">H40/E40*100</f>
        <v>8.5000902144717898</v>
      </c>
      <c r="J40" s="68">
        <v>5</v>
      </c>
    </row>
    <row r="41" spans="1:10" ht="89.25">
      <c r="A41" s="68">
        <v>14</v>
      </c>
      <c r="B41" s="68" t="s">
        <v>282</v>
      </c>
      <c r="C41" s="77">
        <v>43210</v>
      </c>
      <c r="D41" s="68" t="s">
        <v>276</v>
      </c>
      <c r="E41" s="78">
        <v>200.23400000000001</v>
      </c>
      <c r="F41" s="78">
        <v>143.12</v>
      </c>
      <c r="G41" s="69">
        <v>0</v>
      </c>
      <c r="H41" s="75">
        <f t="shared" si="2"/>
        <v>57.114000000000004</v>
      </c>
      <c r="I41" s="76">
        <f t="shared" si="3"/>
        <v>28.523627355993487</v>
      </c>
      <c r="J41" s="68">
        <v>4</v>
      </c>
    </row>
    <row r="42" spans="1:10" ht="89.25">
      <c r="A42" s="68">
        <v>15</v>
      </c>
      <c r="B42" s="68" t="s">
        <v>283</v>
      </c>
      <c r="C42" s="77">
        <v>43207</v>
      </c>
      <c r="D42" s="68" t="s">
        <v>276</v>
      </c>
      <c r="E42" s="78">
        <v>669.45</v>
      </c>
      <c r="F42" s="78">
        <v>625.92600000000004</v>
      </c>
      <c r="G42" s="69">
        <v>0</v>
      </c>
      <c r="H42" s="75">
        <f t="shared" si="2"/>
        <v>43.524000000000001</v>
      </c>
      <c r="I42" s="76">
        <f t="shared" si="3"/>
        <v>6.5014564194488003</v>
      </c>
      <c r="J42" s="68">
        <v>6</v>
      </c>
    </row>
    <row r="43" spans="1:10" ht="76.5">
      <c r="A43" s="68">
        <v>16</v>
      </c>
      <c r="B43" s="68" t="s">
        <v>284</v>
      </c>
      <c r="C43" s="77">
        <v>43208</v>
      </c>
      <c r="D43" s="68" t="s">
        <v>276</v>
      </c>
      <c r="E43" s="78">
        <v>165.29564000000002</v>
      </c>
      <c r="F43" s="78">
        <v>105.75163999999999</v>
      </c>
      <c r="G43" s="69">
        <v>0</v>
      </c>
      <c r="H43" s="75">
        <f t="shared" si="2"/>
        <v>59.544000000000025</v>
      </c>
      <c r="I43" s="76">
        <f t="shared" si="3"/>
        <v>36.022728730170996</v>
      </c>
      <c r="J43" s="68">
        <v>4</v>
      </c>
    </row>
    <row r="44" spans="1:10" ht="76.5">
      <c r="A44" s="68">
        <v>17</v>
      </c>
      <c r="B44" s="68" t="s">
        <v>285</v>
      </c>
      <c r="C44" s="77">
        <v>43213</v>
      </c>
      <c r="D44" s="68" t="s">
        <v>276</v>
      </c>
      <c r="E44" s="78">
        <v>495.69099999999997</v>
      </c>
      <c r="F44" s="78">
        <v>483.29599999999999</v>
      </c>
      <c r="G44" s="69">
        <v>0</v>
      </c>
      <c r="H44" s="75">
        <f t="shared" si="2"/>
        <v>12.394999999999982</v>
      </c>
      <c r="I44" s="76">
        <f t="shared" si="3"/>
        <v>2.5005497376389694</v>
      </c>
      <c r="J44" s="68">
        <v>2</v>
      </c>
    </row>
    <row r="45" spans="1:10" ht="76.5">
      <c r="A45" s="68">
        <v>18</v>
      </c>
      <c r="B45" s="68" t="s">
        <v>286</v>
      </c>
      <c r="C45" s="77">
        <v>43214</v>
      </c>
      <c r="D45" s="68" t="s">
        <v>276</v>
      </c>
      <c r="E45" s="78">
        <v>390.43892</v>
      </c>
      <c r="F45" s="78">
        <v>297.26900000000001</v>
      </c>
      <c r="G45" s="69">
        <v>0</v>
      </c>
      <c r="H45" s="75">
        <f t="shared" si="2"/>
        <v>93.169919999999991</v>
      </c>
      <c r="I45" s="76">
        <f t="shared" si="3"/>
        <v>23.862866949841983</v>
      </c>
      <c r="J45" s="68">
        <v>9</v>
      </c>
    </row>
    <row r="46" spans="1:10" ht="76.5">
      <c r="A46" s="68">
        <v>19</v>
      </c>
      <c r="B46" s="68" t="s">
        <v>287</v>
      </c>
      <c r="C46" s="77">
        <v>43218</v>
      </c>
      <c r="D46" s="68" t="s">
        <v>276</v>
      </c>
      <c r="E46" s="78">
        <v>2048.0048299999999</v>
      </c>
      <c r="F46" s="78">
        <v>1697.6</v>
      </c>
      <c r="G46" s="69">
        <v>0</v>
      </c>
      <c r="H46" s="75">
        <f t="shared" si="2"/>
        <v>350.40482999999995</v>
      </c>
      <c r="I46" s="76">
        <f t="shared" si="3"/>
        <v>17.109570488659443</v>
      </c>
      <c r="J46" s="68">
        <v>9</v>
      </c>
    </row>
    <row r="47" spans="1:10" ht="76.5">
      <c r="A47" s="68">
        <v>20</v>
      </c>
      <c r="B47" s="68" t="s">
        <v>0</v>
      </c>
      <c r="C47" s="77">
        <v>43218</v>
      </c>
      <c r="D47" s="68" t="s">
        <v>276</v>
      </c>
      <c r="E47" s="78">
        <v>370</v>
      </c>
      <c r="F47" s="78">
        <v>281.2</v>
      </c>
      <c r="G47" s="69">
        <v>0</v>
      </c>
      <c r="H47" s="75">
        <f t="shared" si="2"/>
        <v>88.800000000000011</v>
      </c>
      <c r="I47" s="76">
        <f t="shared" si="3"/>
        <v>24.000000000000004</v>
      </c>
      <c r="J47" s="68">
        <v>5</v>
      </c>
    </row>
    <row r="48" spans="1:10" ht="76.5">
      <c r="A48" s="68">
        <v>21</v>
      </c>
      <c r="B48" s="68" t="s">
        <v>1</v>
      </c>
      <c r="C48" s="77">
        <v>43218</v>
      </c>
      <c r="D48" s="68" t="s">
        <v>276</v>
      </c>
      <c r="E48" s="78">
        <v>434.87564000000003</v>
      </c>
      <c r="F48" s="78">
        <v>340</v>
      </c>
      <c r="G48" s="69">
        <v>0</v>
      </c>
      <c r="H48" s="75">
        <f t="shared" si="2"/>
        <v>94.875640000000033</v>
      </c>
      <c r="I48" s="76">
        <f t="shared" si="3"/>
        <v>21.816729030855818</v>
      </c>
      <c r="J48" s="68">
        <v>8</v>
      </c>
    </row>
    <row r="49" spans="1:10" ht="76.5">
      <c r="A49" s="68">
        <v>22</v>
      </c>
      <c r="B49" s="68" t="s">
        <v>2</v>
      </c>
      <c r="C49" s="77">
        <v>43227</v>
      </c>
      <c r="D49" s="68" t="s">
        <v>276</v>
      </c>
      <c r="E49" s="78">
        <v>485.19265999999999</v>
      </c>
      <c r="F49" s="78">
        <v>482.76666</v>
      </c>
      <c r="G49" s="69">
        <v>0</v>
      </c>
      <c r="H49" s="75">
        <f t="shared" si="2"/>
        <v>2.4259999999999877</v>
      </c>
      <c r="I49" s="76">
        <f t="shared" si="3"/>
        <v>0.50000756400560309</v>
      </c>
      <c r="J49" s="68">
        <v>3</v>
      </c>
    </row>
    <row r="50" spans="1:10" ht="51">
      <c r="A50" s="68">
        <v>23</v>
      </c>
      <c r="B50" s="68" t="s">
        <v>3</v>
      </c>
      <c r="C50" s="77">
        <v>43238</v>
      </c>
      <c r="D50" s="68" t="s">
        <v>278</v>
      </c>
      <c r="E50" s="78">
        <v>24091.61</v>
      </c>
      <c r="F50" s="78">
        <v>21561.991999999998</v>
      </c>
      <c r="G50" s="69">
        <v>0</v>
      </c>
      <c r="H50" s="75">
        <f t="shared" si="2"/>
        <v>2529.6180000000022</v>
      </c>
      <c r="I50" s="76">
        <f t="shared" si="3"/>
        <v>10.499995641636247</v>
      </c>
      <c r="J50" s="68">
        <v>3</v>
      </c>
    </row>
    <row r="51" spans="1:10" ht="76.5">
      <c r="A51" s="68">
        <v>24</v>
      </c>
      <c r="B51" s="68" t="s">
        <v>4</v>
      </c>
      <c r="C51" s="77">
        <v>43242</v>
      </c>
      <c r="D51" s="68" t="s">
        <v>276</v>
      </c>
      <c r="E51" s="78">
        <v>6367.8</v>
      </c>
      <c r="F51" s="78">
        <v>5062.4009999999998</v>
      </c>
      <c r="G51" s="69">
        <v>0</v>
      </c>
      <c r="H51" s="75">
        <f t="shared" si="2"/>
        <v>1305.3990000000003</v>
      </c>
      <c r="I51" s="76">
        <f t="shared" si="3"/>
        <v>20.500000000000004</v>
      </c>
      <c r="J51" s="68">
        <v>10</v>
      </c>
    </row>
    <row r="52" spans="1:10" ht="76.5">
      <c r="A52" s="68">
        <v>25</v>
      </c>
      <c r="B52" s="68" t="s">
        <v>5</v>
      </c>
      <c r="C52" s="77">
        <v>43231</v>
      </c>
      <c r="D52" s="68" t="s">
        <v>276</v>
      </c>
      <c r="E52" s="78">
        <v>431.66217</v>
      </c>
      <c r="F52" s="78">
        <v>390.65699999999998</v>
      </c>
      <c r="G52" s="69">
        <v>0</v>
      </c>
      <c r="H52" s="75">
        <f t="shared" si="2"/>
        <v>41.005170000000021</v>
      </c>
      <c r="I52" s="76">
        <f t="shared" si="3"/>
        <v>9.4993661362541957</v>
      </c>
      <c r="J52" s="68">
        <v>5</v>
      </c>
    </row>
    <row r="53" spans="1:10" ht="76.5">
      <c r="A53" s="68">
        <v>26</v>
      </c>
      <c r="B53" s="68" t="s">
        <v>6</v>
      </c>
      <c r="C53" s="77">
        <v>43231</v>
      </c>
      <c r="D53" s="68" t="s">
        <v>276</v>
      </c>
      <c r="E53" s="78">
        <v>217.85756000000001</v>
      </c>
      <c r="F53" s="78">
        <v>194.98555999999999</v>
      </c>
      <c r="G53" s="69">
        <v>0</v>
      </c>
      <c r="H53" s="75">
        <f t="shared" si="2"/>
        <v>22.872000000000014</v>
      </c>
      <c r="I53" s="76">
        <f t="shared" si="3"/>
        <v>10.498602848576846</v>
      </c>
      <c r="J53" s="68">
        <v>4</v>
      </c>
    </row>
    <row r="54" spans="1:10" ht="76.5">
      <c r="A54" s="68">
        <v>27</v>
      </c>
      <c r="B54" s="68" t="s">
        <v>7</v>
      </c>
      <c r="C54" s="77">
        <v>43234</v>
      </c>
      <c r="D54" s="68" t="s">
        <v>276</v>
      </c>
      <c r="E54" s="78">
        <v>601.63382999999999</v>
      </c>
      <c r="F54" s="78">
        <v>535.45582999999999</v>
      </c>
      <c r="G54" s="69">
        <v>0</v>
      </c>
      <c r="H54" s="75">
        <f t="shared" si="2"/>
        <v>66.177999999999997</v>
      </c>
      <c r="I54" s="76">
        <f t="shared" si="3"/>
        <v>10.999713895742865</v>
      </c>
      <c r="J54" s="68">
        <v>2</v>
      </c>
    </row>
    <row r="55" spans="1:10" ht="76.5">
      <c r="A55" s="68">
        <v>28</v>
      </c>
      <c r="B55" s="68" t="s">
        <v>8</v>
      </c>
      <c r="C55" s="77">
        <v>43230</v>
      </c>
      <c r="D55" s="68" t="s">
        <v>276</v>
      </c>
      <c r="E55" s="78">
        <v>364.68784000000005</v>
      </c>
      <c r="F55" s="78">
        <v>315.46284000000003</v>
      </c>
      <c r="G55" s="69">
        <v>0</v>
      </c>
      <c r="H55" s="75">
        <f t="shared" si="2"/>
        <v>49.225000000000023</v>
      </c>
      <c r="I55" s="76">
        <f t="shared" si="3"/>
        <v>13.497845170817873</v>
      </c>
      <c r="J55" s="68">
        <v>2</v>
      </c>
    </row>
    <row r="56" spans="1:10" ht="63.75">
      <c r="A56" s="68">
        <v>29</v>
      </c>
      <c r="B56" s="68" t="s">
        <v>9</v>
      </c>
      <c r="C56" s="77">
        <v>43236</v>
      </c>
      <c r="D56" s="68" t="s">
        <v>275</v>
      </c>
      <c r="E56" s="78">
        <v>204.5</v>
      </c>
      <c r="F56" s="78">
        <v>115</v>
      </c>
      <c r="G56" s="69">
        <v>0</v>
      </c>
      <c r="H56" s="75">
        <f t="shared" si="2"/>
        <v>89.5</v>
      </c>
      <c r="I56" s="76">
        <f t="shared" si="3"/>
        <v>43.765281173594133</v>
      </c>
      <c r="J56" s="68">
        <v>4</v>
      </c>
    </row>
    <row r="57" spans="1:10" ht="89.25">
      <c r="A57" s="68">
        <v>30</v>
      </c>
      <c r="B57" s="68" t="s">
        <v>10</v>
      </c>
      <c r="C57" s="77">
        <v>43244</v>
      </c>
      <c r="D57" s="68" t="s">
        <v>276</v>
      </c>
      <c r="E57" s="78">
        <v>680.05262000000005</v>
      </c>
      <c r="F57" s="78">
        <v>571.25261999999998</v>
      </c>
      <c r="G57" s="69">
        <v>0</v>
      </c>
      <c r="H57" s="75">
        <f t="shared" si="2"/>
        <v>108.80000000000007</v>
      </c>
      <c r="I57" s="76">
        <f t="shared" si="3"/>
        <v>15.998761978153993</v>
      </c>
      <c r="J57" s="68">
        <v>6</v>
      </c>
    </row>
    <row r="58" spans="1:10" ht="76.5">
      <c r="A58" s="68">
        <v>31</v>
      </c>
      <c r="B58" s="68" t="s">
        <v>11</v>
      </c>
      <c r="C58" s="77">
        <v>43243</v>
      </c>
      <c r="D58" s="68" t="s">
        <v>276</v>
      </c>
      <c r="E58" s="78">
        <v>358.77956</v>
      </c>
      <c r="F58" s="78">
        <v>319.31256000000002</v>
      </c>
      <c r="G58" s="69">
        <v>0</v>
      </c>
      <c r="H58" s="75">
        <f t="shared" si="2"/>
        <v>39.466999999999985</v>
      </c>
      <c r="I58" s="76">
        <f t="shared" si="3"/>
        <v>11.000347957391995</v>
      </c>
      <c r="J58" s="68">
        <v>5</v>
      </c>
    </row>
    <row r="59" spans="1:10" ht="102">
      <c r="A59" s="68">
        <v>32</v>
      </c>
      <c r="B59" s="68" t="s">
        <v>12</v>
      </c>
      <c r="C59" s="77">
        <v>43241</v>
      </c>
      <c r="D59" s="68" t="s">
        <v>276</v>
      </c>
      <c r="E59" s="78">
        <v>582.69965999999999</v>
      </c>
      <c r="F59" s="78">
        <v>471.99998999999997</v>
      </c>
      <c r="G59" s="69">
        <v>0</v>
      </c>
      <c r="H59" s="75">
        <f t="shared" si="2"/>
        <v>110.69967000000003</v>
      </c>
      <c r="I59" s="76">
        <f t="shared" si="3"/>
        <v>18.99772345842797</v>
      </c>
      <c r="J59" s="68">
        <v>7</v>
      </c>
    </row>
    <row r="60" spans="1:10" ht="76.5">
      <c r="A60" s="68">
        <v>33</v>
      </c>
      <c r="B60" s="68" t="s">
        <v>13</v>
      </c>
      <c r="C60" s="77">
        <v>43259</v>
      </c>
      <c r="D60" s="68" t="s">
        <v>276</v>
      </c>
      <c r="E60" s="78">
        <v>5820.17</v>
      </c>
      <c r="F60" s="78">
        <v>5412.7581</v>
      </c>
      <c r="G60" s="69">
        <v>0</v>
      </c>
      <c r="H60" s="75">
        <f t="shared" si="2"/>
        <v>407.41190000000006</v>
      </c>
      <c r="I60" s="76">
        <f t="shared" si="3"/>
        <v>7.0000000000000009</v>
      </c>
      <c r="J60" s="68">
        <v>6</v>
      </c>
    </row>
    <row r="61" spans="1:10" ht="89.25">
      <c r="A61" s="68">
        <v>34</v>
      </c>
      <c r="B61" s="68" t="s">
        <v>14</v>
      </c>
      <c r="C61" s="77">
        <v>43265</v>
      </c>
      <c r="D61" s="68" t="s">
        <v>276</v>
      </c>
      <c r="E61" s="78">
        <v>1545.8817199999999</v>
      </c>
      <c r="F61" s="78">
        <v>1221.2439999999999</v>
      </c>
      <c r="G61" s="69">
        <v>0</v>
      </c>
      <c r="H61" s="75">
        <f t="shared" si="2"/>
        <v>324.63771999999994</v>
      </c>
      <c r="I61" s="76">
        <f t="shared" si="3"/>
        <v>21.000165523659856</v>
      </c>
      <c r="J61" s="68">
        <v>6</v>
      </c>
    </row>
    <row r="62" spans="1:10" ht="89.25">
      <c r="A62" s="68">
        <v>35</v>
      </c>
      <c r="B62" s="68" t="s">
        <v>15</v>
      </c>
      <c r="C62" s="77">
        <v>43258</v>
      </c>
      <c r="D62" s="68" t="s">
        <v>276</v>
      </c>
      <c r="E62" s="78">
        <v>1374.2911299999998</v>
      </c>
      <c r="F62" s="78">
        <v>1092.5</v>
      </c>
      <c r="G62" s="69">
        <v>0</v>
      </c>
      <c r="H62" s="75">
        <f t="shared" si="2"/>
        <v>281.79112999999984</v>
      </c>
      <c r="I62" s="76">
        <f t="shared" si="3"/>
        <v>20.50447127603886</v>
      </c>
      <c r="J62" s="68">
        <v>8</v>
      </c>
    </row>
    <row r="63" spans="1:10" ht="76.5">
      <c r="A63" s="68">
        <v>36</v>
      </c>
      <c r="B63" s="68" t="s">
        <v>16</v>
      </c>
      <c r="C63" s="77">
        <v>43252</v>
      </c>
      <c r="D63" s="68" t="s">
        <v>276</v>
      </c>
      <c r="E63" s="78">
        <v>345.47684000000004</v>
      </c>
      <c r="F63" s="78">
        <v>343.74946</v>
      </c>
      <c r="G63" s="69">
        <v>0</v>
      </c>
      <c r="H63" s="75">
        <f t="shared" si="2"/>
        <v>1.7273800000000392</v>
      </c>
      <c r="I63" s="76">
        <f t="shared" si="3"/>
        <v>0.49999878428899575</v>
      </c>
      <c r="J63" s="68">
        <v>4</v>
      </c>
    </row>
    <row r="64" spans="1:10" ht="76.5">
      <c r="A64" s="68">
        <v>37</v>
      </c>
      <c r="B64" s="68" t="s">
        <v>17</v>
      </c>
      <c r="C64" s="77">
        <v>43258</v>
      </c>
      <c r="D64" s="68" t="s">
        <v>276</v>
      </c>
      <c r="E64" s="78">
        <v>678.72841000000005</v>
      </c>
      <c r="F64" s="78">
        <v>593.88188000000002</v>
      </c>
      <c r="G64" s="69">
        <v>0</v>
      </c>
      <c r="H64" s="75">
        <f t="shared" si="2"/>
        <v>84.84653000000003</v>
      </c>
      <c r="I64" s="76">
        <f t="shared" si="3"/>
        <v>12.500807207996498</v>
      </c>
      <c r="J64" s="68">
        <v>3</v>
      </c>
    </row>
    <row r="65" spans="1:10" ht="76.5">
      <c r="A65" s="68">
        <v>38</v>
      </c>
      <c r="B65" s="68" t="s">
        <v>18</v>
      </c>
      <c r="C65" s="77">
        <v>43248</v>
      </c>
      <c r="D65" s="68" t="s">
        <v>275</v>
      </c>
      <c r="E65" s="78">
        <v>151.85333</v>
      </c>
      <c r="F65" s="78">
        <v>118.123</v>
      </c>
      <c r="G65" s="69">
        <v>0</v>
      </c>
      <c r="H65" s="75">
        <f t="shared" si="2"/>
        <v>33.730329999999995</v>
      </c>
      <c r="I65" s="76">
        <f t="shared" si="3"/>
        <v>22.212440122320658</v>
      </c>
      <c r="J65" s="68">
        <v>2</v>
      </c>
    </row>
    <row r="66" spans="1:10" ht="89.25">
      <c r="A66" s="68">
        <v>39</v>
      </c>
      <c r="B66" s="68" t="s">
        <v>19</v>
      </c>
      <c r="C66" s="77">
        <v>43265</v>
      </c>
      <c r="D66" s="68" t="s">
        <v>276</v>
      </c>
      <c r="E66" s="78">
        <v>663.32924000000003</v>
      </c>
      <c r="F66" s="78">
        <v>580.41208999999992</v>
      </c>
      <c r="G66" s="69">
        <v>0</v>
      </c>
      <c r="H66" s="75">
        <f t="shared" si="2"/>
        <v>82.917150000000106</v>
      </c>
      <c r="I66" s="76">
        <f t="shared" si="3"/>
        <v>12.50015000092565</v>
      </c>
      <c r="J66" s="68">
        <v>5</v>
      </c>
    </row>
    <row r="67" spans="1:10" ht="89.25">
      <c r="A67" s="68">
        <v>40</v>
      </c>
      <c r="B67" s="68" t="s">
        <v>20</v>
      </c>
      <c r="C67" s="77">
        <v>43257</v>
      </c>
      <c r="D67" s="68" t="s">
        <v>275</v>
      </c>
      <c r="E67" s="78">
        <v>40.333330000000004</v>
      </c>
      <c r="F67" s="78">
        <v>30.1</v>
      </c>
      <c r="G67" s="69">
        <v>0</v>
      </c>
      <c r="H67" s="75">
        <f t="shared" si="2"/>
        <v>10.233330000000002</v>
      </c>
      <c r="I67" s="76">
        <f t="shared" si="3"/>
        <v>25.371894658834272</v>
      </c>
      <c r="J67" s="68">
        <v>4</v>
      </c>
    </row>
    <row r="68" spans="1:10" ht="140.25">
      <c r="A68" s="68">
        <v>41</v>
      </c>
      <c r="B68" s="68" t="s">
        <v>21</v>
      </c>
      <c r="C68" s="77">
        <v>43270</v>
      </c>
      <c r="D68" s="68" t="s">
        <v>276</v>
      </c>
      <c r="E68" s="78">
        <v>2221.81</v>
      </c>
      <c r="F68" s="78">
        <v>1999.6289999999999</v>
      </c>
      <c r="G68" s="69">
        <v>0</v>
      </c>
      <c r="H68" s="75">
        <f t="shared" si="2"/>
        <v>222.18100000000004</v>
      </c>
      <c r="I68" s="76">
        <f t="shared" si="3"/>
        <v>10.000000000000002</v>
      </c>
      <c r="J68" s="68">
        <v>5</v>
      </c>
    </row>
    <row r="69" spans="1:10" ht="63.75">
      <c r="A69" s="68">
        <v>42</v>
      </c>
      <c r="B69" s="68" t="s">
        <v>22</v>
      </c>
      <c r="C69" s="77">
        <v>43257</v>
      </c>
      <c r="D69" s="68" t="s">
        <v>275</v>
      </c>
      <c r="E69" s="78">
        <v>14.39339</v>
      </c>
      <c r="F69" s="78">
        <v>10.676</v>
      </c>
      <c r="G69" s="69">
        <v>0</v>
      </c>
      <c r="H69" s="75">
        <f t="shared" si="2"/>
        <v>3.71739</v>
      </c>
      <c r="I69" s="76">
        <f t="shared" si="3"/>
        <v>25.827063672977662</v>
      </c>
      <c r="J69" s="68">
        <v>1</v>
      </c>
    </row>
    <row r="70" spans="1:10" ht="89.25">
      <c r="A70" s="68">
        <v>43</v>
      </c>
      <c r="B70" s="68" t="s">
        <v>23</v>
      </c>
      <c r="C70" s="77">
        <v>43270</v>
      </c>
      <c r="D70" s="68" t="s">
        <v>276</v>
      </c>
      <c r="E70" s="78">
        <v>1125.06</v>
      </c>
      <c r="F70" s="78">
        <v>894.41600000000005</v>
      </c>
      <c r="G70" s="69">
        <v>0</v>
      </c>
      <c r="H70" s="75">
        <f t="shared" si="2"/>
        <v>230.64399999999989</v>
      </c>
      <c r="I70" s="76">
        <f t="shared" si="3"/>
        <v>20.500595523794278</v>
      </c>
      <c r="J70" s="68">
        <v>8</v>
      </c>
    </row>
    <row r="71" spans="1:10" ht="63.75">
      <c r="A71" s="68">
        <v>47</v>
      </c>
      <c r="B71" s="68" t="s">
        <v>25</v>
      </c>
      <c r="C71" s="77">
        <v>43271</v>
      </c>
      <c r="D71" s="68" t="s">
        <v>276</v>
      </c>
      <c r="E71" s="78">
        <v>1552.55801</v>
      </c>
      <c r="F71" s="78">
        <v>1280.85826</v>
      </c>
      <c r="G71" s="69">
        <v>0</v>
      </c>
      <c r="H71" s="75">
        <f t="shared" si="2"/>
        <v>271.69974999999999</v>
      </c>
      <c r="I71" s="76">
        <f t="shared" si="3"/>
        <v>17.500135147929193</v>
      </c>
      <c r="J71" s="68">
        <v>5</v>
      </c>
    </row>
    <row r="72" spans="1:10" ht="89.25">
      <c r="A72" s="68">
        <v>48</v>
      </c>
      <c r="B72" s="68" t="s">
        <v>26</v>
      </c>
      <c r="C72" s="77">
        <v>43277</v>
      </c>
      <c r="D72" s="68" t="s">
        <v>276</v>
      </c>
      <c r="E72" s="78">
        <v>395.03497999999996</v>
      </c>
      <c r="F72" s="78">
        <v>351.58123999999998</v>
      </c>
      <c r="G72" s="69">
        <v>0</v>
      </c>
      <c r="H72" s="75">
        <f t="shared" si="2"/>
        <v>43.453739999999982</v>
      </c>
      <c r="I72" s="76">
        <f t="shared" si="3"/>
        <v>10.999972711277364</v>
      </c>
      <c r="J72" s="68">
        <v>2</v>
      </c>
    </row>
    <row r="73" spans="1:10">
      <c r="A73" s="67"/>
      <c r="B73" s="67" t="s">
        <v>149</v>
      </c>
      <c r="C73" s="67" t="s">
        <v>57</v>
      </c>
      <c r="D73" s="67" t="s">
        <v>57</v>
      </c>
      <c r="E73" s="72">
        <f>SUM(E20:E72)</f>
        <v>191924.28779</v>
      </c>
      <c r="F73" s="72">
        <f>SUM(F20:F72)</f>
        <v>164880.94566000003</v>
      </c>
      <c r="G73" s="72">
        <f>SUM(G20:G72)</f>
        <v>0</v>
      </c>
      <c r="H73" s="72">
        <f>SUM(H20:H72)</f>
        <v>27043.342130000001</v>
      </c>
      <c r="I73" s="81">
        <f>H73/E73*100</f>
        <v>14.090630446726118</v>
      </c>
      <c r="J73" s="80">
        <f>SUM(J20:J72)</f>
        <v>204</v>
      </c>
    </row>
    <row r="74" spans="1:10">
      <c r="A74" s="123" t="s">
        <v>150</v>
      </c>
      <c r="B74" s="123"/>
      <c r="C74" s="123"/>
      <c r="D74" s="123"/>
      <c r="E74" s="123"/>
      <c r="F74" s="123"/>
      <c r="G74" s="123"/>
      <c r="H74" s="123"/>
      <c r="I74" s="123"/>
      <c r="J74" s="123"/>
    </row>
    <row r="75" spans="1:10">
      <c r="A75" s="123" t="s">
        <v>151</v>
      </c>
      <c r="B75" s="123"/>
      <c r="C75" s="123"/>
      <c r="D75" s="123"/>
      <c r="E75" s="123"/>
      <c r="F75" s="123"/>
      <c r="G75" s="123"/>
      <c r="H75" s="123"/>
      <c r="I75" s="123"/>
      <c r="J75" s="123"/>
    </row>
    <row r="76" spans="1:10">
      <c r="A76" s="132">
        <v>6</v>
      </c>
      <c r="B76" s="132" t="s">
        <v>260</v>
      </c>
      <c r="C76" s="77">
        <v>43165</v>
      </c>
      <c r="D76" s="132" t="s">
        <v>276</v>
      </c>
      <c r="E76" s="78">
        <v>194.26004999999998</v>
      </c>
      <c r="F76" s="78">
        <v>130.15397000000002</v>
      </c>
      <c r="G76" s="69">
        <v>0</v>
      </c>
      <c r="H76" s="75">
        <f>E76-F76</f>
        <v>64.106079999999963</v>
      </c>
      <c r="I76" s="76">
        <f>H76/E76*100</f>
        <v>33.000135642917819</v>
      </c>
      <c r="J76" s="132">
        <v>3</v>
      </c>
    </row>
    <row r="77" spans="1:10">
      <c r="A77" s="133"/>
      <c r="B77" s="133"/>
      <c r="C77" s="77">
        <v>43175</v>
      </c>
      <c r="D77" s="133"/>
      <c r="E77" s="78">
        <v>26.325500000000002</v>
      </c>
      <c r="F77" s="78">
        <v>17.769680000000001</v>
      </c>
      <c r="G77" s="69">
        <v>0</v>
      </c>
      <c r="H77" s="75">
        <f>E77-F77</f>
        <v>8.5558200000000006</v>
      </c>
      <c r="I77" s="76">
        <f>H77/E77*100</f>
        <v>32.500123454445315</v>
      </c>
      <c r="J77" s="133"/>
    </row>
    <row r="78" spans="1:10">
      <c r="A78" s="134"/>
      <c r="B78" s="134"/>
      <c r="C78" s="77">
        <v>43175</v>
      </c>
      <c r="D78" s="134"/>
      <c r="E78" s="78">
        <v>11.311500000000001</v>
      </c>
      <c r="F78" s="78">
        <v>7.6352500000000001</v>
      </c>
      <c r="G78" s="69">
        <v>0</v>
      </c>
      <c r="H78" s="75">
        <f>E78-F78</f>
        <v>3.6762500000000005</v>
      </c>
      <c r="I78" s="76">
        <f>H78/E78*100</f>
        <v>32.500110507006148</v>
      </c>
      <c r="J78" s="134"/>
    </row>
    <row r="79" spans="1:10">
      <c r="A79" s="67"/>
      <c r="B79" s="67" t="s">
        <v>152</v>
      </c>
      <c r="C79" s="67" t="s">
        <v>57</v>
      </c>
      <c r="D79" s="67" t="s">
        <v>57</v>
      </c>
      <c r="E79" s="72">
        <f>SUM(E76:E78)</f>
        <v>231.89704999999998</v>
      </c>
      <c r="F79" s="72">
        <f>SUM(F76:F78)</f>
        <v>155.55890000000002</v>
      </c>
      <c r="G79" s="72">
        <f>SUM(G76:G78)</f>
        <v>0</v>
      </c>
      <c r="H79" s="72">
        <f>SUM(H76:H78)</f>
        <v>76.338149999999956</v>
      </c>
      <c r="I79" s="81">
        <f>H79/E79*100</f>
        <v>32.918982798616867</v>
      </c>
      <c r="J79" s="80">
        <f>SUM(J76:J78)</f>
        <v>3</v>
      </c>
    </row>
    <row r="80" spans="1:10">
      <c r="A80" s="123" t="s">
        <v>153</v>
      </c>
      <c r="B80" s="123"/>
      <c r="C80" s="123"/>
      <c r="D80" s="123"/>
      <c r="E80" s="123"/>
      <c r="F80" s="123"/>
      <c r="G80" s="123"/>
      <c r="H80" s="123"/>
      <c r="I80" s="123"/>
      <c r="J80" s="123"/>
    </row>
    <row r="81" spans="1:10">
      <c r="A81" s="123" t="s">
        <v>154</v>
      </c>
      <c r="B81" s="123"/>
      <c r="C81" s="123"/>
      <c r="D81" s="123"/>
      <c r="E81" s="123"/>
      <c r="F81" s="123"/>
      <c r="G81" s="123"/>
      <c r="H81" s="123"/>
      <c r="I81" s="123"/>
      <c r="J81" s="123"/>
    </row>
    <row r="82" spans="1:10" ht="89.25">
      <c r="A82" s="68">
        <v>136</v>
      </c>
      <c r="B82" s="69" t="s">
        <v>253</v>
      </c>
      <c r="C82" s="67" t="s">
        <v>57</v>
      </c>
      <c r="D82" s="68" t="s">
        <v>277</v>
      </c>
      <c r="E82" s="70">
        <v>500</v>
      </c>
      <c r="F82" s="67" t="s">
        <v>57</v>
      </c>
      <c r="G82" s="69">
        <v>0</v>
      </c>
      <c r="H82" s="69">
        <v>0</v>
      </c>
      <c r="I82" s="69">
        <v>0</v>
      </c>
      <c r="J82" s="68">
        <v>0</v>
      </c>
    </row>
    <row r="83" spans="1:10" ht="102">
      <c r="A83" s="68">
        <v>44</v>
      </c>
      <c r="B83" s="68" t="s">
        <v>24</v>
      </c>
      <c r="C83" s="67" t="s">
        <v>57</v>
      </c>
      <c r="D83" s="68" t="s">
        <v>278</v>
      </c>
      <c r="E83" s="78">
        <v>928.62</v>
      </c>
      <c r="F83" s="67" t="s">
        <v>57</v>
      </c>
      <c r="G83" s="69">
        <v>0</v>
      </c>
      <c r="H83" s="69">
        <v>0</v>
      </c>
      <c r="I83" s="69">
        <v>0</v>
      </c>
      <c r="J83" s="68">
        <v>0</v>
      </c>
    </row>
    <row r="84" spans="1:10">
      <c r="A84" s="67"/>
      <c r="B84" s="67" t="s">
        <v>155</v>
      </c>
      <c r="C84" s="67" t="s">
        <v>57</v>
      </c>
      <c r="D84" s="67" t="s">
        <v>57</v>
      </c>
      <c r="E84" s="73">
        <f>SUM(E82:E83)</f>
        <v>1428.62</v>
      </c>
      <c r="F84" s="67" t="s">
        <v>57</v>
      </c>
      <c r="G84" s="67">
        <v>0</v>
      </c>
      <c r="H84" s="67">
        <v>0</v>
      </c>
      <c r="I84" s="67">
        <v>0</v>
      </c>
      <c r="J84" s="67">
        <v>0</v>
      </c>
    </row>
    <row r="85" spans="1:10">
      <c r="A85" s="67"/>
      <c r="B85" s="67" t="s">
        <v>156</v>
      </c>
      <c r="C85" s="67" t="s">
        <v>57</v>
      </c>
      <c r="D85" s="67" t="s">
        <v>57</v>
      </c>
      <c r="E85" s="72">
        <f>SUM(E73,E79,E84)</f>
        <v>193584.80484</v>
      </c>
      <c r="F85" s="72">
        <f>SUM(F73,F79,F84)</f>
        <v>165036.50456000003</v>
      </c>
      <c r="G85" s="72">
        <f>SUM(G73,G79,G84)</f>
        <v>0</v>
      </c>
      <c r="H85" s="72">
        <f>SUM(H73,H79,H84)</f>
        <v>27119.68028</v>
      </c>
      <c r="I85" s="81">
        <f>H85/(E73+E79)*100</f>
        <v>14.113352792980024</v>
      </c>
      <c r="J85" s="80">
        <f>SUM(J73,J79,J84)</f>
        <v>207</v>
      </c>
    </row>
    <row r="86" spans="1:10" ht="15.75">
      <c r="A86" s="15"/>
    </row>
    <row r="87" spans="1:10" ht="15.75">
      <c r="A87" s="15"/>
    </row>
    <row r="88" spans="1:10" ht="25.15" customHeight="1">
      <c r="A88" s="130" t="s">
        <v>268</v>
      </c>
      <c r="B88" s="131"/>
      <c r="C88" s="82"/>
      <c r="D88" s="3"/>
      <c r="E88" s="82"/>
    </row>
    <row r="89" spans="1:10" ht="15.75">
      <c r="A89" s="130"/>
      <c r="B89" s="131"/>
      <c r="C89" s="120" t="s">
        <v>269</v>
      </c>
      <c r="D89" s="120"/>
      <c r="E89" s="120"/>
      <c r="G89" s="120" t="s">
        <v>270</v>
      </c>
      <c r="H89" s="120"/>
      <c r="I89" s="120"/>
      <c r="J89" s="120"/>
    </row>
    <row r="90" spans="1:10" ht="15.75">
      <c r="A90" s="3"/>
      <c r="B90" s="16"/>
      <c r="C90" s="129" t="s">
        <v>128</v>
      </c>
      <c r="D90" s="129"/>
      <c r="H90" s="16" t="s">
        <v>129</v>
      </c>
    </row>
    <row r="91" spans="1:10" ht="15.75">
      <c r="A91" s="3"/>
      <c r="B91" s="16"/>
      <c r="C91" s="16"/>
      <c r="D91" s="16"/>
      <c r="E91" s="16"/>
    </row>
    <row r="92" spans="1:10" ht="15.75">
      <c r="A92" s="3"/>
      <c r="B92" s="16"/>
      <c r="C92" s="16"/>
      <c r="D92" s="16"/>
      <c r="E92" s="83"/>
    </row>
    <row r="93" spans="1:10" ht="15.75">
      <c r="A93" s="3"/>
      <c r="B93" s="16"/>
      <c r="C93" s="16"/>
      <c r="D93" s="16"/>
      <c r="E93" s="16" t="s">
        <v>130</v>
      </c>
    </row>
    <row r="94" spans="1:10" ht="15.75">
      <c r="A94" s="15"/>
    </row>
    <row r="95" spans="1:10" ht="15.75">
      <c r="A95" s="118" t="s">
        <v>271</v>
      </c>
      <c r="B95" s="118"/>
    </row>
    <row r="96" spans="1:10" ht="15.75">
      <c r="A96" s="118" t="s">
        <v>273</v>
      </c>
      <c r="B96" s="118"/>
    </row>
    <row r="97" spans="1:2" ht="15.75">
      <c r="A97" s="118" t="s">
        <v>280</v>
      </c>
      <c r="B97" s="118"/>
    </row>
    <row r="98" spans="1:2" ht="15.75">
      <c r="A98" s="15"/>
    </row>
    <row r="100" spans="1:2" ht="15.75">
      <c r="A100" s="15"/>
    </row>
  </sheetData>
  <mergeCells count="38">
    <mergeCell ref="A97:B97"/>
    <mergeCell ref="A96:B96"/>
    <mergeCell ref="C90:D90"/>
    <mergeCell ref="C89:E89"/>
    <mergeCell ref="A88:B89"/>
    <mergeCell ref="A95:B95"/>
    <mergeCell ref="A2:J2"/>
    <mergeCell ref="A3:J3"/>
    <mergeCell ref="A4:J4"/>
    <mergeCell ref="A5:J5"/>
    <mergeCell ref="A18:J18"/>
    <mergeCell ref="A14:A16"/>
    <mergeCell ref="J14:J16"/>
    <mergeCell ref="D14:D16"/>
    <mergeCell ref="H14:I14"/>
    <mergeCell ref="F14:F16"/>
    <mergeCell ref="A8:B8"/>
    <mergeCell ref="A6:J6"/>
    <mergeCell ref="A11:B11"/>
    <mergeCell ref="C11:J11"/>
    <mergeCell ref="C9:I9"/>
    <mergeCell ref="A9:B9"/>
    <mergeCell ref="A13:J13"/>
    <mergeCell ref="A81:J81"/>
    <mergeCell ref="G89:J89"/>
    <mergeCell ref="G14:G16"/>
    <mergeCell ref="A74:J74"/>
    <mergeCell ref="A75:J75"/>
    <mergeCell ref="A80:J80"/>
    <mergeCell ref="C14:C16"/>
    <mergeCell ref="B14:B16"/>
    <mergeCell ref="H15:H16"/>
    <mergeCell ref="A19:J19"/>
    <mergeCell ref="E14:E16"/>
    <mergeCell ref="A76:A78"/>
    <mergeCell ref="J76:J78"/>
    <mergeCell ref="D76:D78"/>
    <mergeCell ref="B76:B78"/>
  </mergeCells>
  <phoneticPr fontId="30" type="noConversion"/>
  <pageMargins left="0.70866141732283472" right="0.37" top="0.74803149606299213" bottom="0.74803149606299213"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K62"/>
  <sheetViews>
    <sheetView view="pageBreakPreview" topLeftCell="A10" zoomScale="90" zoomScaleNormal="100" zoomScaleSheetLayoutView="90" workbookViewId="0">
      <selection activeCell="G36" sqref="G36"/>
    </sheetView>
  </sheetViews>
  <sheetFormatPr defaultRowHeight="15"/>
  <cols>
    <col min="1" max="1" width="55.85546875" customWidth="1"/>
    <col min="2" max="8" width="13" customWidth="1"/>
    <col min="9" max="9" width="16.28515625" customWidth="1"/>
    <col min="10" max="11" width="13" customWidth="1"/>
  </cols>
  <sheetData>
    <row r="1" spans="1:11" ht="16.5">
      <c r="A1" s="1"/>
    </row>
    <row r="2" spans="1:11" ht="15.75">
      <c r="A2" s="122" t="s">
        <v>157</v>
      </c>
      <c r="B2" s="122"/>
      <c r="C2" s="122"/>
      <c r="D2" s="122"/>
      <c r="E2" s="122"/>
      <c r="F2" s="122"/>
      <c r="G2" s="122"/>
      <c r="H2" s="122"/>
      <c r="I2" s="122"/>
      <c r="J2" s="122"/>
      <c r="K2" s="122"/>
    </row>
    <row r="3" spans="1:11" ht="15.75">
      <c r="A3" s="125" t="s">
        <v>30</v>
      </c>
      <c r="B3" s="125"/>
      <c r="C3" s="125"/>
      <c r="D3" s="125"/>
      <c r="E3" s="125"/>
      <c r="F3" s="125"/>
      <c r="G3" s="125"/>
      <c r="H3" s="125"/>
      <c r="I3" s="125"/>
      <c r="J3" s="125"/>
      <c r="K3" s="125"/>
    </row>
    <row r="4" spans="1:11" ht="15.75">
      <c r="A4" s="125" t="s">
        <v>158</v>
      </c>
      <c r="B4" s="125"/>
      <c r="C4" s="125"/>
      <c r="D4" s="125"/>
      <c r="E4" s="125"/>
      <c r="F4" s="125"/>
      <c r="G4" s="125"/>
      <c r="H4" s="125"/>
      <c r="I4" s="125"/>
      <c r="J4" s="125"/>
      <c r="K4" s="125"/>
    </row>
    <row r="5" spans="1:11" ht="15.75">
      <c r="A5" s="2"/>
    </row>
    <row r="6" spans="1:11" ht="15.75">
      <c r="A6" s="3" t="s">
        <v>135</v>
      </c>
      <c r="B6" s="135" t="s">
        <v>272</v>
      </c>
      <c r="C6" s="135"/>
      <c r="D6" s="135"/>
      <c r="E6" s="135"/>
      <c r="F6" s="135"/>
      <c r="G6" s="135"/>
      <c r="H6" s="135"/>
      <c r="I6" s="135"/>
      <c r="J6" s="135"/>
      <c r="K6" s="17"/>
    </row>
    <row r="7" spans="1:11" ht="47.25">
      <c r="A7" s="3" t="s">
        <v>35</v>
      </c>
      <c r="B7" s="128"/>
      <c r="C7" s="128"/>
      <c r="D7" s="128"/>
      <c r="E7" s="128"/>
      <c r="F7" s="128"/>
      <c r="G7" s="128"/>
      <c r="H7" s="128"/>
      <c r="I7" s="128"/>
      <c r="J7" s="128"/>
      <c r="K7" s="17"/>
    </row>
    <row r="8" spans="1:11" ht="15.75">
      <c r="A8" s="3"/>
      <c r="B8" s="4"/>
    </row>
    <row r="9" spans="1:11" ht="31.15" customHeight="1">
      <c r="A9" s="3" t="s">
        <v>36</v>
      </c>
      <c r="B9" s="128" t="s">
        <v>279</v>
      </c>
      <c r="C9" s="128"/>
      <c r="D9" s="128"/>
      <c r="E9" s="128"/>
      <c r="F9" s="128"/>
      <c r="G9" s="128"/>
      <c r="H9" s="128"/>
      <c r="I9" s="128"/>
      <c r="J9" s="128"/>
      <c r="K9" s="17"/>
    </row>
    <row r="10" spans="1:11" ht="15.75">
      <c r="A10" s="3"/>
      <c r="B10" s="4"/>
    </row>
    <row r="11" spans="1:11" ht="47.25">
      <c r="A11" s="18" t="s">
        <v>159</v>
      </c>
      <c r="B11" s="128">
        <v>39</v>
      </c>
      <c r="C11" s="128"/>
      <c r="D11" s="128"/>
      <c r="E11" s="128"/>
      <c r="F11" s="128"/>
      <c r="G11" s="128"/>
      <c r="H11" s="128"/>
      <c r="I11" s="128"/>
      <c r="J11" s="128"/>
      <c r="K11" s="17"/>
    </row>
    <row r="12" spans="1:11" ht="15.75">
      <c r="A12" s="3"/>
      <c r="B12" s="4"/>
    </row>
    <row r="13" spans="1:11" ht="47.25">
      <c r="A13" s="18" t="s">
        <v>160</v>
      </c>
      <c r="B13" s="128" t="s">
        <v>27</v>
      </c>
      <c r="C13" s="128"/>
      <c r="D13" s="128"/>
      <c r="E13" s="128"/>
      <c r="F13" s="128"/>
      <c r="G13" s="128"/>
      <c r="H13" s="128"/>
      <c r="I13" s="128"/>
      <c r="J13" s="128"/>
      <c r="K13" s="17"/>
    </row>
    <row r="14" spans="1:11" ht="15.75">
      <c r="A14" s="5"/>
    </row>
    <row r="15" spans="1:11" ht="16.5" thickBot="1">
      <c r="A15" s="138" t="s">
        <v>37</v>
      </c>
      <c r="B15" s="138"/>
      <c r="C15" s="138"/>
      <c r="D15" s="138"/>
      <c r="E15" s="138"/>
      <c r="F15" s="138"/>
      <c r="G15" s="138"/>
      <c r="H15" s="138"/>
      <c r="I15" s="138"/>
      <c r="J15" s="138"/>
      <c r="K15" s="138"/>
    </row>
    <row r="16" spans="1:11" ht="15.75" thickBot="1">
      <c r="A16" s="102" t="s">
        <v>38</v>
      </c>
      <c r="B16" s="102" t="s">
        <v>39</v>
      </c>
      <c r="C16" s="6" t="s">
        <v>161</v>
      </c>
      <c r="D16" s="98" t="s">
        <v>42</v>
      </c>
      <c r="E16" s="105"/>
      <c r="F16" s="105"/>
      <c r="G16" s="105"/>
      <c r="H16" s="105"/>
      <c r="I16" s="105"/>
      <c r="J16" s="105"/>
      <c r="K16" s="99"/>
    </row>
    <row r="17" spans="1:11" ht="15.75" thickBot="1">
      <c r="A17" s="103"/>
      <c r="B17" s="103"/>
      <c r="C17" s="7" t="s">
        <v>41</v>
      </c>
      <c r="D17" s="98" t="s">
        <v>162</v>
      </c>
      <c r="E17" s="99"/>
      <c r="F17" s="98" t="s">
        <v>163</v>
      </c>
      <c r="G17" s="99"/>
      <c r="H17" s="102" t="s">
        <v>164</v>
      </c>
      <c r="I17" s="102" t="s">
        <v>165</v>
      </c>
      <c r="J17" s="98" t="s">
        <v>166</v>
      </c>
      <c r="K17" s="99"/>
    </row>
    <row r="18" spans="1:11" ht="26.25" thickBot="1">
      <c r="A18" s="104"/>
      <c r="B18" s="104"/>
      <c r="C18" s="8"/>
      <c r="D18" s="9" t="s">
        <v>167</v>
      </c>
      <c r="E18" s="9" t="s">
        <v>168</v>
      </c>
      <c r="F18" s="9" t="s">
        <v>167</v>
      </c>
      <c r="G18" s="9" t="s">
        <v>168</v>
      </c>
      <c r="H18" s="104"/>
      <c r="I18" s="104"/>
      <c r="J18" s="9" t="s">
        <v>48</v>
      </c>
      <c r="K18" s="9" t="s">
        <v>168</v>
      </c>
    </row>
    <row r="19" spans="1:11" ht="15.75" thickBot="1">
      <c r="A19" s="10">
        <v>1</v>
      </c>
      <c r="B19" s="9">
        <v>2</v>
      </c>
      <c r="C19" s="9">
        <v>3</v>
      </c>
      <c r="D19" s="9">
        <v>4</v>
      </c>
      <c r="E19" s="9">
        <v>5</v>
      </c>
      <c r="F19" s="9">
        <v>6</v>
      </c>
      <c r="G19" s="9">
        <v>7</v>
      </c>
      <c r="H19" s="9">
        <v>8</v>
      </c>
      <c r="I19" s="9">
        <v>9</v>
      </c>
      <c r="J19" s="9">
        <v>10</v>
      </c>
      <c r="K19" s="9">
        <v>11</v>
      </c>
    </row>
    <row r="20" spans="1:11" ht="15.75" thickBot="1">
      <c r="A20" s="115" t="s">
        <v>169</v>
      </c>
      <c r="B20" s="116"/>
      <c r="C20" s="116"/>
      <c r="D20" s="116"/>
      <c r="E20" s="116"/>
      <c r="F20" s="116"/>
      <c r="G20" s="116"/>
      <c r="H20" s="116"/>
      <c r="I20" s="116"/>
      <c r="J20" s="116"/>
      <c r="K20" s="117"/>
    </row>
    <row r="21" spans="1:11" ht="39" thickBot="1">
      <c r="A21" s="11" t="s">
        <v>170</v>
      </c>
      <c r="B21" s="9">
        <v>101</v>
      </c>
      <c r="C21" s="12">
        <f>SUM(D21:K21)</f>
        <v>653</v>
      </c>
      <c r="D21" s="12"/>
      <c r="E21" s="12"/>
      <c r="F21" s="12"/>
      <c r="G21" s="12"/>
      <c r="H21" s="12"/>
      <c r="I21" s="12">
        <v>653</v>
      </c>
      <c r="J21" s="12"/>
      <c r="K21" s="12"/>
    </row>
    <row r="22" spans="1:11" ht="39" thickBot="1">
      <c r="A22" s="11" t="s">
        <v>171</v>
      </c>
      <c r="B22" s="9">
        <v>102</v>
      </c>
      <c r="C22" s="12">
        <f t="shared" ref="C22:C51" si="0">SUM(D22:K22)</f>
        <v>0</v>
      </c>
      <c r="D22" s="12"/>
      <c r="E22" s="12"/>
      <c r="F22" s="12"/>
      <c r="G22" s="12"/>
      <c r="H22" s="12"/>
      <c r="I22" s="12" t="s">
        <v>57</v>
      </c>
      <c r="J22" s="12"/>
      <c r="K22" s="12"/>
    </row>
    <row r="23" spans="1:11" ht="51.75" thickBot="1">
      <c r="A23" s="11" t="s">
        <v>172</v>
      </c>
      <c r="B23" s="9">
        <v>103</v>
      </c>
      <c r="C23" s="12">
        <f t="shared" si="0"/>
        <v>0</v>
      </c>
      <c r="D23" s="12"/>
      <c r="E23" s="12"/>
      <c r="F23" s="12"/>
      <c r="G23" s="12"/>
      <c r="H23" s="12"/>
      <c r="I23" s="12" t="s">
        <v>57</v>
      </c>
      <c r="J23" s="12"/>
      <c r="K23" s="12"/>
    </row>
    <row r="24" spans="1:11" ht="39" thickBot="1">
      <c r="A24" s="11" t="s">
        <v>173</v>
      </c>
      <c r="B24" s="9">
        <v>104</v>
      </c>
      <c r="C24" s="12">
        <f t="shared" si="0"/>
        <v>0</v>
      </c>
      <c r="D24" s="12"/>
      <c r="E24" s="12"/>
      <c r="F24" s="12"/>
      <c r="G24" s="12"/>
      <c r="H24" s="12"/>
      <c r="I24" s="12" t="s">
        <v>57</v>
      </c>
      <c r="J24" s="12"/>
      <c r="K24" s="12"/>
    </row>
    <row r="25" spans="1:11" ht="15.75" thickBot="1">
      <c r="A25" s="11" t="s">
        <v>174</v>
      </c>
      <c r="B25" s="9">
        <v>110</v>
      </c>
      <c r="C25" s="12">
        <f t="shared" si="0"/>
        <v>653</v>
      </c>
      <c r="D25" s="12"/>
      <c r="E25" s="12"/>
      <c r="F25" s="12"/>
      <c r="G25" s="12"/>
      <c r="H25" s="12"/>
      <c r="I25" s="12">
        <v>653</v>
      </c>
      <c r="J25" s="12"/>
      <c r="K25" s="12"/>
    </row>
    <row r="26" spans="1:11" ht="26.25" thickBot="1">
      <c r="A26" s="11" t="s">
        <v>175</v>
      </c>
      <c r="B26" s="9">
        <v>111</v>
      </c>
      <c r="C26" s="12">
        <f t="shared" si="0"/>
        <v>653</v>
      </c>
      <c r="D26" s="12"/>
      <c r="E26" s="12"/>
      <c r="F26" s="12"/>
      <c r="G26" s="12"/>
      <c r="H26" s="12"/>
      <c r="I26" s="12">
        <v>653</v>
      </c>
      <c r="J26" s="12"/>
      <c r="K26" s="12"/>
    </row>
    <row r="27" spans="1:11" ht="15.75" thickBot="1">
      <c r="A27" s="11" t="s">
        <v>176</v>
      </c>
      <c r="B27" s="9">
        <v>112</v>
      </c>
      <c r="C27" s="12">
        <f t="shared" si="0"/>
        <v>0</v>
      </c>
      <c r="D27" s="12"/>
      <c r="E27" s="12"/>
      <c r="F27" s="12"/>
      <c r="G27" s="12"/>
      <c r="H27" s="12"/>
      <c r="I27" s="12"/>
      <c r="J27" s="12"/>
      <c r="K27" s="12"/>
    </row>
    <row r="28" spans="1:11" ht="15.75" thickBot="1">
      <c r="A28" s="11" t="s">
        <v>177</v>
      </c>
      <c r="B28" s="9">
        <v>113</v>
      </c>
      <c r="C28" s="12">
        <f t="shared" si="0"/>
        <v>0</v>
      </c>
      <c r="D28" s="12"/>
      <c r="E28" s="12"/>
      <c r="F28" s="12"/>
      <c r="G28" s="12"/>
      <c r="H28" s="12"/>
      <c r="I28" s="12"/>
      <c r="J28" s="12"/>
      <c r="K28" s="12"/>
    </row>
    <row r="29" spans="1:11">
      <c r="A29" s="13" t="s">
        <v>72</v>
      </c>
      <c r="B29" s="102">
        <v>114</v>
      </c>
      <c r="C29" s="136">
        <f>SUM(D29:K29)</f>
        <v>0</v>
      </c>
      <c r="D29" s="136"/>
      <c r="E29" s="136"/>
      <c r="F29" s="136"/>
      <c r="G29" s="136"/>
      <c r="H29" s="136"/>
      <c r="I29" s="136"/>
      <c r="J29" s="136"/>
      <c r="K29" s="136"/>
    </row>
    <row r="30" spans="1:11" ht="15.75" thickBot="1">
      <c r="A30" s="14" t="s">
        <v>73</v>
      </c>
      <c r="B30" s="104"/>
      <c r="C30" s="137">
        <f t="shared" si="0"/>
        <v>0</v>
      </c>
      <c r="D30" s="137"/>
      <c r="E30" s="137"/>
      <c r="F30" s="137"/>
      <c r="G30" s="137"/>
      <c r="H30" s="137"/>
      <c r="I30" s="137"/>
      <c r="J30" s="137"/>
      <c r="K30" s="137"/>
    </row>
    <row r="31" spans="1:11" ht="26.25" thickBot="1">
      <c r="A31" s="14" t="s">
        <v>178</v>
      </c>
      <c r="B31" s="9">
        <v>115</v>
      </c>
      <c r="C31" s="12">
        <f t="shared" si="0"/>
        <v>0</v>
      </c>
      <c r="D31" s="12"/>
      <c r="E31" s="12"/>
      <c r="F31" s="12"/>
      <c r="G31" s="12"/>
      <c r="H31" s="12"/>
      <c r="I31" s="12"/>
      <c r="J31" s="12"/>
      <c r="K31" s="12"/>
    </row>
    <row r="32" spans="1:11" ht="26.25" thickBot="1">
      <c r="A32" s="14" t="s">
        <v>179</v>
      </c>
      <c r="B32" s="9">
        <v>116</v>
      </c>
      <c r="C32" s="12">
        <f t="shared" si="0"/>
        <v>0</v>
      </c>
      <c r="D32" s="12"/>
      <c r="E32" s="12"/>
      <c r="F32" s="12"/>
      <c r="G32" s="12"/>
      <c r="H32" s="12"/>
      <c r="I32" s="12"/>
      <c r="J32" s="12"/>
      <c r="K32" s="12"/>
    </row>
    <row r="33" spans="1:11" ht="15.75" thickBot="1">
      <c r="A33" s="11" t="s">
        <v>76</v>
      </c>
      <c r="B33" s="9">
        <v>117</v>
      </c>
      <c r="C33" s="12">
        <f t="shared" si="0"/>
        <v>0</v>
      </c>
      <c r="D33" s="12"/>
      <c r="E33" s="12"/>
      <c r="F33" s="12"/>
      <c r="G33" s="12"/>
      <c r="H33" s="12"/>
      <c r="I33" s="12"/>
      <c r="J33" s="12"/>
      <c r="K33" s="12"/>
    </row>
    <row r="34" spans="1:11" ht="15.75" thickBot="1">
      <c r="A34" s="115" t="s">
        <v>180</v>
      </c>
      <c r="B34" s="116"/>
      <c r="C34" s="116"/>
      <c r="D34" s="116"/>
      <c r="E34" s="116"/>
      <c r="F34" s="116"/>
      <c r="G34" s="116"/>
      <c r="H34" s="116"/>
      <c r="I34" s="116"/>
      <c r="J34" s="116"/>
      <c r="K34" s="117"/>
    </row>
    <row r="35" spans="1:11" ht="15.75" thickBot="1">
      <c r="A35" s="11" t="s">
        <v>79</v>
      </c>
      <c r="B35" s="9">
        <v>201</v>
      </c>
      <c r="C35" s="12">
        <f t="shared" si="0"/>
        <v>0</v>
      </c>
      <c r="D35" s="12"/>
      <c r="E35" s="12"/>
      <c r="F35" s="12"/>
      <c r="G35" s="12"/>
      <c r="H35" s="12"/>
      <c r="I35" s="12" t="s">
        <v>57</v>
      </c>
      <c r="J35" s="12"/>
      <c r="K35" s="12"/>
    </row>
    <row r="36" spans="1:11" ht="26.25" thickBot="1">
      <c r="A36" s="11" t="s">
        <v>181</v>
      </c>
      <c r="B36" s="9">
        <v>202</v>
      </c>
      <c r="C36" s="12">
        <f t="shared" si="0"/>
        <v>0</v>
      </c>
      <c r="D36" s="12"/>
      <c r="E36" s="12"/>
      <c r="F36" s="12"/>
      <c r="G36" s="12"/>
      <c r="H36" s="12"/>
      <c r="I36" s="12" t="s">
        <v>57</v>
      </c>
      <c r="J36" s="12"/>
      <c r="K36" s="12"/>
    </row>
    <row r="37" spans="1:11" ht="15.75" thickBot="1">
      <c r="A37" s="11" t="s">
        <v>182</v>
      </c>
      <c r="B37" s="9">
        <v>203</v>
      </c>
      <c r="C37" s="12">
        <f t="shared" si="0"/>
        <v>0</v>
      </c>
      <c r="D37" s="12"/>
      <c r="E37" s="12"/>
      <c r="F37" s="12"/>
      <c r="G37" s="12"/>
      <c r="H37" s="12"/>
      <c r="I37" s="12" t="s">
        <v>57</v>
      </c>
      <c r="J37" s="12"/>
      <c r="K37" s="12"/>
    </row>
    <row r="38" spans="1:11" ht="15.75" thickBot="1">
      <c r="A38" s="115" t="s">
        <v>183</v>
      </c>
      <c r="B38" s="116"/>
      <c r="C38" s="116"/>
      <c r="D38" s="116"/>
      <c r="E38" s="116"/>
      <c r="F38" s="116"/>
      <c r="G38" s="116"/>
      <c r="H38" s="116"/>
      <c r="I38" s="116"/>
      <c r="J38" s="116"/>
      <c r="K38" s="117"/>
    </row>
    <row r="39" spans="1:11" ht="51.75" thickBot="1">
      <c r="A39" s="11" t="s">
        <v>184</v>
      </c>
      <c r="B39" s="9">
        <v>301</v>
      </c>
      <c r="C39" s="84">
        <f t="shared" si="0"/>
        <v>18512.777480000001</v>
      </c>
      <c r="D39" s="12"/>
      <c r="E39" s="12"/>
      <c r="F39" s="12"/>
      <c r="G39" s="12"/>
      <c r="H39" s="12"/>
      <c r="I39" s="84">
        <v>18512.777480000001</v>
      </c>
      <c r="J39" s="12"/>
      <c r="K39" s="12"/>
    </row>
    <row r="40" spans="1:11" ht="39" thickBot="1">
      <c r="A40" s="11" t="s">
        <v>185</v>
      </c>
      <c r="B40" s="9">
        <v>302</v>
      </c>
      <c r="C40" s="84">
        <f t="shared" si="0"/>
        <v>0</v>
      </c>
      <c r="D40" s="12"/>
      <c r="E40" s="12"/>
      <c r="F40" s="12"/>
      <c r="G40" s="12"/>
      <c r="H40" s="12"/>
      <c r="I40" s="12" t="s">
        <v>57</v>
      </c>
      <c r="J40" s="12"/>
      <c r="K40" s="12"/>
    </row>
    <row r="41" spans="1:11" ht="51.75" thickBot="1">
      <c r="A41" s="11" t="s">
        <v>186</v>
      </c>
      <c r="B41" s="9">
        <v>303</v>
      </c>
      <c r="C41" s="84">
        <f t="shared" si="0"/>
        <v>0</v>
      </c>
      <c r="D41" s="12"/>
      <c r="E41" s="12"/>
      <c r="F41" s="12"/>
      <c r="G41" s="12"/>
      <c r="H41" s="12"/>
      <c r="I41" s="12"/>
      <c r="J41" s="12"/>
      <c r="K41" s="12"/>
    </row>
    <row r="42" spans="1:11" ht="51.75" thickBot="1">
      <c r="A42" s="11" t="s">
        <v>187</v>
      </c>
      <c r="B42" s="9">
        <v>304</v>
      </c>
      <c r="C42" s="84">
        <f t="shared" si="0"/>
        <v>0</v>
      </c>
      <c r="D42" s="12"/>
      <c r="E42" s="12"/>
      <c r="F42" s="12"/>
      <c r="G42" s="12"/>
      <c r="H42" s="12"/>
      <c r="I42" s="12" t="s">
        <v>57</v>
      </c>
      <c r="J42" s="12"/>
      <c r="K42" s="12"/>
    </row>
    <row r="43" spans="1:11" ht="15.75" thickBot="1">
      <c r="A43" s="11" t="s">
        <v>188</v>
      </c>
      <c r="B43" s="9">
        <v>305</v>
      </c>
      <c r="C43" s="84">
        <f t="shared" si="0"/>
        <v>18512.777480000001</v>
      </c>
      <c r="D43" s="12"/>
      <c r="E43" s="12"/>
      <c r="F43" s="12"/>
      <c r="G43" s="12"/>
      <c r="H43" s="12"/>
      <c r="I43" s="84">
        <v>18512.777480000001</v>
      </c>
      <c r="J43" s="12"/>
      <c r="K43" s="12"/>
    </row>
    <row r="44" spans="1:11" ht="26.25" thickBot="1">
      <c r="A44" s="11" t="s">
        <v>189</v>
      </c>
      <c r="B44" s="9">
        <v>306</v>
      </c>
      <c r="C44" s="84">
        <f t="shared" si="0"/>
        <v>18512.777480000001</v>
      </c>
      <c r="D44" s="12"/>
      <c r="E44" s="12"/>
      <c r="F44" s="12"/>
      <c r="G44" s="12"/>
      <c r="H44" s="12"/>
      <c r="I44" s="84">
        <v>18512.777480000001</v>
      </c>
      <c r="J44" s="12"/>
      <c r="K44" s="12"/>
    </row>
    <row r="45" spans="1:11" ht="15.75" thickBot="1">
      <c r="A45" s="11" t="s">
        <v>190</v>
      </c>
      <c r="B45" s="9">
        <v>310</v>
      </c>
      <c r="C45" s="84">
        <f t="shared" si="0"/>
        <v>0</v>
      </c>
      <c r="D45" s="12"/>
      <c r="E45" s="12"/>
      <c r="F45" s="12"/>
      <c r="G45" s="12"/>
      <c r="H45" s="12"/>
      <c r="I45" s="12"/>
      <c r="J45" s="12"/>
      <c r="K45" s="12"/>
    </row>
    <row r="46" spans="1:11" ht="15.75" thickBot="1">
      <c r="A46" s="11" t="s">
        <v>191</v>
      </c>
      <c r="B46" s="9">
        <v>311</v>
      </c>
      <c r="C46" s="84">
        <f t="shared" si="0"/>
        <v>0</v>
      </c>
      <c r="D46" s="12"/>
      <c r="E46" s="12"/>
      <c r="F46" s="12"/>
      <c r="G46" s="12"/>
      <c r="H46" s="12"/>
      <c r="I46" s="12"/>
      <c r="J46" s="12"/>
      <c r="K46" s="12"/>
    </row>
    <row r="47" spans="1:11">
      <c r="A47" s="13" t="s">
        <v>72</v>
      </c>
      <c r="B47" s="102">
        <v>312</v>
      </c>
      <c r="C47" s="139">
        <f t="shared" si="0"/>
        <v>0</v>
      </c>
      <c r="D47" s="136"/>
      <c r="E47" s="136"/>
      <c r="F47" s="136"/>
      <c r="G47" s="136"/>
      <c r="H47" s="136"/>
      <c r="I47" s="136"/>
      <c r="J47" s="136"/>
      <c r="K47" s="136"/>
    </row>
    <row r="48" spans="1:11" ht="15.75" thickBot="1">
      <c r="A48" s="14" t="s">
        <v>73</v>
      </c>
      <c r="B48" s="104"/>
      <c r="C48" s="140"/>
      <c r="D48" s="137"/>
      <c r="E48" s="137"/>
      <c r="F48" s="137"/>
      <c r="G48" s="137"/>
      <c r="H48" s="137"/>
      <c r="I48" s="137"/>
      <c r="J48" s="137"/>
      <c r="K48" s="137"/>
    </row>
    <row r="49" spans="1:11" ht="26.25" thickBot="1">
      <c r="A49" s="14" t="s">
        <v>178</v>
      </c>
      <c r="B49" s="9">
        <v>313</v>
      </c>
      <c r="C49" s="84">
        <f t="shared" si="0"/>
        <v>0</v>
      </c>
      <c r="D49" s="12"/>
      <c r="E49" s="12"/>
      <c r="F49" s="12"/>
      <c r="G49" s="12"/>
      <c r="H49" s="12"/>
      <c r="I49" s="12"/>
      <c r="J49" s="12"/>
      <c r="K49" s="12"/>
    </row>
    <row r="50" spans="1:11" ht="26.25" thickBot="1">
      <c r="A50" s="14" t="s">
        <v>179</v>
      </c>
      <c r="B50" s="9">
        <v>314</v>
      </c>
      <c r="C50" s="84">
        <f t="shared" si="0"/>
        <v>0</v>
      </c>
      <c r="D50" s="12"/>
      <c r="E50" s="12"/>
      <c r="F50" s="12"/>
      <c r="G50" s="12"/>
      <c r="H50" s="12"/>
      <c r="I50" s="12"/>
      <c r="J50" s="12"/>
      <c r="K50" s="12"/>
    </row>
    <row r="51" spans="1:11" ht="15.75" thickBot="1">
      <c r="A51" s="11" t="s">
        <v>76</v>
      </c>
      <c r="B51" s="9">
        <v>315</v>
      </c>
      <c r="C51" s="84">
        <f t="shared" si="0"/>
        <v>0</v>
      </c>
      <c r="D51" s="12"/>
      <c r="E51" s="12"/>
      <c r="F51" s="12"/>
      <c r="G51" s="12"/>
      <c r="H51" s="12"/>
      <c r="I51" s="12"/>
      <c r="J51" s="12"/>
      <c r="K51" s="12"/>
    </row>
    <row r="52" spans="1:11" ht="15.75">
      <c r="A52" s="15"/>
    </row>
    <row r="53" spans="1:11" ht="16.5" customHeight="1">
      <c r="A53" s="119" t="s">
        <v>268</v>
      </c>
      <c r="B53" s="127"/>
      <c r="C53" s="82"/>
      <c r="D53" s="3"/>
      <c r="E53" s="82"/>
    </row>
    <row r="54" spans="1:11" ht="15.75">
      <c r="A54" s="119"/>
      <c r="B54" s="127"/>
      <c r="C54" s="120" t="s">
        <v>28</v>
      </c>
      <c r="D54" s="120"/>
      <c r="E54" s="120"/>
      <c r="G54" s="120" t="s">
        <v>270</v>
      </c>
      <c r="H54" s="120"/>
      <c r="I54" s="120"/>
      <c r="J54" s="120"/>
    </row>
    <row r="55" spans="1:11" ht="15.75">
      <c r="A55" s="3"/>
      <c r="B55" s="16"/>
      <c r="C55" s="129" t="s">
        <v>128</v>
      </c>
      <c r="D55" s="129"/>
      <c r="H55" s="16" t="s">
        <v>129</v>
      </c>
    </row>
    <row r="56" spans="1:11" ht="15.75">
      <c r="A56" s="3"/>
      <c r="B56" s="16"/>
      <c r="C56" s="16"/>
      <c r="D56" s="16"/>
      <c r="E56" s="16"/>
    </row>
    <row r="57" spans="1:11" ht="15.75">
      <c r="A57" s="3"/>
      <c r="B57" s="16"/>
      <c r="C57" s="16"/>
      <c r="D57" s="16"/>
      <c r="E57" s="83"/>
    </row>
    <row r="58" spans="1:11" ht="15.75">
      <c r="A58" s="3"/>
      <c r="B58" s="16"/>
      <c r="C58" s="16"/>
      <c r="D58" s="16"/>
      <c r="E58" s="16" t="s">
        <v>130</v>
      </c>
    </row>
    <row r="59" spans="1:11" ht="15.75">
      <c r="A59" s="15"/>
    </row>
    <row r="60" spans="1:11" ht="15.75">
      <c r="A60" s="118" t="s">
        <v>271</v>
      </c>
      <c r="B60" s="118"/>
    </row>
    <row r="61" spans="1:11" ht="15.75">
      <c r="A61" s="118" t="s">
        <v>273</v>
      </c>
      <c r="B61" s="118"/>
    </row>
    <row r="62" spans="1:11" ht="15.75">
      <c r="A62" s="118" t="s">
        <v>280</v>
      </c>
      <c r="B62" s="118"/>
    </row>
  </sheetData>
  <mergeCells count="46">
    <mergeCell ref="C47:C48"/>
    <mergeCell ref="D47:D48"/>
    <mergeCell ref="E29:E30"/>
    <mergeCell ref="F29:F30"/>
    <mergeCell ref="A62:B62"/>
    <mergeCell ref="A53:B54"/>
    <mergeCell ref="C54:E54"/>
    <mergeCell ref="G54:J54"/>
    <mergeCell ref="C55:D55"/>
    <mergeCell ref="A60:B60"/>
    <mergeCell ref="A61:B61"/>
    <mergeCell ref="K47:K48"/>
    <mergeCell ref="J47:J48"/>
    <mergeCell ref="J29:J30"/>
    <mergeCell ref="I47:I48"/>
    <mergeCell ref="A34:K34"/>
    <mergeCell ref="A38:K38"/>
    <mergeCell ref="B29:B30"/>
    <mergeCell ref="C29:C30"/>
    <mergeCell ref="K29:K30"/>
    <mergeCell ref="D29:D30"/>
    <mergeCell ref="H47:H48"/>
    <mergeCell ref="G29:G30"/>
    <mergeCell ref="B47:B48"/>
    <mergeCell ref="E47:E48"/>
    <mergeCell ref="F47:F48"/>
    <mergeCell ref="G47:G48"/>
    <mergeCell ref="H29:H30"/>
    <mergeCell ref="B13:J13"/>
    <mergeCell ref="A15:K15"/>
    <mergeCell ref="A20:K20"/>
    <mergeCell ref="I29:I30"/>
    <mergeCell ref="B16:B18"/>
    <mergeCell ref="D16:K16"/>
    <mergeCell ref="D17:E17"/>
    <mergeCell ref="F17:G17"/>
    <mergeCell ref="A16:A18"/>
    <mergeCell ref="H17:H18"/>
    <mergeCell ref="A2:K2"/>
    <mergeCell ref="A3:K3"/>
    <mergeCell ref="A4:K4"/>
    <mergeCell ref="B6:J7"/>
    <mergeCell ref="I17:I18"/>
    <mergeCell ref="J17:K17"/>
    <mergeCell ref="B11:J11"/>
    <mergeCell ref="B9:J9"/>
  </mergeCells>
  <phoneticPr fontId="30" type="noConversion"/>
  <pageMargins left="0.56000000000000005" right="0.33" top="0.75" bottom="0.75" header="0.3" footer="0.3"/>
  <pageSetup paperSize="9" scale="4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 1-закупки</vt:lpstr>
      <vt:lpstr>№ 2-закупки</vt:lpstr>
      <vt:lpstr>№ 1а-закупки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2018-07-13T07:40:07Z</cp:lastPrinted>
  <dcterms:created xsi:type="dcterms:W3CDTF">2006-09-16T00:00:00Z</dcterms:created>
  <dcterms:modified xsi:type="dcterms:W3CDTF">2018-09-26T12:49:51Z</dcterms:modified>
</cp:coreProperties>
</file>