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T29" i="1" l="1"/>
  <c r="T7" i="1"/>
  <c r="X13" i="1" l="1"/>
  <c r="X19" i="1"/>
  <c r="X22" i="1"/>
  <c r="X23" i="1"/>
  <c r="X26" i="1"/>
  <c r="X28" i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30" i="1"/>
  <c r="T31" i="1"/>
  <c r="U10" i="1" l="1"/>
  <c r="U25" i="1"/>
  <c r="U27" i="1"/>
  <c r="U23" i="1"/>
  <c r="U11" i="1"/>
  <c r="U26" i="1"/>
  <c r="U17" i="1"/>
  <c r="U13" i="1"/>
  <c r="U31" i="1"/>
  <c r="U18" i="1"/>
  <c r="U14" i="1"/>
  <c r="U16" i="1"/>
  <c r="U12" i="1"/>
  <c r="U8" i="1"/>
  <c r="T6" i="1"/>
  <c r="U7" i="1" l="1"/>
  <c r="U29" i="1"/>
  <c r="U24" i="1"/>
  <c r="U9" i="1"/>
  <c r="U30" i="1"/>
  <c r="U19" i="1"/>
  <c r="U28" i="1"/>
  <c r="U21" i="1"/>
  <c r="U15" i="1"/>
  <c r="U20" i="1"/>
  <c r="U22" i="1"/>
  <c r="U6" i="1"/>
  <c r="X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J9" i="2"/>
  <c r="J4" i="2"/>
  <c r="J17" i="2"/>
  <c r="J28" i="2"/>
  <c r="J22" i="2"/>
  <c r="J12" i="2"/>
  <c r="J25" i="2"/>
  <c r="J26" i="2"/>
  <c r="J18" i="2"/>
  <c r="J23" i="2"/>
  <c r="J10" i="2"/>
  <c r="J15" i="2"/>
  <c r="J24" i="2"/>
  <c r="J13" i="2"/>
  <c r="J3" i="2"/>
  <c r="J8" i="2"/>
  <c r="J16" i="2"/>
  <c r="J14" i="2"/>
  <c r="J11" i="2"/>
  <c r="J19" i="2"/>
  <c r="J7" i="2"/>
  <c r="J27" i="2"/>
  <c r="J6" i="2"/>
  <c r="J21" i="2"/>
  <c r="J5" i="2"/>
  <c r="J20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D6" i="2"/>
  <c r="D23" i="2"/>
  <c r="D8" i="2"/>
  <c r="D5" i="2"/>
  <c r="D12" i="2"/>
  <c r="D13" i="2"/>
  <c r="D20" i="2"/>
  <c r="D4" i="2"/>
  <c r="D15" i="2"/>
  <c r="D9" i="2"/>
  <c r="D26" i="2"/>
  <c r="D24" i="2"/>
  <c r="D3" i="2"/>
  <c r="D2" i="2"/>
  <c r="D1" i="2"/>
  <c r="D14" i="2"/>
  <c r="D11" i="2"/>
  <c r="D16" i="2"/>
  <c r="D18" i="2"/>
  <c r="D19" i="2"/>
  <c r="D17" i="2"/>
  <c r="D21" i="2"/>
  <c r="D10" i="2"/>
  <c r="D7" i="2"/>
  <c r="D22" i="2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6" i="1"/>
  <c r="Q6" i="1" s="1"/>
  <c r="Q17" i="1" l="1"/>
  <c r="Q24" i="1"/>
  <c r="Q20" i="1"/>
  <c r="Q16" i="1"/>
  <c r="Q23" i="1"/>
  <c r="Q19" i="1"/>
  <c r="Q15" i="1"/>
  <c r="Q11" i="1"/>
  <c r="Q7" i="1"/>
  <c r="Q30" i="1"/>
  <c r="Q14" i="1"/>
  <c r="H6" i="1"/>
  <c r="D6" i="1"/>
  <c r="L6" i="1"/>
  <c r="E6" i="1" l="1"/>
  <c r="E31" i="1"/>
  <c r="E15" i="1"/>
  <c r="E22" i="1"/>
  <c r="E29" i="1"/>
  <c r="AA29" i="1" s="1"/>
  <c r="E13" i="1"/>
  <c r="E24" i="1"/>
  <c r="AA24" i="1" s="1"/>
  <c r="E8" i="1"/>
  <c r="E27" i="1"/>
  <c r="E11" i="1"/>
  <c r="E18" i="1"/>
  <c r="E25" i="1"/>
  <c r="E9" i="1"/>
  <c r="E20" i="1"/>
  <c r="E23" i="1"/>
  <c r="E7" i="1"/>
  <c r="AA7" i="1" s="1"/>
  <c r="E14" i="1"/>
  <c r="E21" i="1"/>
  <c r="E30" i="1"/>
  <c r="E16" i="1"/>
  <c r="E19" i="1"/>
  <c r="E26" i="1"/>
  <c r="E10" i="1"/>
  <c r="E17" i="1"/>
  <c r="E28" i="1"/>
  <c r="E12" i="1"/>
  <c r="M6" i="1"/>
  <c r="M30" i="1"/>
  <c r="M24" i="1"/>
  <c r="M20" i="1"/>
  <c r="M23" i="1"/>
  <c r="M26" i="1"/>
  <c r="M18" i="1"/>
  <c r="M16" i="1"/>
  <c r="M19" i="1"/>
  <c r="M17" i="1"/>
  <c r="I10" i="1"/>
  <c r="I14" i="1"/>
  <c r="AA14" i="1" s="1"/>
  <c r="I18" i="1"/>
  <c r="AA18" i="1" s="1"/>
  <c r="I22" i="1"/>
  <c r="AA22" i="1" s="1"/>
  <c r="I26" i="1"/>
  <c r="AA26" i="1" s="1"/>
  <c r="I31" i="1"/>
  <c r="AA31" i="1" s="1"/>
  <c r="I19" i="1"/>
  <c r="AA19" i="1" s="1"/>
  <c r="I27" i="1"/>
  <c r="AA27" i="1" s="1"/>
  <c r="I12" i="1"/>
  <c r="AA12" i="1" s="1"/>
  <c r="I24" i="1"/>
  <c r="I11" i="1"/>
  <c r="AA11" i="1" s="1"/>
  <c r="I15" i="1"/>
  <c r="I23" i="1"/>
  <c r="I6" i="1"/>
  <c r="I16" i="1"/>
  <c r="AA16" i="1" s="1"/>
  <c r="I8" i="1"/>
  <c r="AA8" i="1" s="1"/>
  <c r="I9" i="1"/>
  <c r="AA9" i="1" s="1"/>
  <c r="I13" i="1"/>
  <c r="AA13" i="1" s="1"/>
  <c r="I17" i="1"/>
  <c r="AA17" i="1" s="1"/>
  <c r="I21" i="1"/>
  <c r="AA21" i="1" s="1"/>
  <c r="I25" i="1"/>
  <c r="AA25" i="1" s="1"/>
  <c r="I30" i="1"/>
  <c r="I20" i="1"/>
  <c r="AA20" i="1" s="1"/>
  <c r="I28" i="1"/>
  <c r="AA28" i="1" s="1"/>
  <c r="AA15" i="1" l="1"/>
  <c r="AB18" i="1"/>
  <c r="AA30" i="1"/>
  <c r="AA6" i="1"/>
  <c r="AB19" i="1" s="1"/>
  <c r="AB31" i="1"/>
  <c r="AB25" i="1"/>
  <c r="AA23" i="1"/>
  <c r="AB26" i="1"/>
  <c r="AA10" i="1"/>
  <c r="AB10" i="1" s="1"/>
  <c r="AB9" i="1" l="1"/>
  <c r="AB14" i="1"/>
  <c r="AB30" i="1"/>
  <c r="AB22" i="1"/>
  <c r="AB21" i="1"/>
  <c r="AB27" i="1"/>
  <c r="AB11" i="1"/>
  <c r="AB17" i="1"/>
  <c r="AB15" i="1"/>
  <c r="AB28" i="1"/>
  <c r="AB12" i="1"/>
  <c r="AB6" i="1"/>
  <c r="AB29" i="1"/>
  <c r="AB23" i="1"/>
  <c r="AB20" i="1"/>
  <c r="AB13" i="1"/>
  <c r="AB7" i="1"/>
  <c r="AB8" i="1"/>
  <c r="AB16" i="1"/>
</calcChain>
</file>

<file path=xl/sharedStrings.xml><?xml version="1.0" encoding="utf-8"?>
<sst xmlns="http://schemas.openxmlformats.org/spreadsheetml/2006/main" count="120" uniqueCount="46">
  <si>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</si>
  <si>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</si>
  <si>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</si>
  <si>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</si>
  <si>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</si>
  <si>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</si>
  <si>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</si>
  <si>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</si>
  <si>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</si>
  <si>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</si>
  <si>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</si>
  <si>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</si>
  <si>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</si>
  <si>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</si>
  <si>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</si>
  <si>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</si>
  <si>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</si>
  <si>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</si>
  <si>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</si>
  <si>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</si>
  <si>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</si>
  <si>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</si>
  <si>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</si>
  <si>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</si>
  <si>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Критерий 1</t>
  </si>
  <si>
    <t>Критерий 3</t>
  </si>
  <si>
    <t>Критерий 4</t>
  </si>
  <si>
    <t>Критерий 5</t>
  </si>
  <si>
    <t>Критерий 6</t>
  </si>
  <si>
    <t>Критерий 7</t>
  </si>
  <si>
    <t>Критерий 2</t>
  </si>
  <si>
    <t>%</t>
  </si>
  <si>
    <t>шт.ед</t>
  </si>
  <si>
    <t>место</t>
  </si>
  <si>
    <t>Баллы</t>
  </si>
  <si>
    <t>Место</t>
  </si>
  <si>
    <t>насел. от 6 лет</t>
  </si>
  <si>
    <t>прин. участ.</t>
  </si>
  <si>
    <t>г. Чебоксары</t>
  </si>
  <si>
    <t>зарег.</t>
  </si>
  <si>
    <t>Красночетайский</t>
  </si>
  <si>
    <t xml:space="preserve">знаки </t>
  </si>
  <si>
    <t>кол-во публ*</t>
  </si>
  <si>
    <t>16*</t>
  </si>
  <si>
    <t>* при равном количестве баллов более высокое место определяется по наличию 1, 2 и тд мест</t>
  </si>
  <si>
    <t>РЕЙТИНГ ГТО СРЕДИ МУНИЦИПАЛЬНЫХ РАЙОНОВ И ГОРОДСКИХ ОКРУГОВ ЧУВАШСКОЙ РЕСПУБЛИКИ за II квартал 2018 года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</si>
</sst>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0" fillId="0" borderId="0" xfId="0" applyAlignment="1">
      <alignment vertical="center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/>
    <xf numFmtId="0" fontId="0" fillId="0" borderId="1" xfId="0" applyBorder="1" applyAlignment="1">
      <alignment horizontal="lef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12" xfId="0" applyFill="1" applyBorder="1"/>
    <xf numFmtId="0" fontId="0" fillId="0" borderId="12" xfId="0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9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3" borderId="0" xfId="0" applyFill="1"/>
    <xf numFmtId="0" fontId="0" fillId="2" borderId="11" xfId="0" applyFill="1" applyBorder="1" applyAlignment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0" fillId="0" borderId="0" xfId="0" applyFill="1" applyBorder="1" applyAlignment="1"/>
    <xf numFmtId="0" fontId="7" fillId="4" borderId="15" xfId="0" applyFont="1" applyFill="1" applyBorder="1" applyAlignment="1">
      <alignment horizontal="center" vertical="center"/>
    </xf>
    <xf numFmtId="0" fontId="13" fillId="0" borderId="0" xfId="0" applyFont="1" applyFill="1"/>
    <xf numFmtId="0" fontId="4" fillId="4" borderId="1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05"/>
  <sheetViews>
    <sheetView tabSelected="1" zoomScaleNormal="100" workbookViewId="0">
      <selection activeCell="AE19" sqref="AE19"/>
    </sheetView>
  </sheetViews>
  <sheetFormatPr defaultRowHeight="15" x14ac:dyDescent="0.25"/>
  <cols>
    <col min="1" max="1" width="21.42578125" customWidth="1"/>
    <col min="2" max="3" width="7.5703125" style="30" customWidth="1"/>
    <col min="4" max="4" width="6.42578125" style="30" customWidth="1"/>
    <col min="5" max="5" width="5.7109375" style="30" customWidth="1"/>
    <col min="6" max="6" width="5.28515625" style="30" customWidth="1"/>
    <col min="7" max="7" width="6.42578125" style="30" customWidth="1"/>
    <col min="8" max="8" width="5.42578125" style="30" customWidth="1"/>
    <col min="9" max="9" width="6" style="30" customWidth="1"/>
    <col min="10" max="10" width="5.42578125" style="30" customWidth="1"/>
    <col min="11" max="11" width="6.7109375" style="30" customWidth="1"/>
    <col min="12" max="12" width="5.5703125" style="30" customWidth="1"/>
    <col min="13" max="13" width="6.140625" style="30" customWidth="1"/>
    <col min="14" max="14" width="5.85546875" style="30" customWidth="1"/>
    <col min="15" max="15" width="7" style="30" customWidth="1"/>
    <col min="16" max="16" width="7.85546875" style="30" customWidth="1"/>
    <col min="17" max="18" width="6.140625" style="30" customWidth="1"/>
    <col min="19" max="19" width="5.42578125" style="30" customWidth="1"/>
    <col min="20" max="20" width="6.85546875" style="30" customWidth="1"/>
    <col min="21" max="21" width="6.28515625" style="30" customWidth="1"/>
    <col min="22" max="22" width="7.5703125" customWidth="1"/>
    <col min="23" max="23" width="5.5703125" customWidth="1"/>
    <col min="24" max="24" width="6.7109375" customWidth="1"/>
    <col min="25" max="25" width="5.7109375" style="30" customWidth="1"/>
    <col min="26" max="26" width="6.140625" customWidth="1"/>
    <col min="27" max="27" width="7.42578125" customWidth="1"/>
    <col min="28" max="28" width="8.5703125" customWidth="1"/>
    <col min="31" max="31" width="13.140625" customWidth="1"/>
    <col min="34" max="34" width="6.42578125" customWidth="1"/>
  </cols>
  <sheetData>
    <row r="2" spans="1:35" s="4" customForma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35" ht="15.75" thickBot="1" x14ac:dyDescent="0.3">
      <c r="E3" s="39"/>
      <c r="I3" s="39"/>
      <c r="Z3" s="30"/>
    </row>
    <row r="4" spans="1:35" ht="15.75" thickBot="1" x14ac:dyDescent="0.3">
      <c r="A4" s="105"/>
      <c r="B4" s="106" t="s">
        <v>24</v>
      </c>
      <c r="C4" s="107"/>
      <c r="D4" s="107"/>
      <c r="E4" s="108"/>
      <c r="F4" s="109" t="s">
        <v>30</v>
      </c>
      <c r="G4" s="110"/>
      <c r="H4" s="110"/>
      <c r="I4" s="111"/>
      <c r="J4" s="109" t="s">
        <v>25</v>
      </c>
      <c r="K4" s="110"/>
      <c r="L4" s="110"/>
      <c r="M4" s="111"/>
      <c r="N4" s="109" t="s">
        <v>26</v>
      </c>
      <c r="O4" s="110"/>
      <c r="P4" s="110"/>
      <c r="Q4" s="111"/>
      <c r="R4" s="109" t="s">
        <v>27</v>
      </c>
      <c r="S4" s="110"/>
      <c r="T4" s="110"/>
      <c r="U4" s="111"/>
      <c r="V4" s="109" t="s">
        <v>28</v>
      </c>
      <c r="W4" s="110"/>
      <c r="X4" s="111"/>
      <c r="Y4" s="109" t="s">
        <v>29</v>
      </c>
      <c r="Z4" s="111"/>
      <c r="AA4" s="101" t="s">
        <v>34</v>
      </c>
      <c r="AB4" s="103" t="s">
        <v>35</v>
      </c>
    </row>
    <row r="5" spans="1:35" s="3" customFormat="1" ht="23.25" customHeight="1" thickBot="1" x14ac:dyDescent="0.25">
      <c r="A5" s="105"/>
      <c r="B5" s="38" t="s">
        <v>39</v>
      </c>
      <c r="C5" s="31" t="s">
        <v>36</v>
      </c>
      <c r="D5" s="32" t="s">
        <v>31</v>
      </c>
      <c r="E5" s="33" t="s">
        <v>33</v>
      </c>
      <c r="F5" s="54" t="s">
        <v>37</v>
      </c>
      <c r="G5" s="56" t="s">
        <v>39</v>
      </c>
      <c r="H5" s="56" t="s">
        <v>31</v>
      </c>
      <c r="I5" s="55" t="s">
        <v>33</v>
      </c>
      <c r="J5" s="41" t="s">
        <v>37</v>
      </c>
      <c r="K5" s="42" t="s">
        <v>36</v>
      </c>
      <c r="L5" s="43" t="s">
        <v>31</v>
      </c>
      <c r="M5" s="44" t="s">
        <v>33</v>
      </c>
      <c r="N5" s="41" t="s">
        <v>41</v>
      </c>
      <c r="O5" s="42" t="s">
        <v>36</v>
      </c>
      <c r="P5" s="43" t="s">
        <v>31</v>
      </c>
      <c r="Q5" s="55" t="s">
        <v>33</v>
      </c>
      <c r="R5" s="41" t="s">
        <v>41</v>
      </c>
      <c r="S5" s="42" t="s">
        <v>37</v>
      </c>
      <c r="T5" s="43" t="s">
        <v>31</v>
      </c>
      <c r="U5" s="44" t="s">
        <v>33</v>
      </c>
      <c r="V5" s="41" t="s">
        <v>36</v>
      </c>
      <c r="W5" s="43" t="s">
        <v>32</v>
      </c>
      <c r="X5" s="44" t="s">
        <v>33</v>
      </c>
      <c r="Y5" s="45" t="s">
        <v>42</v>
      </c>
      <c r="Z5" s="44" t="s">
        <v>33</v>
      </c>
      <c r="AA5" s="102"/>
      <c r="AB5" s="104"/>
      <c r="AD5" s="51"/>
      <c r="AE5" s="51"/>
      <c r="AF5" s="51"/>
      <c r="AG5" s="51"/>
      <c r="AH5" s="51"/>
      <c r="AI5" s="51"/>
    </row>
    <row r="6" spans="1:35" ht="17.25" x14ac:dyDescent="0.3">
      <c r="A6" s="36" t="s">
        <v>0</v>
      </c>
      <c r="B6" s="63">
        <v>1071</v>
      </c>
      <c r="C6" s="64">
        <v>13863</v>
      </c>
      <c r="D6" s="65">
        <f t="shared" ref="D6:D31" si="0">B6/C6*100</f>
        <v>7.7256005193681014</v>
      </c>
      <c r="E6" s="48">
        <f>_xlfn.RANK.EQ(D6,$D$6:$D$31,0)</f>
        <v>18</v>
      </c>
      <c r="F6" s="66">
        <v>275</v>
      </c>
      <c r="G6" s="67">
        <v>1071</v>
      </c>
      <c r="H6" s="64">
        <f>F6/G6*100</f>
        <v>25.676937441643322</v>
      </c>
      <c r="I6" s="46">
        <f>_xlfn.RANK.EQ(H6,$H$6:$H$31,0)</f>
        <v>2</v>
      </c>
      <c r="J6" s="66">
        <v>275</v>
      </c>
      <c r="K6" s="64">
        <v>13863</v>
      </c>
      <c r="L6" s="65">
        <f>J6/K6*100</f>
        <v>1.9836976123494194</v>
      </c>
      <c r="M6" s="46">
        <f>_xlfn.RANK.EQ(L6,$L$6:$L$31,0)</f>
        <v>3</v>
      </c>
      <c r="N6" s="63">
        <v>171</v>
      </c>
      <c r="O6" s="64">
        <v>13863</v>
      </c>
      <c r="P6" s="65">
        <f>N6/O6*100</f>
        <v>1.2334992425881843</v>
      </c>
      <c r="Q6" s="90">
        <f>_xlfn.RANK.EQ(P6,$P$6:$P$31,0)</f>
        <v>3</v>
      </c>
      <c r="R6" s="93">
        <v>171</v>
      </c>
      <c r="S6" s="94">
        <v>275</v>
      </c>
      <c r="T6" s="92">
        <f>R6/S6*100</f>
        <v>62.18181818181818</v>
      </c>
      <c r="U6" s="95">
        <f>_xlfn.RANK.EQ(T6,$T$6:$T$31,0)</f>
        <v>11</v>
      </c>
      <c r="V6" s="68">
        <v>13863</v>
      </c>
      <c r="W6" s="69">
        <v>1</v>
      </c>
      <c r="X6" s="46">
        <f>_xlfn.RANK.EQ(W6,$W$6:$W$31,0)</f>
        <v>2</v>
      </c>
      <c r="Y6" s="63">
        <v>19</v>
      </c>
      <c r="Z6" s="46">
        <v>3</v>
      </c>
      <c r="AA6" s="59">
        <f>E6+I6+M6+Q6+U6+X6+Z6</f>
        <v>42</v>
      </c>
      <c r="AB6" s="60">
        <f>_xlfn.RANK.EQ(AA6,$AA$6:$AA$31,1)</f>
        <v>1</v>
      </c>
      <c r="AD6" s="2"/>
      <c r="AE6" s="52"/>
      <c r="AF6" s="2"/>
      <c r="AG6" s="29"/>
      <c r="AH6" s="29"/>
      <c r="AI6" s="2"/>
    </row>
    <row r="7" spans="1:35" ht="17.25" x14ac:dyDescent="0.3">
      <c r="A7" s="36" t="s">
        <v>1</v>
      </c>
      <c r="B7" s="70">
        <v>2090</v>
      </c>
      <c r="C7" s="71">
        <v>14575</v>
      </c>
      <c r="D7" s="72">
        <f t="shared" si="0"/>
        <v>14.339622641509434</v>
      </c>
      <c r="E7" s="28">
        <f t="shared" ref="E7:E31" si="1">_xlfn.RANK.EQ(D7,$D$6:$D$31,0)</f>
        <v>3</v>
      </c>
      <c r="F7" s="70">
        <v>4</v>
      </c>
      <c r="G7" s="62">
        <v>2090</v>
      </c>
      <c r="H7" s="71">
        <f t="shared" ref="H7:H31" si="2">F7/G7*100</f>
        <v>0.19138755980861244</v>
      </c>
      <c r="I7" s="57">
        <v>26</v>
      </c>
      <c r="J7" s="70">
        <v>4</v>
      </c>
      <c r="K7" s="71">
        <v>14575</v>
      </c>
      <c r="L7" s="72">
        <f t="shared" ref="L7:L31" si="3">J7/K7*100</f>
        <v>2.7444253859348199E-2</v>
      </c>
      <c r="M7" s="35">
        <v>24</v>
      </c>
      <c r="N7" s="70">
        <v>4</v>
      </c>
      <c r="O7" s="71">
        <v>14575</v>
      </c>
      <c r="P7" s="72">
        <f t="shared" ref="P7:P31" si="4">N7/O7*100</f>
        <v>2.7444253859348199E-2</v>
      </c>
      <c r="Q7" s="91">
        <f t="shared" ref="Q7:Q30" si="5">_xlfn.RANK.EQ(P7,$P$6:$P$31,0)</f>
        <v>24</v>
      </c>
      <c r="R7" s="62">
        <v>4</v>
      </c>
      <c r="S7" s="71">
        <v>4</v>
      </c>
      <c r="T7" s="92">
        <f>R7/S7*100</f>
        <v>100</v>
      </c>
      <c r="U7" s="90">
        <f t="shared" ref="U7:U31" si="6">_xlfn.RANK.EQ(T7,$T$6:$T$31,0)</f>
        <v>1</v>
      </c>
      <c r="V7" s="75">
        <v>14575</v>
      </c>
      <c r="W7" s="74">
        <v>0</v>
      </c>
      <c r="X7" s="34">
        <v>26</v>
      </c>
      <c r="Y7" s="70">
        <v>6</v>
      </c>
      <c r="Z7" s="40">
        <v>8</v>
      </c>
      <c r="AA7" s="59">
        <f t="shared" ref="AA7:AA31" si="7">E7+I7+M7+Q7+U7+X7+Z7</f>
        <v>112</v>
      </c>
      <c r="AB7" s="61">
        <f t="shared" ref="AB7:AB31" si="8">_xlfn.RANK.EQ(AA7,$AA$6:$AA$31,1)</f>
        <v>20</v>
      </c>
      <c r="AD7" s="29"/>
      <c r="AE7" s="52"/>
      <c r="AF7" s="2"/>
      <c r="AG7" s="29"/>
      <c r="AH7" s="29"/>
      <c r="AI7" s="2"/>
    </row>
    <row r="8" spans="1:35" ht="17.25" x14ac:dyDescent="0.3">
      <c r="A8" s="36" t="s">
        <v>2</v>
      </c>
      <c r="B8" s="70">
        <v>2415</v>
      </c>
      <c r="C8" s="71">
        <v>31647</v>
      </c>
      <c r="D8" s="72">
        <f t="shared" si="0"/>
        <v>7.6310550763105516</v>
      </c>
      <c r="E8" s="34">
        <f t="shared" si="1"/>
        <v>20</v>
      </c>
      <c r="F8" s="73">
        <v>122</v>
      </c>
      <c r="G8" s="62">
        <v>2415</v>
      </c>
      <c r="H8" s="71">
        <f t="shared" si="2"/>
        <v>5.0517598343685304</v>
      </c>
      <c r="I8" s="57">
        <f t="shared" ref="I8:I31" si="9">_xlfn.RANK.EQ(H8,$H$6:$H$31,0)</f>
        <v>16</v>
      </c>
      <c r="J8" s="73">
        <v>122</v>
      </c>
      <c r="K8" s="71">
        <v>31647</v>
      </c>
      <c r="L8" s="72">
        <f t="shared" si="3"/>
        <v>0.38550257528359716</v>
      </c>
      <c r="M8" s="35">
        <v>16</v>
      </c>
      <c r="N8" s="70">
        <v>115</v>
      </c>
      <c r="O8" s="71">
        <v>31647</v>
      </c>
      <c r="P8" s="72">
        <f t="shared" si="4"/>
        <v>0.36338357506240715</v>
      </c>
      <c r="Q8" s="91">
        <v>12</v>
      </c>
      <c r="R8" s="62">
        <v>115</v>
      </c>
      <c r="S8" s="74">
        <v>122</v>
      </c>
      <c r="T8" s="72">
        <f t="shared" ref="T8:T31" si="10">R8/S8*100</f>
        <v>94.262295081967224</v>
      </c>
      <c r="U8" s="90">
        <f t="shared" si="6"/>
        <v>3</v>
      </c>
      <c r="V8" s="75">
        <v>31647</v>
      </c>
      <c r="W8" s="74">
        <v>0</v>
      </c>
      <c r="X8" s="34">
        <v>26</v>
      </c>
      <c r="Y8" s="70">
        <v>3</v>
      </c>
      <c r="Z8" s="40">
        <v>11</v>
      </c>
      <c r="AA8" s="59">
        <f t="shared" si="7"/>
        <v>104</v>
      </c>
      <c r="AB8" s="61">
        <f t="shared" si="8"/>
        <v>15</v>
      </c>
      <c r="AD8" s="29"/>
      <c r="AE8" s="52"/>
      <c r="AF8" s="2"/>
      <c r="AG8" s="29"/>
      <c r="AH8" s="29"/>
      <c r="AI8" s="2"/>
    </row>
    <row r="9" spans="1:35" ht="17.25" x14ac:dyDescent="0.3">
      <c r="A9" s="36" t="s">
        <v>3</v>
      </c>
      <c r="B9" s="70">
        <v>3923</v>
      </c>
      <c r="C9" s="71">
        <v>29729</v>
      </c>
      <c r="D9" s="72">
        <f t="shared" si="0"/>
        <v>13.19586935315685</v>
      </c>
      <c r="E9" s="34">
        <f t="shared" si="1"/>
        <v>4</v>
      </c>
      <c r="F9" s="73">
        <v>284</v>
      </c>
      <c r="G9" s="62">
        <v>3923</v>
      </c>
      <c r="H9" s="71">
        <f t="shared" si="2"/>
        <v>7.2393576344634214</v>
      </c>
      <c r="I9" s="57">
        <f t="shared" si="9"/>
        <v>9</v>
      </c>
      <c r="J9" s="73">
        <v>284</v>
      </c>
      <c r="K9" s="71">
        <v>29729</v>
      </c>
      <c r="L9" s="72">
        <f t="shared" si="3"/>
        <v>0.95529617545157919</v>
      </c>
      <c r="M9" s="35">
        <v>9</v>
      </c>
      <c r="N9" s="70">
        <v>1</v>
      </c>
      <c r="O9" s="71">
        <v>29729</v>
      </c>
      <c r="P9" s="72">
        <f t="shared" si="4"/>
        <v>3.3637189276464058E-3</v>
      </c>
      <c r="Q9" s="91">
        <v>26</v>
      </c>
      <c r="R9" s="62">
        <v>1</v>
      </c>
      <c r="S9" s="74">
        <v>284</v>
      </c>
      <c r="T9" s="72">
        <f t="shared" si="10"/>
        <v>0.35211267605633806</v>
      </c>
      <c r="U9" s="89">
        <f t="shared" si="6"/>
        <v>26</v>
      </c>
      <c r="V9" s="75">
        <v>29729</v>
      </c>
      <c r="W9" s="74">
        <v>0</v>
      </c>
      <c r="X9" s="34">
        <v>26</v>
      </c>
      <c r="Y9" s="70">
        <v>4</v>
      </c>
      <c r="Z9" s="40">
        <v>10</v>
      </c>
      <c r="AA9" s="59">
        <f t="shared" si="7"/>
        <v>110</v>
      </c>
      <c r="AB9" s="61">
        <f t="shared" si="8"/>
        <v>19</v>
      </c>
      <c r="AD9" s="29"/>
      <c r="AE9" s="52"/>
      <c r="AF9" s="2"/>
      <c r="AG9" s="53"/>
      <c r="AH9" s="29"/>
      <c r="AI9" s="2"/>
    </row>
    <row r="10" spans="1:35" ht="17.25" x14ac:dyDescent="0.3">
      <c r="A10" s="36" t="s">
        <v>4</v>
      </c>
      <c r="B10" s="70">
        <v>1878</v>
      </c>
      <c r="C10" s="71">
        <v>33017</v>
      </c>
      <c r="D10" s="72">
        <f t="shared" si="0"/>
        <v>5.6879789199503286</v>
      </c>
      <c r="E10" s="34">
        <f t="shared" si="1"/>
        <v>25</v>
      </c>
      <c r="F10" s="70">
        <v>74</v>
      </c>
      <c r="G10" s="62">
        <v>1878</v>
      </c>
      <c r="H10" s="71">
        <f t="shared" si="2"/>
        <v>3.9403620873269438</v>
      </c>
      <c r="I10" s="57">
        <f t="shared" si="9"/>
        <v>19</v>
      </c>
      <c r="J10" s="70">
        <v>74</v>
      </c>
      <c r="K10" s="71">
        <v>33017</v>
      </c>
      <c r="L10" s="72">
        <f t="shared" si="3"/>
        <v>0.22412696489687131</v>
      </c>
      <c r="M10" s="35">
        <v>21</v>
      </c>
      <c r="N10" s="70">
        <v>70</v>
      </c>
      <c r="O10" s="71">
        <v>33017</v>
      </c>
      <c r="P10" s="72">
        <f t="shared" si="4"/>
        <v>0.21201199382136476</v>
      </c>
      <c r="Q10" s="91">
        <v>15</v>
      </c>
      <c r="R10" s="62">
        <v>70</v>
      </c>
      <c r="S10" s="71">
        <v>74</v>
      </c>
      <c r="T10" s="72">
        <f t="shared" si="10"/>
        <v>94.594594594594597</v>
      </c>
      <c r="U10" s="90">
        <f t="shared" si="6"/>
        <v>2</v>
      </c>
      <c r="V10" s="75">
        <v>33017</v>
      </c>
      <c r="W10" s="74">
        <v>0</v>
      </c>
      <c r="X10" s="34">
        <v>26</v>
      </c>
      <c r="Y10" s="70">
        <v>2</v>
      </c>
      <c r="Z10" s="40">
        <v>12</v>
      </c>
      <c r="AA10" s="59">
        <f t="shared" si="7"/>
        <v>120</v>
      </c>
      <c r="AB10" s="61">
        <f t="shared" si="8"/>
        <v>23</v>
      </c>
      <c r="AD10" s="29"/>
      <c r="AE10" s="52"/>
      <c r="AF10" s="2"/>
      <c r="AG10" s="29"/>
      <c r="AH10" s="29"/>
      <c r="AI10" s="2"/>
    </row>
    <row r="11" spans="1:35" ht="17.25" x14ac:dyDescent="0.3">
      <c r="A11" s="36" t="s">
        <v>5</v>
      </c>
      <c r="B11" s="70">
        <v>5471</v>
      </c>
      <c r="C11" s="71">
        <v>41594</v>
      </c>
      <c r="D11" s="72">
        <f t="shared" si="0"/>
        <v>13.15333942395538</v>
      </c>
      <c r="E11" s="34">
        <f t="shared" si="1"/>
        <v>5</v>
      </c>
      <c r="F11" s="70">
        <v>287</v>
      </c>
      <c r="G11" s="62">
        <v>5471</v>
      </c>
      <c r="H11" s="71">
        <f t="shared" si="2"/>
        <v>5.2458417108389694</v>
      </c>
      <c r="I11" s="57">
        <f t="shared" si="9"/>
        <v>15</v>
      </c>
      <c r="J11" s="70">
        <v>287</v>
      </c>
      <c r="K11" s="71">
        <v>41594</v>
      </c>
      <c r="L11" s="72">
        <f t="shared" si="3"/>
        <v>0.69000336587007749</v>
      </c>
      <c r="M11" s="35">
        <v>11</v>
      </c>
      <c r="N11" s="70">
        <v>259</v>
      </c>
      <c r="O11" s="71">
        <v>41594</v>
      </c>
      <c r="P11" s="72">
        <f t="shared" si="4"/>
        <v>0.62268596432177725</v>
      </c>
      <c r="Q11" s="91">
        <f t="shared" si="5"/>
        <v>6</v>
      </c>
      <c r="R11" s="62">
        <v>259</v>
      </c>
      <c r="S11" s="71">
        <v>287</v>
      </c>
      <c r="T11" s="72">
        <f t="shared" si="10"/>
        <v>90.243902439024396</v>
      </c>
      <c r="U11" s="89">
        <f t="shared" si="6"/>
        <v>4</v>
      </c>
      <c r="V11" s="75">
        <v>41594</v>
      </c>
      <c r="W11" s="74">
        <v>0</v>
      </c>
      <c r="X11" s="34">
        <v>26</v>
      </c>
      <c r="Y11" s="70">
        <v>21</v>
      </c>
      <c r="Z11" s="28">
        <v>2</v>
      </c>
      <c r="AA11" s="59">
        <f t="shared" si="7"/>
        <v>69</v>
      </c>
      <c r="AB11" s="61">
        <f t="shared" si="8"/>
        <v>6</v>
      </c>
      <c r="AD11" s="29"/>
      <c r="AE11" s="52"/>
      <c r="AF11" s="2"/>
      <c r="AG11" s="29"/>
      <c r="AH11" s="29"/>
      <c r="AI11" s="2"/>
    </row>
    <row r="12" spans="1:35" ht="17.25" x14ac:dyDescent="0.3">
      <c r="A12" s="36" t="s">
        <v>6</v>
      </c>
      <c r="B12" s="70">
        <v>9275</v>
      </c>
      <c r="C12" s="71">
        <v>116107</v>
      </c>
      <c r="D12" s="72">
        <f t="shared" si="0"/>
        <v>7.9883211175898099</v>
      </c>
      <c r="E12" s="34">
        <f t="shared" si="1"/>
        <v>16</v>
      </c>
      <c r="F12" s="73">
        <v>355</v>
      </c>
      <c r="G12" s="62">
        <v>9275</v>
      </c>
      <c r="H12" s="71">
        <f t="shared" si="2"/>
        <v>3.8274932614555257</v>
      </c>
      <c r="I12" s="57">
        <f t="shared" si="9"/>
        <v>20</v>
      </c>
      <c r="J12" s="73">
        <v>355</v>
      </c>
      <c r="K12" s="71">
        <v>116107</v>
      </c>
      <c r="L12" s="72">
        <f t="shared" si="3"/>
        <v>0.30575245247917865</v>
      </c>
      <c r="M12" s="35">
        <v>17</v>
      </c>
      <c r="N12" s="70">
        <v>312</v>
      </c>
      <c r="O12" s="71">
        <v>116107</v>
      </c>
      <c r="P12" s="72">
        <f t="shared" si="4"/>
        <v>0.26871764837606688</v>
      </c>
      <c r="Q12" s="91">
        <v>14</v>
      </c>
      <c r="R12" s="62">
        <v>312</v>
      </c>
      <c r="S12" s="74">
        <v>355</v>
      </c>
      <c r="T12" s="72">
        <f t="shared" si="10"/>
        <v>87.887323943661983</v>
      </c>
      <c r="U12" s="89">
        <f t="shared" si="6"/>
        <v>5</v>
      </c>
      <c r="V12" s="75">
        <v>116107</v>
      </c>
      <c r="W12" s="74">
        <v>0</v>
      </c>
      <c r="X12" s="34">
        <v>26</v>
      </c>
      <c r="Y12" s="70">
        <v>5</v>
      </c>
      <c r="Z12" s="40">
        <v>9</v>
      </c>
      <c r="AA12" s="59">
        <f t="shared" si="7"/>
        <v>107</v>
      </c>
      <c r="AB12" s="61">
        <f t="shared" si="8"/>
        <v>18</v>
      </c>
      <c r="AD12" s="29"/>
      <c r="AE12" s="52"/>
      <c r="AF12" s="2"/>
      <c r="AG12" s="29"/>
      <c r="AH12" s="29"/>
      <c r="AI12" s="2"/>
    </row>
    <row r="13" spans="1:35" ht="17.25" x14ac:dyDescent="0.3">
      <c r="A13" s="36" t="s">
        <v>38</v>
      </c>
      <c r="B13" s="70">
        <v>36334</v>
      </c>
      <c r="C13" s="71">
        <v>455824</v>
      </c>
      <c r="D13" s="72">
        <f t="shared" si="0"/>
        <v>7.9710590052300887</v>
      </c>
      <c r="E13" s="34">
        <f t="shared" si="1"/>
        <v>17</v>
      </c>
      <c r="F13" s="73">
        <v>2301</v>
      </c>
      <c r="G13" s="62">
        <v>36334</v>
      </c>
      <c r="H13" s="71">
        <f t="shared" si="2"/>
        <v>6.3329113227280232</v>
      </c>
      <c r="I13" s="57">
        <f t="shared" si="9"/>
        <v>11</v>
      </c>
      <c r="J13" s="73">
        <v>2301</v>
      </c>
      <c r="K13" s="71">
        <v>455824</v>
      </c>
      <c r="L13" s="72">
        <f t="shared" si="3"/>
        <v>0.50480009828354799</v>
      </c>
      <c r="M13" s="35">
        <v>14</v>
      </c>
      <c r="N13" s="70">
        <v>787</v>
      </c>
      <c r="O13" s="71">
        <v>455824</v>
      </c>
      <c r="P13" s="72">
        <f t="shared" si="4"/>
        <v>0.17265435782231739</v>
      </c>
      <c r="Q13" s="91">
        <v>17</v>
      </c>
      <c r="R13" s="62">
        <v>787</v>
      </c>
      <c r="S13" s="74">
        <v>2301</v>
      </c>
      <c r="T13" s="72">
        <f t="shared" si="10"/>
        <v>34.202520643198611</v>
      </c>
      <c r="U13" s="89">
        <f t="shared" si="6"/>
        <v>24</v>
      </c>
      <c r="V13" s="75">
        <v>455824</v>
      </c>
      <c r="W13" s="74">
        <v>4</v>
      </c>
      <c r="X13" s="28">
        <f t="shared" ref="X13:X28" si="11">_xlfn.RANK.EQ(W13,$W$6:$W$31,0)</f>
        <v>1</v>
      </c>
      <c r="Y13" s="70">
        <v>31</v>
      </c>
      <c r="Z13" s="28">
        <v>1</v>
      </c>
      <c r="AA13" s="59">
        <f t="shared" si="7"/>
        <v>85</v>
      </c>
      <c r="AB13" s="61">
        <f t="shared" si="8"/>
        <v>9</v>
      </c>
      <c r="AD13" s="29"/>
      <c r="AE13" s="52"/>
      <c r="AF13" s="2"/>
      <c r="AG13" s="29"/>
      <c r="AH13" s="29"/>
      <c r="AI13" s="2"/>
    </row>
    <row r="14" spans="1:35" ht="17.25" x14ac:dyDescent="0.3">
      <c r="A14" s="36" t="s">
        <v>7</v>
      </c>
      <c r="B14" s="70">
        <v>2825</v>
      </c>
      <c r="C14" s="71">
        <v>27504</v>
      </c>
      <c r="D14" s="72">
        <f t="shared" si="0"/>
        <v>10.271233275159977</v>
      </c>
      <c r="E14" s="34">
        <f t="shared" si="1"/>
        <v>12</v>
      </c>
      <c r="F14" s="73">
        <v>134</v>
      </c>
      <c r="G14" s="62">
        <v>2825</v>
      </c>
      <c r="H14" s="71">
        <f t="shared" si="2"/>
        <v>4.7433628318584065</v>
      </c>
      <c r="I14" s="57">
        <f t="shared" si="9"/>
        <v>18</v>
      </c>
      <c r="J14" s="73">
        <v>134</v>
      </c>
      <c r="K14" s="71">
        <v>27504</v>
      </c>
      <c r="L14" s="72">
        <f t="shared" si="3"/>
        <v>0.4872018615474113</v>
      </c>
      <c r="M14" s="35">
        <v>15</v>
      </c>
      <c r="N14" s="70">
        <v>116</v>
      </c>
      <c r="O14" s="71">
        <v>27504</v>
      </c>
      <c r="P14" s="72">
        <f t="shared" si="4"/>
        <v>0.42175683536940078</v>
      </c>
      <c r="Q14" s="91">
        <f t="shared" si="5"/>
        <v>10</v>
      </c>
      <c r="R14" s="62">
        <v>116</v>
      </c>
      <c r="S14" s="74">
        <v>134</v>
      </c>
      <c r="T14" s="72">
        <f t="shared" si="10"/>
        <v>86.567164179104466</v>
      </c>
      <c r="U14" s="89">
        <f t="shared" si="6"/>
        <v>6</v>
      </c>
      <c r="V14" s="75">
        <v>27504</v>
      </c>
      <c r="W14" s="74">
        <v>0</v>
      </c>
      <c r="X14" s="34">
        <v>26</v>
      </c>
      <c r="Y14" s="70">
        <v>2</v>
      </c>
      <c r="Z14" s="40">
        <v>12</v>
      </c>
      <c r="AA14" s="59">
        <f t="shared" si="7"/>
        <v>99</v>
      </c>
      <c r="AB14" s="61">
        <f t="shared" si="8"/>
        <v>13</v>
      </c>
      <c r="AD14" s="29"/>
      <c r="AE14" s="52"/>
      <c r="AF14" s="2"/>
      <c r="AG14" s="53"/>
      <c r="AH14" s="29"/>
      <c r="AI14" s="2"/>
    </row>
    <row r="15" spans="1:35" ht="17.25" x14ac:dyDescent="0.3">
      <c r="A15" s="36" t="s">
        <v>8</v>
      </c>
      <c r="B15" s="70">
        <v>2103</v>
      </c>
      <c r="C15" s="71">
        <v>21702</v>
      </c>
      <c r="D15" s="72">
        <f t="shared" si="0"/>
        <v>9.690351119712469</v>
      </c>
      <c r="E15" s="34">
        <f t="shared" si="1"/>
        <v>13</v>
      </c>
      <c r="F15" s="73">
        <v>129</v>
      </c>
      <c r="G15" s="62">
        <v>2103</v>
      </c>
      <c r="H15" s="71">
        <f t="shared" si="2"/>
        <v>6.1340941512125529</v>
      </c>
      <c r="I15" s="57">
        <f t="shared" si="9"/>
        <v>12</v>
      </c>
      <c r="J15" s="73">
        <v>129</v>
      </c>
      <c r="K15" s="71">
        <v>21702</v>
      </c>
      <c r="L15" s="72">
        <f t="shared" si="3"/>
        <v>0.59441526126624267</v>
      </c>
      <c r="M15" s="35">
        <v>12</v>
      </c>
      <c r="N15" s="70">
        <v>104</v>
      </c>
      <c r="O15" s="71">
        <v>21702</v>
      </c>
      <c r="P15" s="72">
        <f t="shared" si="4"/>
        <v>0.47921850520689335</v>
      </c>
      <c r="Q15" s="91">
        <f t="shared" si="5"/>
        <v>8</v>
      </c>
      <c r="R15" s="62">
        <v>104</v>
      </c>
      <c r="S15" s="74">
        <v>129</v>
      </c>
      <c r="T15" s="72">
        <f t="shared" si="10"/>
        <v>80.620155038759691</v>
      </c>
      <c r="U15" s="89">
        <f t="shared" si="6"/>
        <v>8</v>
      </c>
      <c r="V15" s="75">
        <v>21702</v>
      </c>
      <c r="W15" s="74">
        <v>0</v>
      </c>
      <c r="X15" s="34">
        <v>26</v>
      </c>
      <c r="Y15" s="70">
        <v>1</v>
      </c>
      <c r="Z15" s="40">
        <v>13</v>
      </c>
      <c r="AA15" s="59">
        <f t="shared" si="7"/>
        <v>92</v>
      </c>
      <c r="AB15" s="61">
        <f t="shared" si="8"/>
        <v>11</v>
      </c>
      <c r="AD15" s="29"/>
      <c r="AE15" s="52"/>
      <c r="AF15" s="2"/>
      <c r="AG15" s="29"/>
      <c r="AH15" s="29"/>
      <c r="AI15" s="2"/>
    </row>
    <row r="16" spans="1:35" ht="17.25" x14ac:dyDescent="0.3">
      <c r="A16" s="36" t="s">
        <v>9</v>
      </c>
      <c r="B16" s="70">
        <v>4169</v>
      </c>
      <c r="C16" s="71">
        <v>32867</v>
      </c>
      <c r="D16" s="72">
        <f t="shared" si="0"/>
        <v>12.684455532905345</v>
      </c>
      <c r="E16" s="34">
        <f t="shared" si="1"/>
        <v>6</v>
      </c>
      <c r="F16" s="73">
        <v>324</v>
      </c>
      <c r="G16" s="62">
        <v>4169</v>
      </c>
      <c r="H16" s="71">
        <f t="shared" si="2"/>
        <v>7.7716478771887738</v>
      </c>
      <c r="I16" s="57">
        <f t="shared" si="9"/>
        <v>7</v>
      </c>
      <c r="J16" s="73">
        <v>324</v>
      </c>
      <c r="K16" s="71">
        <v>32867</v>
      </c>
      <c r="L16" s="72">
        <f t="shared" si="3"/>
        <v>0.98579121915599244</v>
      </c>
      <c r="M16" s="35">
        <f t="shared" ref="M16:M30" si="12">_xlfn.RANK.EQ(L16,$L$6:$L$31,0)</f>
        <v>7</v>
      </c>
      <c r="N16" s="70">
        <v>199</v>
      </c>
      <c r="O16" s="71">
        <v>32867</v>
      </c>
      <c r="P16" s="72">
        <f t="shared" si="4"/>
        <v>0.60547053275321749</v>
      </c>
      <c r="Q16" s="91">
        <f t="shared" si="5"/>
        <v>7</v>
      </c>
      <c r="R16" s="62">
        <v>199</v>
      </c>
      <c r="S16" s="74">
        <v>324</v>
      </c>
      <c r="T16" s="72">
        <f t="shared" si="10"/>
        <v>61.419753086419746</v>
      </c>
      <c r="U16" s="89">
        <f t="shared" si="6"/>
        <v>13</v>
      </c>
      <c r="V16" s="75">
        <v>32867</v>
      </c>
      <c r="W16" s="74">
        <v>0</v>
      </c>
      <c r="X16" s="34">
        <v>26</v>
      </c>
      <c r="Y16" s="70">
        <v>1</v>
      </c>
      <c r="Z16" s="40">
        <v>13</v>
      </c>
      <c r="AA16" s="59">
        <f t="shared" si="7"/>
        <v>79</v>
      </c>
      <c r="AB16" s="61">
        <f t="shared" si="8"/>
        <v>8</v>
      </c>
      <c r="AD16" s="29"/>
      <c r="AE16" s="52"/>
      <c r="AF16" s="2"/>
      <c r="AG16" s="53"/>
      <c r="AH16" s="29"/>
      <c r="AI16" s="2"/>
    </row>
    <row r="17" spans="1:35" ht="17.25" x14ac:dyDescent="0.3">
      <c r="A17" s="36" t="s">
        <v>10</v>
      </c>
      <c r="B17" s="70">
        <v>3626</v>
      </c>
      <c r="C17" s="71">
        <v>18058</v>
      </c>
      <c r="D17" s="72">
        <f t="shared" si="0"/>
        <v>20.079743050171668</v>
      </c>
      <c r="E17" s="28">
        <f t="shared" si="1"/>
        <v>1</v>
      </c>
      <c r="F17" s="73">
        <v>209</v>
      </c>
      <c r="G17" s="62">
        <v>3626</v>
      </c>
      <c r="H17" s="71">
        <f t="shared" si="2"/>
        <v>5.7639271924986213</v>
      </c>
      <c r="I17" s="57">
        <f t="shared" si="9"/>
        <v>13</v>
      </c>
      <c r="J17" s="73">
        <v>209</v>
      </c>
      <c r="K17" s="71">
        <v>18058</v>
      </c>
      <c r="L17" s="72">
        <f t="shared" si="3"/>
        <v>1.1573817698526969</v>
      </c>
      <c r="M17" s="35">
        <f t="shared" si="12"/>
        <v>6</v>
      </c>
      <c r="N17" s="70">
        <v>85</v>
      </c>
      <c r="O17" s="71">
        <v>18058</v>
      </c>
      <c r="P17" s="72">
        <f t="shared" si="4"/>
        <v>0.47070550448554654</v>
      </c>
      <c r="Q17" s="91">
        <f t="shared" si="5"/>
        <v>9</v>
      </c>
      <c r="R17" s="62">
        <v>85</v>
      </c>
      <c r="S17" s="74">
        <v>209</v>
      </c>
      <c r="T17" s="72">
        <f t="shared" si="10"/>
        <v>40.669856459330148</v>
      </c>
      <c r="U17" s="89">
        <f t="shared" si="6"/>
        <v>21</v>
      </c>
      <c r="V17" s="75">
        <v>18058</v>
      </c>
      <c r="W17" s="74">
        <v>0</v>
      </c>
      <c r="X17" s="34">
        <v>26</v>
      </c>
      <c r="Y17" s="70">
        <v>1</v>
      </c>
      <c r="Z17" s="40">
        <v>13</v>
      </c>
      <c r="AA17" s="59">
        <f t="shared" si="7"/>
        <v>89</v>
      </c>
      <c r="AB17" s="61">
        <f t="shared" si="8"/>
        <v>10</v>
      </c>
      <c r="AD17" s="29"/>
      <c r="AE17" s="52"/>
      <c r="AF17" s="2"/>
      <c r="AG17" s="29"/>
      <c r="AH17" s="29"/>
      <c r="AI17" s="2"/>
    </row>
    <row r="18" spans="1:35" ht="17.25" x14ac:dyDescent="0.3">
      <c r="A18" s="36" t="s">
        <v>11</v>
      </c>
      <c r="B18" s="70">
        <v>2420</v>
      </c>
      <c r="C18" s="71">
        <v>23334</v>
      </c>
      <c r="D18" s="72">
        <f t="shared" si="0"/>
        <v>10.371132253364189</v>
      </c>
      <c r="E18" s="34">
        <f t="shared" si="1"/>
        <v>11</v>
      </c>
      <c r="F18" s="73">
        <v>133</v>
      </c>
      <c r="G18" s="62">
        <v>2420</v>
      </c>
      <c r="H18" s="71">
        <f t="shared" si="2"/>
        <v>5.4958677685950414</v>
      </c>
      <c r="I18" s="57">
        <f t="shared" si="9"/>
        <v>14</v>
      </c>
      <c r="J18" s="73">
        <v>133</v>
      </c>
      <c r="K18" s="71">
        <v>23334</v>
      </c>
      <c r="L18" s="72">
        <f t="shared" si="3"/>
        <v>0.56998371475100706</v>
      </c>
      <c r="M18" s="35">
        <f t="shared" si="12"/>
        <v>13</v>
      </c>
      <c r="N18" s="70">
        <v>74</v>
      </c>
      <c r="O18" s="71">
        <v>23334</v>
      </c>
      <c r="P18" s="72">
        <f t="shared" si="4"/>
        <v>0.31713379617725207</v>
      </c>
      <c r="Q18" s="91">
        <v>13</v>
      </c>
      <c r="R18" s="62">
        <v>74</v>
      </c>
      <c r="S18" s="74">
        <v>133</v>
      </c>
      <c r="T18" s="72">
        <f t="shared" si="10"/>
        <v>55.639097744360896</v>
      </c>
      <c r="U18" s="89">
        <f t="shared" si="6"/>
        <v>15</v>
      </c>
      <c r="V18" s="75">
        <v>23334</v>
      </c>
      <c r="W18" s="74">
        <v>0</v>
      </c>
      <c r="X18" s="34">
        <v>26</v>
      </c>
      <c r="Y18" s="70">
        <v>13</v>
      </c>
      <c r="Z18" s="28">
        <v>5</v>
      </c>
      <c r="AA18" s="59">
        <f t="shared" si="7"/>
        <v>97</v>
      </c>
      <c r="AB18" s="61">
        <f t="shared" si="8"/>
        <v>12</v>
      </c>
      <c r="AD18" s="29"/>
      <c r="AE18" s="52"/>
      <c r="AF18" s="2"/>
      <c r="AG18" s="29"/>
      <c r="AH18" s="29"/>
      <c r="AI18" s="2"/>
    </row>
    <row r="19" spans="1:35" ht="17.25" x14ac:dyDescent="0.3">
      <c r="A19" s="36" t="s">
        <v>12</v>
      </c>
      <c r="B19" s="70">
        <v>1000</v>
      </c>
      <c r="C19" s="71">
        <v>13088</v>
      </c>
      <c r="D19" s="72">
        <f t="shared" si="0"/>
        <v>7.6405867970660148</v>
      </c>
      <c r="E19" s="34">
        <f t="shared" si="1"/>
        <v>19</v>
      </c>
      <c r="F19" s="73">
        <v>170</v>
      </c>
      <c r="G19" s="62">
        <v>1000</v>
      </c>
      <c r="H19" s="71">
        <f t="shared" si="2"/>
        <v>17</v>
      </c>
      <c r="I19" s="57">
        <f t="shared" si="9"/>
        <v>4</v>
      </c>
      <c r="J19" s="73">
        <v>170</v>
      </c>
      <c r="K19" s="71">
        <v>13088</v>
      </c>
      <c r="L19" s="72">
        <f t="shared" si="3"/>
        <v>1.2988997555012225</v>
      </c>
      <c r="M19" s="35">
        <f t="shared" si="12"/>
        <v>5</v>
      </c>
      <c r="N19" s="70">
        <v>105</v>
      </c>
      <c r="O19" s="71">
        <v>13088</v>
      </c>
      <c r="P19" s="72">
        <f t="shared" si="4"/>
        <v>0.80226161369193161</v>
      </c>
      <c r="Q19" s="91">
        <f t="shared" si="5"/>
        <v>5</v>
      </c>
      <c r="R19" s="62">
        <v>105</v>
      </c>
      <c r="S19" s="74">
        <v>170</v>
      </c>
      <c r="T19" s="72">
        <f t="shared" si="10"/>
        <v>61.764705882352942</v>
      </c>
      <c r="U19" s="89">
        <f t="shared" si="6"/>
        <v>12</v>
      </c>
      <c r="V19" s="75">
        <v>13088</v>
      </c>
      <c r="W19" s="74">
        <v>1</v>
      </c>
      <c r="X19" s="28">
        <f t="shared" si="11"/>
        <v>2</v>
      </c>
      <c r="Y19" s="70">
        <v>3</v>
      </c>
      <c r="Z19" s="40">
        <v>11</v>
      </c>
      <c r="AA19" s="59">
        <f t="shared" si="7"/>
        <v>58</v>
      </c>
      <c r="AB19" s="61">
        <f t="shared" si="8"/>
        <v>4</v>
      </c>
      <c r="AD19" s="29"/>
      <c r="AE19" s="52"/>
      <c r="AF19" s="2"/>
      <c r="AG19" s="29"/>
      <c r="AH19" s="29"/>
      <c r="AI19" s="2"/>
    </row>
    <row r="20" spans="1:35" ht="17.25" x14ac:dyDescent="0.3">
      <c r="A20" s="36" t="s">
        <v>40</v>
      </c>
      <c r="B20" s="70">
        <v>1417</v>
      </c>
      <c r="C20" s="71">
        <v>13429</v>
      </c>
      <c r="D20" s="72">
        <f t="shared" si="0"/>
        <v>10.551790900290415</v>
      </c>
      <c r="E20" s="34">
        <f t="shared" si="1"/>
        <v>10</v>
      </c>
      <c r="F20" s="73">
        <v>573</v>
      </c>
      <c r="G20" s="62">
        <v>1417</v>
      </c>
      <c r="H20" s="71">
        <f t="shared" si="2"/>
        <v>40.437544107268877</v>
      </c>
      <c r="I20" s="28">
        <f t="shared" si="9"/>
        <v>1</v>
      </c>
      <c r="J20" s="73">
        <v>573</v>
      </c>
      <c r="K20" s="71">
        <v>13429</v>
      </c>
      <c r="L20" s="72">
        <f t="shared" si="3"/>
        <v>4.2668850994117209</v>
      </c>
      <c r="M20" s="28">
        <f t="shared" si="12"/>
        <v>1</v>
      </c>
      <c r="N20" s="70">
        <v>281</v>
      </c>
      <c r="O20" s="71">
        <v>13429</v>
      </c>
      <c r="P20" s="72">
        <f t="shared" si="4"/>
        <v>2.0924864100081915</v>
      </c>
      <c r="Q20" s="90">
        <f t="shared" si="5"/>
        <v>1</v>
      </c>
      <c r="R20" s="62">
        <v>281</v>
      </c>
      <c r="S20" s="74">
        <v>573</v>
      </c>
      <c r="T20" s="72">
        <f t="shared" si="10"/>
        <v>49.040139616055846</v>
      </c>
      <c r="U20" s="89">
        <f t="shared" si="6"/>
        <v>18</v>
      </c>
      <c r="V20" s="75">
        <v>13429</v>
      </c>
      <c r="W20" s="74">
        <v>0</v>
      </c>
      <c r="X20" s="34">
        <v>26</v>
      </c>
      <c r="Y20" s="70">
        <v>4</v>
      </c>
      <c r="Z20" s="40">
        <v>10</v>
      </c>
      <c r="AA20" s="59">
        <f t="shared" si="7"/>
        <v>67</v>
      </c>
      <c r="AB20" s="61">
        <f t="shared" si="8"/>
        <v>5</v>
      </c>
      <c r="AD20" s="2"/>
      <c r="AE20" s="52"/>
      <c r="AF20" s="2"/>
      <c r="AG20" s="29"/>
      <c r="AH20" s="29"/>
      <c r="AI20" s="2"/>
    </row>
    <row r="21" spans="1:35" ht="17.25" x14ac:dyDescent="0.3">
      <c r="A21" s="36" t="s">
        <v>13</v>
      </c>
      <c r="B21" s="70">
        <v>2316</v>
      </c>
      <c r="C21" s="71">
        <v>20702</v>
      </c>
      <c r="D21" s="72">
        <f t="shared" si="0"/>
        <v>11.187324896145299</v>
      </c>
      <c r="E21" s="34">
        <f t="shared" si="1"/>
        <v>8</v>
      </c>
      <c r="F21" s="73">
        <v>15</v>
      </c>
      <c r="G21" s="62">
        <v>2316</v>
      </c>
      <c r="H21" s="71">
        <f t="shared" si="2"/>
        <v>0.64766839378238339</v>
      </c>
      <c r="I21" s="57">
        <f t="shared" si="9"/>
        <v>24</v>
      </c>
      <c r="J21" s="73">
        <v>15</v>
      </c>
      <c r="K21" s="71">
        <v>20702</v>
      </c>
      <c r="L21" s="72">
        <f t="shared" si="3"/>
        <v>7.2456767462080962E-2</v>
      </c>
      <c r="M21" s="35">
        <v>22</v>
      </c>
      <c r="N21" s="70">
        <v>6</v>
      </c>
      <c r="O21" s="71">
        <v>20702</v>
      </c>
      <c r="P21" s="72">
        <f t="shared" si="4"/>
        <v>2.8982706984832383E-2</v>
      </c>
      <c r="Q21" s="91">
        <v>19</v>
      </c>
      <c r="R21" s="62">
        <v>6</v>
      </c>
      <c r="S21" s="74">
        <v>15</v>
      </c>
      <c r="T21" s="72">
        <f t="shared" si="10"/>
        <v>40</v>
      </c>
      <c r="U21" s="89">
        <f t="shared" si="6"/>
        <v>22</v>
      </c>
      <c r="V21" s="75">
        <v>20702</v>
      </c>
      <c r="W21" s="74">
        <v>0</v>
      </c>
      <c r="X21" s="34">
        <v>26</v>
      </c>
      <c r="Y21" s="70">
        <v>3</v>
      </c>
      <c r="Z21" s="40">
        <v>11</v>
      </c>
      <c r="AA21" s="59">
        <f t="shared" si="7"/>
        <v>132</v>
      </c>
      <c r="AB21" s="61">
        <f t="shared" si="8"/>
        <v>24</v>
      </c>
      <c r="AD21" s="29"/>
      <c r="AE21" s="52"/>
      <c r="AF21" s="2"/>
      <c r="AG21" s="29"/>
      <c r="AH21" s="29"/>
      <c r="AI21" s="2"/>
    </row>
    <row r="22" spans="1:35" ht="17.25" x14ac:dyDescent="0.3">
      <c r="A22" s="36" t="s">
        <v>14</v>
      </c>
      <c r="B22" s="70">
        <v>2248</v>
      </c>
      <c r="C22" s="71">
        <v>30413</v>
      </c>
      <c r="D22" s="72">
        <f t="shared" si="0"/>
        <v>7.3915759708019602</v>
      </c>
      <c r="E22" s="34">
        <f t="shared" si="1"/>
        <v>21</v>
      </c>
      <c r="F22" s="73">
        <v>73</v>
      </c>
      <c r="G22" s="62">
        <v>2248</v>
      </c>
      <c r="H22" s="71">
        <f t="shared" si="2"/>
        <v>3.2473309608540926</v>
      </c>
      <c r="I22" s="57">
        <f t="shared" si="9"/>
        <v>23</v>
      </c>
      <c r="J22" s="73">
        <v>73</v>
      </c>
      <c r="K22" s="71">
        <v>30413</v>
      </c>
      <c r="L22" s="72">
        <f t="shared" si="3"/>
        <v>0.24002893499490349</v>
      </c>
      <c r="M22" s="35">
        <v>20</v>
      </c>
      <c r="N22" s="70">
        <v>53</v>
      </c>
      <c r="O22" s="71">
        <v>30413</v>
      </c>
      <c r="P22" s="72">
        <f t="shared" si="4"/>
        <v>0.17426758294150529</v>
      </c>
      <c r="Q22" s="91">
        <v>17</v>
      </c>
      <c r="R22" s="62">
        <v>53</v>
      </c>
      <c r="S22" s="74">
        <v>73</v>
      </c>
      <c r="T22" s="72">
        <f t="shared" si="10"/>
        <v>72.602739726027394</v>
      </c>
      <c r="U22" s="89">
        <f t="shared" si="6"/>
        <v>10</v>
      </c>
      <c r="V22" s="75">
        <v>30413</v>
      </c>
      <c r="W22" s="74">
        <v>1</v>
      </c>
      <c r="X22" s="28">
        <f t="shared" si="11"/>
        <v>2</v>
      </c>
      <c r="Y22" s="70">
        <v>2</v>
      </c>
      <c r="Z22" s="40">
        <v>12</v>
      </c>
      <c r="AA22" s="59">
        <f t="shared" si="7"/>
        <v>105</v>
      </c>
      <c r="AB22" s="61">
        <f t="shared" si="8"/>
        <v>17</v>
      </c>
      <c r="AD22" s="29"/>
      <c r="AE22" s="52"/>
      <c r="AF22" s="2"/>
      <c r="AG22" s="29"/>
      <c r="AH22" s="29"/>
      <c r="AI22" s="2"/>
    </row>
    <row r="23" spans="1:35" ht="17.25" x14ac:dyDescent="0.3">
      <c r="A23" s="36" t="s">
        <v>15</v>
      </c>
      <c r="B23" s="70">
        <v>1113</v>
      </c>
      <c r="C23" s="71">
        <v>11901</v>
      </c>
      <c r="D23" s="72">
        <f t="shared" si="0"/>
        <v>9.3521552810688178</v>
      </c>
      <c r="E23" s="34">
        <f t="shared" si="1"/>
        <v>14</v>
      </c>
      <c r="F23" s="73">
        <v>198</v>
      </c>
      <c r="G23" s="62">
        <v>1113</v>
      </c>
      <c r="H23" s="71">
        <f t="shared" si="2"/>
        <v>17.78975741239892</v>
      </c>
      <c r="I23" s="28">
        <f t="shared" si="9"/>
        <v>3</v>
      </c>
      <c r="J23" s="73">
        <v>198</v>
      </c>
      <c r="K23" s="71">
        <v>11901</v>
      </c>
      <c r="L23" s="72">
        <f t="shared" si="3"/>
        <v>1.6637257373329974</v>
      </c>
      <c r="M23" s="87">
        <f t="shared" si="12"/>
        <v>4</v>
      </c>
      <c r="N23" s="70">
        <v>97</v>
      </c>
      <c r="O23" s="71">
        <v>11901</v>
      </c>
      <c r="P23" s="72">
        <f t="shared" si="4"/>
        <v>0.81505755818838743</v>
      </c>
      <c r="Q23" s="91">
        <f t="shared" si="5"/>
        <v>4</v>
      </c>
      <c r="R23" s="62">
        <v>97</v>
      </c>
      <c r="S23" s="74">
        <v>198</v>
      </c>
      <c r="T23" s="72">
        <f t="shared" si="10"/>
        <v>48.98989898989899</v>
      </c>
      <c r="U23" s="89">
        <f t="shared" si="6"/>
        <v>19</v>
      </c>
      <c r="V23" s="75">
        <v>11901</v>
      </c>
      <c r="W23" s="74">
        <v>1</v>
      </c>
      <c r="X23" s="28">
        <f t="shared" si="11"/>
        <v>2</v>
      </c>
      <c r="Y23" s="70">
        <v>10</v>
      </c>
      <c r="Z23" s="40">
        <v>7</v>
      </c>
      <c r="AA23" s="59">
        <f t="shared" si="7"/>
        <v>53</v>
      </c>
      <c r="AB23" s="60">
        <f t="shared" si="8"/>
        <v>2</v>
      </c>
      <c r="AD23" s="29"/>
      <c r="AE23" s="52"/>
      <c r="AF23" s="2"/>
      <c r="AG23" s="29"/>
      <c r="AH23" s="29"/>
      <c r="AI23" s="2"/>
    </row>
    <row r="24" spans="1:35" ht="17.25" x14ac:dyDescent="0.3">
      <c r="A24" s="36" t="s">
        <v>16</v>
      </c>
      <c r="B24" s="70">
        <v>1340</v>
      </c>
      <c r="C24" s="71">
        <v>21242</v>
      </c>
      <c r="D24" s="72">
        <f t="shared" si="0"/>
        <v>6.3082572262498822</v>
      </c>
      <c r="E24" s="34">
        <f t="shared" si="1"/>
        <v>24</v>
      </c>
      <c r="F24" s="73">
        <v>209</v>
      </c>
      <c r="G24" s="62">
        <v>1340</v>
      </c>
      <c r="H24" s="71">
        <f t="shared" si="2"/>
        <v>15.597014925373134</v>
      </c>
      <c r="I24" s="87">
        <f t="shared" si="9"/>
        <v>6</v>
      </c>
      <c r="J24" s="73">
        <v>209</v>
      </c>
      <c r="K24" s="71">
        <v>21242</v>
      </c>
      <c r="L24" s="72">
        <f t="shared" si="3"/>
        <v>0.98389982110912344</v>
      </c>
      <c r="M24" s="35">
        <f t="shared" si="12"/>
        <v>8</v>
      </c>
      <c r="N24" s="70">
        <v>83</v>
      </c>
      <c r="O24" s="71">
        <v>21242</v>
      </c>
      <c r="P24" s="72">
        <f t="shared" si="4"/>
        <v>0.39073533565577628</v>
      </c>
      <c r="Q24" s="91">
        <f t="shared" si="5"/>
        <v>11</v>
      </c>
      <c r="R24" s="62">
        <v>83</v>
      </c>
      <c r="S24" s="74">
        <v>209</v>
      </c>
      <c r="T24" s="72">
        <f t="shared" si="10"/>
        <v>39.71291866028708</v>
      </c>
      <c r="U24" s="89">
        <f t="shared" si="6"/>
        <v>23</v>
      </c>
      <c r="V24" s="75">
        <v>21242</v>
      </c>
      <c r="W24" s="74">
        <v>0</v>
      </c>
      <c r="X24" s="34">
        <v>26</v>
      </c>
      <c r="Y24" s="70">
        <v>11</v>
      </c>
      <c r="Z24" s="40">
        <v>6</v>
      </c>
      <c r="AA24" s="59">
        <f>E24+I24+M24+Q24+U24+X24+Z24</f>
        <v>104</v>
      </c>
      <c r="AB24" s="61" t="s">
        <v>43</v>
      </c>
      <c r="AD24" s="29"/>
      <c r="AE24" s="52"/>
      <c r="AF24" s="29"/>
      <c r="AG24" s="29"/>
      <c r="AH24" s="29"/>
      <c r="AI24" s="2"/>
    </row>
    <row r="25" spans="1:35" ht="17.25" x14ac:dyDescent="0.3">
      <c r="A25" s="36" t="s">
        <v>17</v>
      </c>
      <c r="B25" s="70">
        <v>2259</v>
      </c>
      <c r="C25" s="71">
        <v>33225</v>
      </c>
      <c r="D25" s="72">
        <f t="shared" si="0"/>
        <v>6.7990970654627541</v>
      </c>
      <c r="E25" s="34">
        <f t="shared" si="1"/>
        <v>23</v>
      </c>
      <c r="F25" s="73">
        <v>86</v>
      </c>
      <c r="G25" s="62">
        <v>2259</v>
      </c>
      <c r="H25" s="71">
        <f t="shared" si="2"/>
        <v>3.8069942452412575</v>
      </c>
      <c r="I25" s="57">
        <f t="shared" si="9"/>
        <v>21</v>
      </c>
      <c r="J25" s="73">
        <v>86</v>
      </c>
      <c r="K25" s="71">
        <v>33225</v>
      </c>
      <c r="L25" s="72">
        <f t="shared" si="3"/>
        <v>0.25884123401053422</v>
      </c>
      <c r="M25" s="35">
        <v>18</v>
      </c>
      <c r="N25" s="70">
        <v>40</v>
      </c>
      <c r="O25" s="71">
        <v>33225</v>
      </c>
      <c r="P25" s="72">
        <f t="shared" si="4"/>
        <v>0.12039127163280662</v>
      </c>
      <c r="Q25" s="91">
        <v>18</v>
      </c>
      <c r="R25" s="62">
        <v>40</v>
      </c>
      <c r="S25" s="74">
        <v>86</v>
      </c>
      <c r="T25" s="72">
        <f t="shared" si="10"/>
        <v>46.511627906976742</v>
      </c>
      <c r="U25" s="89">
        <f t="shared" si="6"/>
        <v>20</v>
      </c>
      <c r="V25" s="75">
        <v>33225</v>
      </c>
      <c r="W25" s="74">
        <v>0</v>
      </c>
      <c r="X25" s="34">
        <v>26</v>
      </c>
      <c r="Y25" s="70">
        <v>1</v>
      </c>
      <c r="Z25" s="40">
        <v>13</v>
      </c>
      <c r="AA25" s="59">
        <f t="shared" si="7"/>
        <v>139</v>
      </c>
      <c r="AB25" s="61">
        <f t="shared" si="8"/>
        <v>25</v>
      </c>
      <c r="AD25" s="2"/>
      <c r="AE25" s="52"/>
      <c r="AF25" s="29"/>
      <c r="AG25" s="29"/>
      <c r="AH25" s="29"/>
      <c r="AI25" s="2"/>
    </row>
    <row r="26" spans="1:35" ht="17.25" x14ac:dyDescent="0.3">
      <c r="A26" s="36" t="s">
        <v>18</v>
      </c>
      <c r="B26" s="70">
        <v>6254</v>
      </c>
      <c r="C26" s="71">
        <v>57619</v>
      </c>
      <c r="D26" s="72">
        <f t="shared" si="0"/>
        <v>10.854058557073188</v>
      </c>
      <c r="E26" s="34">
        <f t="shared" si="1"/>
        <v>9</v>
      </c>
      <c r="F26" s="73">
        <v>465</v>
      </c>
      <c r="G26" s="62">
        <v>6254</v>
      </c>
      <c r="H26" s="71">
        <f t="shared" si="2"/>
        <v>7.4352414454748965</v>
      </c>
      <c r="I26" s="57">
        <f t="shared" si="9"/>
        <v>8</v>
      </c>
      <c r="J26" s="73">
        <v>465</v>
      </c>
      <c r="K26" s="71">
        <v>57619</v>
      </c>
      <c r="L26" s="72">
        <f t="shared" si="3"/>
        <v>0.80702546035162015</v>
      </c>
      <c r="M26" s="35">
        <f t="shared" si="12"/>
        <v>10</v>
      </c>
      <c r="N26" s="70">
        <v>113</v>
      </c>
      <c r="O26" s="71">
        <v>57619</v>
      </c>
      <c r="P26" s="72">
        <f t="shared" si="4"/>
        <v>0.19611586455856575</v>
      </c>
      <c r="Q26" s="91">
        <v>16</v>
      </c>
      <c r="R26" s="62">
        <v>113</v>
      </c>
      <c r="S26" s="74">
        <v>465</v>
      </c>
      <c r="T26" s="72">
        <f t="shared" si="10"/>
        <v>24.301075268817204</v>
      </c>
      <c r="U26" s="89">
        <f t="shared" si="6"/>
        <v>25</v>
      </c>
      <c r="V26" s="75">
        <v>57619</v>
      </c>
      <c r="W26" s="74">
        <v>1</v>
      </c>
      <c r="X26" s="28">
        <f t="shared" si="11"/>
        <v>2</v>
      </c>
      <c r="Y26" s="70">
        <v>18</v>
      </c>
      <c r="Z26" s="98">
        <v>4</v>
      </c>
      <c r="AA26" s="59">
        <f t="shared" si="7"/>
        <v>74</v>
      </c>
      <c r="AB26" s="61">
        <f t="shared" si="8"/>
        <v>7</v>
      </c>
      <c r="AD26" s="29"/>
      <c r="AE26" s="52"/>
      <c r="AF26" s="2"/>
      <c r="AG26" s="29"/>
      <c r="AH26" s="29"/>
      <c r="AI26" s="2"/>
    </row>
    <row r="27" spans="1:35" ht="17.25" x14ac:dyDescent="0.3">
      <c r="A27" s="36" t="s">
        <v>19</v>
      </c>
      <c r="B27" s="70">
        <v>836</v>
      </c>
      <c r="C27" s="71">
        <v>11555</v>
      </c>
      <c r="D27" s="72">
        <f t="shared" si="0"/>
        <v>7.2349632193855467</v>
      </c>
      <c r="E27" s="34">
        <f t="shared" si="1"/>
        <v>22</v>
      </c>
      <c r="F27" s="73">
        <v>58</v>
      </c>
      <c r="G27" s="62">
        <v>836</v>
      </c>
      <c r="H27" s="71">
        <f t="shared" si="2"/>
        <v>6.937799043062201</v>
      </c>
      <c r="I27" s="57">
        <f t="shared" si="9"/>
        <v>10</v>
      </c>
      <c r="J27" s="73">
        <v>58</v>
      </c>
      <c r="K27" s="71">
        <v>11555</v>
      </c>
      <c r="L27" s="72">
        <f t="shared" si="3"/>
        <v>0.50194720900043277</v>
      </c>
      <c r="M27" s="35">
        <v>14</v>
      </c>
      <c r="N27" s="70">
        <v>45</v>
      </c>
      <c r="O27" s="71">
        <v>11555</v>
      </c>
      <c r="P27" s="72">
        <f t="shared" si="4"/>
        <v>0.38944180008654267</v>
      </c>
      <c r="Q27" s="91">
        <v>11</v>
      </c>
      <c r="R27" s="62">
        <v>45</v>
      </c>
      <c r="S27" s="74">
        <v>58</v>
      </c>
      <c r="T27" s="72">
        <f t="shared" si="10"/>
        <v>77.58620689655173</v>
      </c>
      <c r="U27" s="89">
        <f t="shared" si="6"/>
        <v>9</v>
      </c>
      <c r="V27" s="75">
        <v>11555</v>
      </c>
      <c r="W27" s="74">
        <v>0</v>
      </c>
      <c r="X27" s="34">
        <v>26</v>
      </c>
      <c r="Y27" s="70">
        <v>3</v>
      </c>
      <c r="Z27" s="40">
        <v>11</v>
      </c>
      <c r="AA27" s="59">
        <f t="shared" si="7"/>
        <v>103</v>
      </c>
      <c r="AB27" s="61">
        <f t="shared" si="8"/>
        <v>14</v>
      </c>
      <c r="AD27" s="29"/>
      <c r="AE27" s="52"/>
      <c r="AF27" s="2"/>
      <c r="AG27" s="29"/>
      <c r="AH27" s="29"/>
      <c r="AI27" s="2"/>
    </row>
    <row r="28" spans="1:35" ht="17.25" x14ac:dyDescent="0.3">
      <c r="A28" s="36" t="s">
        <v>20</v>
      </c>
      <c r="B28" s="70">
        <v>435</v>
      </c>
      <c r="C28" s="71">
        <v>8539</v>
      </c>
      <c r="D28" s="72">
        <f t="shared" si="0"/>
        <v>5.0942733341140647</v>
      </c>
      <c r="E28" s="34">
        <f t="shared" si="1"/>
        <v>26</v>
      </c>
      <c r="F28" s="73">
        <v>21</v>
      </c>
      <c r="G28" s="62">
        <v>435</v>
      </c>
      <c r="H28" s="71">
        <f t="shared" si="2"/>
        <v>4.8275862068965516</v>
      </c>
      <c r="I28" s="57">
        <f t="shared" si="9"/>
        <v>17</v>
      </c>
      <c r="J28" s="73">
        <v>21</v>
      </c>
      <c r="K28" s="71">
        <v>8539</v>
      </c>
      <c r="L28" s="72">
        <f t="shared" si="3"/>
        <v>0.24593043681929969</v>
      </c>
      <c r="M28" s="35">
        <v>19</v>
      </c>
      <c r="N28" s="70">
        <v>17</v>
      </c>
      <c r="O28" s="71">
        <v>8539</v>
      </c>
      <c r="P28" s="72">
        <f t="shared" si="4"/>
        <v>0.19908654409181403</v>
      </c>
      <c r="Q28" s="91">
        <v>16</v>
      </c>
      <c r="R28" s="62">
        <v>17</v>
      </c>
      <c r="S28" s="74">
        <v>21</v>
      </c>
      <c r="T28" s="72">
        <f t="shared" si="10"/>
        <v>80.952380952380949</v>
      </c>
      <c r="U28" s="89">
        <f t="shared" si="6"/>
        <v>7</v>
      </c>
      <c r="V28" s="75">
        <v>8539</v>
      </c>
      <c r="W28" s="74">
        <v>1</v>
      </c>
      <c r="X28" s="28">
        <f t="shared" si="11"/>
        <v>2</v>
      </c>
      <c r="Y28" s="70">
        <v>0</v>
      </c>
      <c r="Z28" s="40">
        <v>26</v>
      </c>
      <c r="AA28" s="59">
        <f t="shared" si="7"/>
        <v>113</v>
      </c>
      <c r="AB28" s="61">
        <f t="shared" si="8"/>
        <v>21</v>
      </c>
      <c r="AD28" s="29"/>
      <c r="AE28" s="52"/>
      <c r="AF28" s="2"/>
      <c r="AG28" s="29"/>
      <c r="AH28" s="29"/>
      <c r="AI28" s="2"/>
    </row>
    <row r="29" spans="1:35" ht="17.25" x14ac:dyDescent="0.3">
      <c r="A29" s="36" t="s">
        <v>21</v>
      </c>
      <c r="B29" s="70">
        <v>2189</v>
      </c>
      <c r="C29" s="71">
        <v>24171</v>
      </c>
      <c r="D29" s="72">
        <f t="shared" si="0"/>
        <v>9.0563071449257375</v>
      </c>
      <c r="E29" s="34">
        <f t="shared" si="1"/>
        <v>15</v>
      </c>
      <c r="F29" s="70">
        <v>9</v>
      </c>
      <c r="G29" s="62">
        <v>2189</v>
      </c>
      <c r="H29" s="71">
        <f t="shared" si="2"/>
        <v>0.41114664230242121</v>
      </c>
      <c r="I29" s="57">
        <v>25</v>
      </c>
      <c r="J29" s="70">
        <v>9</v>
      </c>
      <c r="K29" s="71">
        <v>24171</v>
      </c>
      <c r="L29" s="72">
        <f t="shared" si="3"/>
        <v>3.7234702742956434E-2</v>
      </c>
      <c r="M29" s="35">
        <v>23</v>
      </c>
      <c r="N29" s="70">
        <v>5</v>
      </c>
      <c r="O29" s="71">
        <v>24171</v>
      </c>
      <c r="P29" s="72">
        <f t="shared" si="4"/>
        <v>2.0685945968309132E-2</v>
      </c>
      <c r="Q29" s="91">
        <v>20</v>
      </c>
      <c r="R29" s="62">
        <v>5</v>
      </c>
      <c r="S29" s="71">
        <v>9</v>
      </c>
      <c r="T29" s="72">
        <f t="shared" si="10"/>
        <v>55.555555555555557</v>
      </c>
      <c r="U29" s="89">
        <f t="shared" si="6"/>
        <v>16</v>
      </c>
      <c r="V29" s="75">
        <v>24171</v>
      </c>
      <c r="W29" s="74">
        <v>0</v>
      </c>
      <c r="X29" s="34">
        <v>26</v>
      </c>
      <c r="Y29" s="70">
        <v>0</v>
      </c>
      <c r="Z29" s="40">
        <v>26</v>
      </c>
      <c r="AA29" s="59">
        <f t="shared" si="7"/>
        <v>151</v>
      </c>
      <c r="AB29" s="61">
        <f t="shared" si="8"/>
        <v>26</v>
      </c>
      <c r="AD29" s="29"/>
      <c r="AE29" s="52"/>
      <c r="AF29" s="2"/>
      <c r="AG29" s="29"/>
      <c r="AH29" s="29"/>
      <c r="AI29" s="2"/>
    </row>
    <row r="30" spans="1:35" ht="17.25" x14ac:dyDescent="0.3">
      <c r="A30" s="36" t="s">
        <v>22</v>
      </c>
      <c r="B30" s="70">
        <v>3115</v>
      </c>
      <c r="C30" s="71">
        <v>16087</v>
      </c>
      <c r="D30" s="72">
        <f t="shared" si="0"/>
        <v>19.363461179834648</v>
      </c>
      <c r="E30" s="28">
        <f t="shared" si="1"/>
        <v>2</v>
      </c>
      <c r="F30" s="73">
        <v>499</v>
      </c>
      <c r="G30" s="62">
        <v>3115</v>
      </c>
      <c r="H30" s="71">
        <f t="shared" si="2"/>
        <v>16.019261637239165</v>
      </c>
      <c r="I30" s="57">
        <f t="shared" si="9"/>
        <v>5</v>
      </c>
      <c r="J30" s="73">
        <v>499</v>
      </c>
      <c r="K30" s="71">
        <v>16087</v>
      </c>
      <c r="L30" s="72">
        <f t="shared" si="3"/>
        <v>3.1018835084229504</v>
      </c>
      <c r="M30" s="28">
        <f t="shared" si="12"/>
        <v>2</v>
      </c>
      <c r="N30" s="70">
        <v>279</v>
      </c>
      <c r="O30" s="71">
        <v>16087</v>
      </c>
      <c r="P30" s="72">
        <f t="shared" si="4"/>
        <v>1.7343196369739542</v>
      </c>
      <c r="Q30" s="90">
        <f t="shared" si="5"/>
        <v>2</v>
      </c>
      <c r="R30" s="62">
        <v>279</v>
      </c>
      <c r="S30" s="74">
        <v>499</v>
      </c>
      <c r="T30" s="72">
        <f t="shared" si="10"/>
        <v>55.91182364729459</v>
      </c>
      <c r="U30" s="89">
        <f t="shared" si="6"/>
        <v>14</v>
      </c>
      <c r="V30" s="75">
        <v>16087</v>
      </c>
      <c r="W30" s="74">
        <v>0</v>
      </c>
      <c r="X30" s="34">
        <v>26</v>
      </c>
      <c r="Y30" s="70">
        <v>11</v>
      </c>
      <c r="Z30" s="40">
        <v>6</v>
      </c>
      <c r="AA30" s="59">
        <f t="shared" si="7"/>
        <v>57</v>
      </c>
      <c r="AB30" s="60">
        <f t="shared" si="8"/>
        <v>3</v>
      </c>
      <c r="AD30" s="29"/>
      <c r="AE30" s="52"/>
      <c r="AF30" s="29"/>
      <c r="AG30" s="53"/>
      <c r="AH30" s="29"/>
      <c r="AI30" s="2"/>
    </row>
    <row r="31" spans="1:35" ht="18" thickBot="1" x14ac:dyDescent="0.35">
      <c r="A31" s="36" t="s">
        <v>23</v>
      </c>
      <c r="B31" s="76">
        <v>1647</v>
      </c>
      <c r="C31" s="77">
        <v>13681</v>
      </c>
      <c r="D31" s="78">
        <f t="shared" si="0"/>
        <v>12.038593670053359</v>
      </c>
      <c r="E31" s="49">
        <f t="shared" si="1"/>
        <v>7</v>
      </c>
      <c r="F31" s="79">
        <v>54</v>
      </c>
      <c r="G31" s="80">
        <v>1647</v>
      </c>
      <c r="H31" s="81">
        <f t="shared" si="2"/>
        <v>3.278688524590164</v>
      </c>
      <c r="I31" s="58">
        <f t="shared" si="9"/>
        <v>22</v>
      </c>
      <c r="J31" s="79">
        <v>54</v>
      </c>
      <c r="K31" s="77">
        <v>13681</v>
      </c>
      <c r="L31" s="78">
        <f t="shared" si="3"/>
        <v>0.39470798918207733</v>
      </c>
      <c r="M31" s="47">
        <v>16</v>
      </c>
      <c r="N31" s="76">
        <v>29</v>
      </c>
      <c r="O31" s="77">
        <v>13681</v>
      </c>
      <c r="P31" s="78">
        <f t="shared" si="4"/>
        <v>0.21197280900518969</v>
      </c>
      <c r="Q31" s="91">
        <v>15</v>
      </c>
      <c r="R31" s="80">
        <v>29</v>
      </c>
      <c r="S31" s="83">
        <v>54</v>
      </c>
      <c r="T31" s="78">
        <f t="shared" si="10"/>
        <v>53.703703703703709</v>
      </c>
      <c r="U31" s="89">
        <f t="shared" si="6"/>
        <v>17</v>
      </c>
      <c r="V31" s="82">
        <v>13681</v>
      </c>
      <c r="W31" s="83">
        <v>0</v>
      </c>
      <c r="X31" s="49">
        <v>26</v>
      </c>
      <c r="Y31" s="76">
        <v>3</v>
      </c>
      <c r="Z31" s="50">
        <v>11</v>
      </c>
      <c r="AA31" s="59">
        <f t="shared" si="7"/>
        <v>114</v>
      </c>
      <c r="AB31" s="61">
        <f t="shared" si="8"/>
        <v>22</v>
      </c>
      <c r="AD31" s="29"/>
      <c r="AE31" s="52"/>
      <c r="AF31" s="29"/>
      <c r="AG31" s="53"/>
      <c r="AH31" s="29"/>
      <c r="AI31" s="2"/>
    </row>
    <row r="32" spans="1:35" x14ac:dyDescent="0.25">
      <c r="AD32" s="2"/>
      <c r="AE32" s="2"/>
      <c r="AF32" s="2"/>
      <c r="AG32" s="2"/>
      <c r="AH32" s="2"/>
      <c r="AI32" s="2"/>
    </row>
    <row r="33" spans="1:35" x14ac:dyDescent="0.25">
      <c r="A33" s="99"/>
      <c r="B33" s="99"/>
      <c r="C33" s="99"/>
      <c r="AD33" s="2"/>
      <c r="AE33" s="2"/>
      <c r="AF33" s="2"/>
      <c r="AG33" s="2"/>
      <c r="AH33" s="2"/>
      <c r="AI33" s="2"/>
    </row>
    <row r="34" spans="1:35" x14ac:dyDescent="0.25">
      <c r="A34" s="37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AD34" s="2"/>
      <c r="AE34" s="2"/>
      <c r="AF34" s="2"/>
      <c r="AG34" s="2"/>
      <c r="AH34" s="2"/>
      <c r="AI34" s="2"/>
    </row>
    <row r="36" spans="1:35" x14ac:dyDescent="0.25">
      <c r="D36" s="29"/>
      <c r="E36" s="29"/>
      <c r="F36" s="88"/>
      <c r="G36" s="88"/>
      <c r="H36" s="88"/>
      <c r="I36" s="29"/>
      <c r="J36" s="88"/>
      <c r="K36" s="88"/>
      <c r="L36" s="96"/>
      <c r="M36" s="88"/>
      <c r="N36" s="88"/>
      <c r="O36" s="88"/>
      <c r="P36" s="96"/>
      <c r="Q36" s="88"/>
      <c r="R36" s="88"/>
      <c r="S36" s="88"/>
      <c r="T36" s="96"/>
      <c r="U36" s="88"/>
      <c r="V36" s="29"/>
      <c r="W36" s="29"/>
      <c r="X36" s="29"/>
      <c r="Y36" s="88"/>
      <c r="Z36" s="85"/>
      <c r="AA36" s="29"/>
      <c r="AB36" s="88"/>
      <c r="AC36" s="29"/>
      <c r="AD36" s="29"/>
    </row>
    <row r="37" spans="1:35" x14ac:dyDescent="0.25">
      <c r="D37" s="29"/>
      <c r="E37" s="29"/>
      <c r="F37" s="88"/>
      <c r="G37" s="88"/>
      <c r="H37" s="88"/>
      <c r="I37" s="29"/>
      <c r="J37" s="88"/>
      <c r="K37" s="88"/>
      <c r="L37" s="96"/>
      <c r="M37" s="88"/>
      <c r="N37" s="88"/>
      <c r="O37" s="88"/>
      <c r="P37" s="96"/>
      <c r="Q37" s="88"/>
      <c r="R37" s="88"/>
      <c r="S37" s="88"/>
      <c r="T37" s="96"/>
      <c r="U37" s="88"/>
      <c r="V37" s="29"/>
      <c r="W37" s="29"/>
      <c r="X37" s="29"/>
      <c r="Y37" s="88"/>
      <c r="Z37" s="97"/>
      <c r="AA37" s="29"/>
      <c r="AB37" s="88"/>
      <c r="AC37" s="29"/>
      <c r="AD37" s="29"/>
    </row>
    <row r="38" spans="1:35" x14ac:dyDescent="0.25">
      <c r="D38" s="29"/>
      <c r="E38" s="29"/>
      <c r="F38" s="88"/>
      <c r="G38" s="88"/>
      <c r="H38" s="88"/>
      <c r="I38" s="29"/>
      <c r="J38" s="88"/>
      <c r="K38" s="88"/>
      <c r="L38" s="96"/>
      <c r="M38" s="88"/>
      <c r="N38" s="88"/>
      <c r="O38" s="88"/>
      <c r="P38" s="96"/>
      <c r="Q38" s="88"/>
      <c r="R38" s="88"/>
      <c r="S38" s="88"/>
      <c r="T38" s="96"/>
      <c r="U38" s="88"/>
      <c r="V38" s="29"/>
      <c r="W38" s="29"/>
      <c r="X38" s="29"/>
      <c r="Y38" s="88"/>
      <c r="Z38" s="85"/>
      <c r="AA38" s="29"/>
      <c r="AB38" s="88"/>
      <c r="AC38" s="29"/>
      <c r="AD38" s="29"/>
    </row>
    <row r="39" spans="1:35" x14ac:dyDescent="0.25">
      <c r="A39" s="2"/>
      <c r="B39" s="29"/>
      <c r="C39" s="29"/>
      <c r="D39" s="29"/>
      <c r="E39" s="29"/>
      <c r="F39" s="88"/>
      <c r="G39" s="88"/>
      <c r="H39" s="88"/>
      <c r="I39" s="29"/>
      <c r="J39" s="88"/>
      <c r="K39" s="88"/>
      <c r="L39" s="96"/>
      <c r="M39" s="88"/>
      <c r="N39" s="88"/>
      <c r="O39" s="88"/>
      <c r="P39" s="96"/>
      <c r="Q39" s="88"/>
      <c r="R39" s="88"/>
      <c r="S39" s="88"/>
      <c r="T39" s="96"/>
      <c r="U39" s="88"/>
      <c r="V39" s="29"/>
      <c r="W39" s="29"/>
      <c r="X39" s="85"/>
      <c r="Y39" s="88"/>
      <c r="Z39" s="97"/>
      <c r="AA39" s="29"/>
      <c r="AB39" s="88"/>
      <c r="AC39" s="29"/>
      <c r="AD39" s="29"/>
    </row>
    <row r="40" spans="1:35" x14ac:dyDescent="0.25">
      <c r="A40" s="2"/>
      <c r="B40" s="29"/>
      <c r="C40" s="29"/>
      <c r="D40" s="29"/>
      <c r="E40" s="29"/>
      <c r="F40" s="88"/>
      <c r="G40" s="88"/>
      <c r="H40" s="88"/>
      <c r="I40" s="29"/>
      <c r="J40" s="88"/>
      <c r="K40" s="88"/>
      <c r="L40" s="96"/>
      <c r="M40" s="88"/>
      <c r="N40" s="88"/>
      <c r="O40" s="88"/>
      <c r="P40" s="96"/>
      <c r="Q40" s="88"/>
      <c r="R40" s="88"/>
      <c r="S40" s="88"/>
      <c r="T40" s="96"/>
      <c r="U40" s="88"/>
      <c r="V40" s="29"/>
      <c r="W40" s="29"/>
      <c r="X40" s="86"/>
      <c r="Y40" s="88"/>
      <c r="Z40" s="85"/>
      <c r="AA40" s="29"/>
      <c r="AB40" s="88"/>
      <c r="AC40" s="29"/>
      <c r="AD40" s="29"/>
    </row>
    <row r="41" spans="1:35" x14ac:dyDescent="0.25">
      <c r="A41" s="2"/>
      <c r="B41" s="29"/>
      <c r="C41" s="29"/>
      <c r="D41" s="29"/>
      <c r="E41" s="29"/>
      <c r="F41" s="88"/>
      <c r="G41" s="88"/>
      <c r="H41" s="88"/>
      <c r="I41" s="29"/>
      <c r="J41" s="88"/>
      <c r="K41" s="88"/>
      <c r="L41" s="96"/>
      <c r="M41" s="88"/>
      <c r="N41" s="88"/>
      <c r="O41" s="88"/>
      <c r="P41" s="96"/>
      <c r="Q41" s="88"/>
      <c r="R41" s="88"/>
      <c r="S41" s="88"/>
      <c r="T41" s="96"/>
      <c r="U41" s="88"/>
      <c r="V41" s="29"/>
      <c r="W41" s="29"/>
      <c r="X41" s="86"/>
      <c r="Y41" s="88"/>
      <c r="Z41" s="97"/>
      <c r="AA41" s="29"/>
      <c r="AB41" s="88"/>
      <c r="AC41" s="29"/>
      <c r="AD41" s="29"/>
    </row>
    <row r="42" spans="1:35" x14ac:dyDescent="0.25">
      <c r="A42" s="2"/>
      <c r="B42" s="29"/>
      <c r="C42" s="29"/>
      <c r="D42" s="29"/>
      <c r="E42" s="29"/>
      <c r="F42" s="88"/>
      <c r="G42" s="88"/>
      <c r="H42" s="88"/>
      <c r="I42" s="29"/>
      <c r="J42" s="88"/>
      <c r="K42" s="88"/>
      <c r="L42" s="96"/>
      <c r="M42" s="88"/>
      <c r="N42" s="88"/>
      <c r="O42" s="88"/>
      <c r="P42" s="96"/>
      <c r="Q42" s="88"/>
      <c r="R42" s="88"/>
      <c r="S42" s="88"/>
      <c r="T42" s="96"/>
      <c r="U42" s="88"/>
      <c r="V42" s="29"/>
      <c r="W42" s="29"/>
      <c r="X42" s="86"/>
      <c r="Y42" s="88"/>
      <c r="Z42" s="97"/>
      <c r="AA42" s="29"/>
      <c r="AB42" s="88"/>
      <c r="AC42" s="29"/>
      <c r="AD42" s="29"/>
    </row>
    <row r="43" spans="1:35" x14ac:dyDescent="0.25">
      <c r="D43" s="29"/>
      <c r="E43" s="29"/>
      <c r="F43" s="88"/>
      <c r="G43" s="88"/>
      <c r="H43" s="88"/>
      <c r="I43" s="29"/>
      <c r="J43" s="88"/>
      <c r="K43" s="88"/>
      <c r="L43" s="96"/>
      <c r="M43" s="88"/>
      <c r="N43" s="88"/>
      <c r="O43" s="88"/>
      <c r="P43" s="96"/>
      <c r="Q43" s="88"/>
      <c r="R43" s="88"/>
      <c r="S43" s="88"/>
      <c r="T43" s="96"/>
      <c r="U43" s="88"/>
      <c r="V43" s="29"/>
      <c r="W43" s="29"/>
      <c r="X43" s="86"/>
      <c r="Y43" s="88"/>
      <c r="Z43" s="85"/>
      <c r="AA43" s="29"/>
      <c r="AB43" s="88"/>
      <c r="AC43" s="29"/>
      <c r="AD43" s="29"/>
    </row>
    <row r="44" spans="1:35" x14ac:dyDescent="0.25">
      <c r="D44" s="29"/>
      <c r="E44" s="29"/>
      <c r="F44" s="88"/>
      <c r="G44" s="88"/>
      <c r="H44" s="88"/>
      <c r="I44" s="29"/>
      <c r="J44" s="88"/>
      <c r="K44" s="88"/>
      <c r="L44" s="96"/>
      <c r="M44" s="88"/>
      <c r="N44" s="88"/>
      <c r="O44" s="88"/>
      <c r="P44" s="96"/>
      <c r="Q44" s="88"/>
      <c r="R44" s="88"/>
      <c r="S44" s="88"/>
      <c r="T44" s="96"/>
      <c r="U44" s="88"/>
      <c r="V44" s="29"/>
      <c r="W44" s="29"/>
      <c r="X44" s="85"/>
      <c r="Y44" s="88"/>
      <c r="Z44" s="97"/>
      <c r="AA44" s="29"/>
      <c r="AB44" s="88"/>
      <c r="AC44" s="29"/>
      <c r="AD44" s="29"/>
    </row>
    <row r="45" spans="1:35" x14ac:dyDescent="0.25">
      <c r="D45" s="29"/>
      <c r="E45" s="29"/>
      <c r="F45" s="88"/>
      <c r="G45" s="88"/>
      <c r="H45" s="88"/>
      <c r="I45" s="29"/>
      <c r="J45" s="88"/>
      <c r="K45" s="88"/>
      <c r="L45" s="96"/>
      <c r="M45" s="88"/>
      <c r="N45" s="88"/>
      <c r="O45" s="88"/>
      <c r="P45" s="96"/>
      <c r="Q45" s="88"/>
      <c r="R45" s="88"/>
      <c r="S45" s="88"/>
      <c r="T45" s="96"/>
      <c r="U45" s="88"/>
      <c r="V45" s="29"/>
      <c r="W45" s="29"/>
      <c r="X45" s="86"/>
      <c r="Y45" s="88"/>
      <c r="Z45" s="97"/>
      <c r="AA45" s="29"/>
      <c r="AB45" s="88"/>
      <c r="AC45" s="29"/>
      <c r="AD45" s="29"/>
    </row>
    <row r="46" spans="1:35" x14ac:dyDescent="0.25">
      <c r="D46" s="29"/>
      <c r="E46" s="29"/>
      <c r="F46" s="88"/>
      <c r="G46" s="88"/>
      <c r="H46" s="88"/>
      <c r="I46" s="29"/>
      <c r="J46" s="88"/>
      <c r="K46" s="88"/>
      <c r="L46" s="96"/>
      <c r="M46" s="88"/>
      <c r="N46" s="88"/>
      <c r="O46" s="88"/>
      <c r="P46" s="96"/>
      <c r="Q46" s="88"/>
      <c r="R46" s="88"/>
      <c r="S46" s="88"/>
      <c r="T46" s="96"/>
      <c r="U46" s="88"/>
      <c r="V46" s="29"/>
      <c r="W46" s="29"/>
      <c r="X46" s="85"/>
      <c r="Y46" s="88"/>
      <c r="Z46" s="97"/>
      <c r="AA46" s="29"/>
      <c r="AB46" s="88"/>
      <c r="AC46" s="29"/>
      <c r="AD46" s="29"/>
    </row>
    <row r="47" spans="1:35" x14ac:dyDescent="0.25">
      <c r="D47" s="29"/>
      <c r="E47" s="29"/>
      <c r="F47" s="88"/>
      <c r="G47" s="88"/>
      <c r="H47" s="88"/>
      <c r="I47" s="29"/>
      <c r="J47" s="88"/>
      <c r="K47" s="88"/>
      <c r="L47" s="96"/>
      <c r="M47" s="88"/>
      <c r="N47" s="88"/>
      <c r="O47" s="88"/>
      <c r="P47" s="96"/>
      <c r="Q47" s="88"/>
      <c r="R47" s="88"/>
      <c r="S47" s="88"/>
      <c r="T47" s="96"/>
      <c r="U47" s="88"/>
      <c r="V47" s="29"/>
      <c r="W47" s="29"/>
      <c r="X47" s="86"/>
      <c r="Y47" s="88"/>
      <c r="Z47" s="97"/>
      <c r="AA47" s="29"/>
      <c r="AB47" s="88"/>
      <c r="AC47" s="29"/>
      <c r="AD47" s="29"/>
    </row>
    <row r="48" spans="1:35" x14ac:dyDescent="0.25">
      <c r="D48" s="29"/>
      <c r="E48" s="29"/>
      <c r="F48" s="88"/>
      <c r="G48" s="88"/>
      <c r="H48" s="88"/>
      <c r="I48" s="29"/>
      <c r="J48" s="88"/>
      <c r="K48" s="88"/>
      <c r="L48" s="96"/>
      <c r="M48" s="88"/>
      <c r="N48" s="88"/>
      <c r="O48" s="88"/>
      <c r="P48" s="96"/>
      <c r="Q48" s="88"/>
      <c r="R48" s="88"/>
      <c r="S48" s="88"/>
      <c r="T48" s="96"/>
      <c r="U48" s="88"/>
      <c r="V48" s="29"/>
      <c r="W48" s="29"/>
      <c r="X48" s="86"/>
      <c r="Y48" s="88"/>
      <c r="Z48" s="85"/>
      <c r="AA48" s="29"/>
      <c r="AB48" s="88"/>
      <c r="AC48" s="29"/>
      <c r="AD48" s="29"/>
    </row>
    <row r="49" spans="4:30" x14ac:dyDescent="0.25">
      <c r="D49" s="29"/>
      <c r="E49" s="29"/>
      <c r="F49" s="88"/>
      <c r="G49" s="88"/>
      <c r="H49" s="88"/>
      <c r="I49" s="29"/>
      <c r="J49" s="88"/>
      <c r="K49" s="88"/>
      <c r="L49" s="96"/>
      <c r="M49" s="88"/>
      <c r="N49" s="88"/>
      <c r="O49" s="88"/>
      <c r="P49" s="96"/>
      <c r="Q49" s="88"/>
      <c r="R49" s="88"/>
      <c r="S49" s="88"/>
      <c r="T49" s="96"/>
      <c r="U49" s="88"/>
      <c r="V49" s="29"/>
      <c r="W49" s="29"/>
      <c r="X49" s="86"/>
      <c r="Y49" s="88"/>
      <c r="Z49" s="97"/>
      <c r="AA49" s="29"/>
      <c r="AB49" s="88"/>
      <c r="AC49" s="29"/>
      <c r="AD49" s="29"/>
    </row>
    <row r="50" spans="4:30" x14ac:dyDescent="0.25">
      <c r="D50" s="29"/>
      <c r="E50" s="29"/>
      <c r="F50" s="88"/>
      <c r="G50" s="88"/>
      <c r="H50" s="88"/>
      <c r="I50" s="29"/>
      <c r="J50" s="88"/>
      <c r="K50" s="88"/>
      <c r="L50" s="96"/>
      <c r="M50" s="88"/>
      <c r="N50" s="88"/>
      <c r="O50" s="88"/>
      <c r="P50" s="96"/>
      <c r="Q50" s="88"/>
      <c r="R50" s="88"/>
      <c r="S50" s="88"/>
      <c r="T50" s="96"/>
      <c r="U50" s="88"/>
      <c r="V50" s="29"/>
      <c r="W50" s="29"/>
      <c r="X50" s="86"/>
      <c r="Y50" s="88"/>
      <c r="Z50" s="97"/>
      <c r="AA50" s="29"/>
      <c r="AB50" s="88"/>
      <c r="AC50" s="29"/>
      <c r="AD50" s="29"/>
    </row>
    <row r="51" spans="4:30" x14ac:dyDescent="0.25">
      <c r="D51" s="29"/>
      <c r="E51" s="29"/>
      <c r="F51" s="88"/>
      <c r="G51" s="88"/>
      <c r="H51" s="88"/>
      <c r="I51" s="29"/>
      <c r="J51" s="88"/>
      <c r="K51" s="88"/>
      <c r="L51" s="96"/>
      <c r="M51" s="88"/>
      <c r="N51" s="88"/>
      <c r="O51" s="88"/>
      <c r="P51" s="96"/>
      <c r="Q51" s="88"/>
      <c r="R51" s="88"/>
      <c r="S51" s="88"/>
      <c r="T51" s="96"/>
      <c r="U51" s="88"/>
      <c r="V51" s="29"/>
      <c r="W51" s="29"/>
      <c r="X51" s="86"/>
      <c r="Y51" s="88"/>
      <c r="Z51" s="97"/>
      <c r="AA51" s="29"/>
      <c r="AB51" s="88"/>
      <c r="AC51" s="29"/>
      <c r="AD51" s="29"/>
    </row>
    <row r="52" spans="4:30" x14ac:dyDescent="0.25">
      <c r="D52" s="29"/>
      <c r="E52" s="29"/>
      <c r="F52" s="88"/>
      <c r="G52" s="88"/>
      <c r="H52" s="88"/>
      <c r="I52" s="29"/>
      <c r="J52" s="88"/>
      <c r="K52" s="88"/>
      <c r="L52" s="96"/>
      <c r="M52" s="88"/>
      <c r="N52" s="88"/>
      <c r="O52" s="88"/>
      <c r="P52" s="96"/>
      <c r="Q52" s="88"/>
      <c r="R52" s="88"/>
      <c r="S52" s="88"/>
      <c r="T52" s="96"/>
      <c r="U52" s="88"/>
      <c r="V52" s="29"/>
      <c r="W52" s="29"/>
      <c r="X52" s="86"/>
      <c r="Y52" s="88"/>
      <c r="Z52" s="97"/>
      <c r="AA52" s="29"/>
      <c r="AB52" s="88"/>
      <c r="AC52" s="29"/>
      <c r="AD52" s="29"/>
    </row>
    <row r="53" spans="4:30" x14ac:dyDescent="0.25">
      <c r="D53" s="29"/>
      <c r="E53" s="29"/>
      <c r="F53" s="88"/>
      <c r="G53" s="88"/>
      <c r="H53" s="88"/>
      <c r="I53" s="29"/>
      <c r="J53" s="88"/>
      <c r="K53" s="88"/>
      <c r="L53" s="96"/>
      <c r="M53" s="88"/>
      <c r="N53" s="88"/>
      <c r="O53" s="88"/>
      <c r="P53" s="96"/>
      <c r="Q53" s="88"/>
      <c r="R53" s="88"/>
      <c r="S53" s="88"/>
      <c r="T53" s="96"/>
      <c r="U53" s="88"/>
      <c r="V53" s="29"/>
      <c r="W53" s="29"/>
      <c r="X53" s="86"/>
      <c r="Y53" s="88"/>
      <c r="Z53" s="97"/>
      <c r="AA53" s="29"/>
      <c r="AB53" s="88"/>
      <c r="AC53" s="29"/>
      <c r="AD53" s="29"/>
    </row>
    <row r="54" spans="4:30" x14ac:dyDescent="0.25">
      <c r="D54" s="29"/>
      <c r="E54" s="29"/>
      <c r="F54" s="88"/>
      <c r="G54" s="88"/>
      <c r="H54" s="88"/>
      <c r="I54" s="29"/>
      <c r="J54" s="88"/>
      <c r="K54" s="88"/>
      <c r="L54" s="96"/>
      <c r="M54" s="88"/>
      <c r="N54" s="88"/>
      <c r="O54" s="88"/>
      <c r="P54" s="96"/>
      <c r="Q54" s="88"/>
      <c r="R54" s="88"/>
      <c r="S54" s="88"/>
      <c r="T54" s="96"/>
      <c r="U54" s="88"/>
      <c r="V54" s="29"/>
      <c r="W54" s="29"/>
      <c r="X54" s="86"/>
      <c r="Y54" s="88"/>
      <c r="Z54" s="97"/>
      <c r="AA54" s="29"/>
      <c r="AB54" s="88"/>
      <c r="AC54" s="29"/>
      <c r="AD54" s="29"/>
    </row>
    <row r="55" spans="4:30" x14ac:dyDescent="0.25">
      <c r="D55" s="29"/>
      <c r="E55" s="29"/>
      <c r="F55" s="88"/>
      <c r="G55" s="88"/>
      <c r="H55" s="88"/>
      <c r="I55" s="29"/>
      <c r="J55" s="88"/>
      <c r="K55" s="88"/>
      <c r="L55" s="96"/>
      <c r="M55" s="88"/>
      <c r="N55" s="88"/>
      <c r="O55" s="88"/>
      <c r="P55" s="96"/>
      <c r="Q55" s="88"/>
      <c r="R55" s="88"/>
      <c r="S55" s="88"/>
      <c r="T55" s="96"/>
      <c r="U55" s="88"/>
      <c r="V55" s="29"/>
      <c r="W55" s="29"/>
      <c r="X55" s="86"/>
      <c r="Y55" s="88"/>
      <c r="Z55" s="97"/>
      <c r="AA55" s="29"/>
      <c r="AB55" s="88"/>
      <c r="AC55" s="29"/>
      <c r="AD55" s="29"/>
    </row>
    <row r="56" spans="4:30" x14ac:dyDescent="0.25">
      <c r="D56" s="29"/>
      <c r="E56" s="29"/>
      <c r="F56" s="88"/>
      <c r="G56" s="88"/>
      <c r="H56" s="88"/>
      <c r="I56" s="29"/>
      <c r="J56" s="88"/>
      <c r="K56" s="88"/>
      <c r="L56" s="96"/>
      <c r="M56" s="88"/>
      <c r="N56" s="88"/>
      <c r="O56" s="88"/>
      <c r="P56" s="96"/>
      <c r="Q56" s="88"/>
      <c r="R56" s="88"/>
      <c r="S56" s="88"/>
      <c r="T56" s="96"/>
      <c r="U56" s="88"/>
      <c r="V56" s="29"/>
      <c r="W56" s="29"/>
      <c r="X56" s="86"/>
      <c r="Y56" s="88"/>
      <c r="Z56" s="85"/>
      <c r="AA56" s="29"/>
      <c r="AB56" s="88"/>
      <c r="AC56" s="29"/>
      <c r="AD56" s="29"/>
    </row>
    <row r="57" spans="4:30" x14ac:dyDescent="0.25">
      <c r="D57" s="29"/>
      <c r="E57" s="29"/>
      <c r="F57" s="88"/>
      <c r="G57" s="88"/>
      <c r="H57" s="88"/>
      <c r="I57" s="29"/>
      <c r="J57" s="88"/>
      <c r="K57" s="88"/>
      <c r="L57" s="96"/>
      <c r="M57" s="88"/>
      <c r="N57" s="88"/>
      <c r="O57" s="88"/>
      <c r="P57" s="96"/>
      <c r="Q57" s="88"/>
      <c r="R57" s="88"/>
      <c r="S57" s="88"/>
      <c r="T57" s="96"/>
      <c r="U57" s="88"/>
      <c r="V57" s="29"/>
      <c r="W57" s="29"/>
      <c r="X57" s="86"/>
      <c r="Y57" s="88"/>
      <c r="Z57" s="97"/>
      <c r="AA57" s="29"/>
      <c r="AB57" s="88"/>
      <c r="AC57" s="29"/>
      <c r="AD57" s="29"/>
    </row>
    <row r="58" spans="4:30" x14ac:dyDescent="0.25">
      <c r="D58" s="29"/>
      <c r="E58" s="29"/>
      <c r="F58" s="88"/>
      <c r="G58" s="88"/>
      <c r="H58" s="88"/>
      <c r="I58" s="29"/>
      <c r="J58" s="88"/>
      <c r="K58" s="88"/>
      <c r="L58" s="96"/>
      <c r="M58" s="88"/>
      <c r="N58" s="88"/>
      <c r="O58" s="88"/>
      <c r="P58" s="96"/>
      <c r="Q58" s="88"/>
      <c r="R58" s="88"/>
      <c r="S58" s="88"/>
      <c r="T58" s="96"/>
      <c r="U58" s="88"/>
      <c r="V58" s="29"/>
      <c r="W58" s="29"/>
      <c r="X58" s="86"/>
      <c r="Y58" s="88"/>
      <c r="Z58" s="97"/>
      <c r="AA58" s="29"/>
      <c r="AB58" s="88"/>
      <c r="AC58" s="29"/>
      <c r="AD58" s="29"/>
    </row>
    <row r="59" spans="4:30" x14ac:dyDescent="0.25">
      <c r="D59" s="29"/>
      <c r="E59" s="29"/>
      <c r="F59" s="88"/>
      <c r="G59" s="88"/>
      <c r="H59" s="88"/>
      <c r="I59" s="29"/>
      <c r="J59" s="88"/>
      <c r="K59" s="88"/>
      <c r="L59" s="96"/>
      <c r="M59" s="88"/>
      <c r="N59" s="88"/>
      <c r="O59" s="88"/>
      <c r="P59" s="96"/>
      <c r="Q59" s="88"/>
      <c r="R59" s="88"/>
      <c r="S59" s="88"/>
      <c r="T59" s="96"/>
      <c r="U59" s="88"/>
      <c r="V59" s="29"/>
      <c r="W59" s="29"/>
      <c r="X59" s="86"/>
      <c r="Y59" s="88"/>
      <c r="Z59" s="97"/>
      <c r="AA59" s="29"/>
      <c r="AB59" s="88"/>
      <c r="AC59" s="29"/>
      <c r="AD59" s="29"/>
    </row>
    <row r="60" spans="4:30" x14ac:dyDescent="0.25">
      <c r="D60" s="29"/>
      <c r="E60" s="29"/>
      <c r="F60" s="88"/>
      <c r="G60" s="88"/>
      <c r="H60" s="88"/>
      <c r="I60" s="29"/>
      <c r="J60" s="88"/>
      <c r="K60" s="88"/>
      <c r="L60" s="96"/>
      <c r="M60" s="88"/>
      <c r="N60" s="88"/>
      <c r="O60" s="88"/>
      <c r="P60" s="96"/>
      <c r="Q60" s="88"/>
      <c r="R60" s="88"/>
      <c r="S60" s="88"/>
      <c r="T60" s="96"/>
      <c r="U60" s="88"/>
      <c r="V60" s="29"/>
      <c r="W60" s="29"/>
      <c r="X60" s="86"/>
      <c r="Y60" s="88"/>
      <c r="Z60" s="97"/>
      <c r="AA60" s="29"/>
      <c r="AB60" s="88"/>
      <c r="AC60" s="29"/>
      <c r="AD60" s="29"/>
    </row>
    <row r="61" spans="4:30" x14ac:dyDescent="0.25">
      <c r="D61" s="29"/>
      <c r="E61" s="29"/>
      <c r="F61" s="88"/>
      <c r="G61" s="88"/>
      <c r="H61" s="88"/>
      <c r="I61" s="29"/>
      <c r="J61" s="88"/>
      <c r="K61" s="88"/>
      <c r="L61" s="96"/>
      <c r="M61" s="88"/>
      <c r="N61" s="88"/>
      <c r="O61" s="88"/>
      <c r="P61" s="96"/>
      <c r="Q61" s="88"/>
      <c r="R61" s="88"/>
      <c r="S61" s="88"/>
      <c r="T61" s="96"/>
      <c r="U61" s="88"/>
      <c r="V61" s="29"/>
      <c r="W61" s="29"/>
      <c r="X61" s="86"/>
      <c r="Y61" s="88"/>
      <c r="Z61" s="97"/>
      <c r="AA61" s="29"/>
      <c r="AB61" s="88"/>
      <c r="AC61" s="29"/>
      <c r="AD61" s="29"/>
    </row>
    <row r="62" spans="4:30" x14ac:dyDescent="0.25">
      <c r="D62" s="29"/>
      <c r="E62" s="29"/>
      <c r="F62" s="29"/>
      <c r="G62" s="29"/>
      <c r="H62" s="29"/>
      <c r="I62" s="84"/>
      <c r="J62" s="29"/>
      <c r="K62" s="29"/>
      <c r="L62" s="29"/>
      <c r="M62" s="29"/>
      <c r="N62" s="29"/>
      <c r="O62" s="84"/>
      <c r="P62" s="29"/>
      <c r="Q62" s="29"/>
      <c r="R62" s="29"/>
      <c r="S62" s="29"/>
      <c r="T62" s="84"/>
      <c r="U62" s="29"/>
      <c r="V62" s="29"/>
      <c r="W62" s="29"/>
      <c r="X62" s="86"/>
      <c r="Y62" s="29"/>
      <c r="Z62" s="29"/>
      <c r="AA62" s="29"/>
      <c r="AB62" s="29"/>
      <c r="AC62" s="29"/>
      <c r="AD62" s="29"/>
    </row>
    <row r="63" spans="4:30" x14ac:dyDescent="0.25">
      <c r="D63" s="29"/>
      <c r="E63" s="29"/>
      <c r="F63" s="29"/>
      <c r="G63" s="29"/>
      <c r="H63" s="29"/>
      <c r="I63" s="84"/>
      <c r="J63" s="29"/>
      <c r="K63" s="29"/>
      <c r="L63" s="29"/>
      <c r="M63" s="29"/>
      <c r="N63" s="29"/>
      <c r="O63" s="84"/>
      <c r="P63" s="29"/>
      <c r="Q63" s="29"/>
      <c r="R63" s="29"/>
      <c r="S63" s="29"/>
      <c r="T63" s="84"/>
      <c r="U63" s="29"/>
      <c r="V63" s="29"/>
      <c r="W63" s="29"/>
      <c r="X63" s="85"/>
      <c r="Y63" s="29"/>
      <c r="Z63" s="29"/>
      <c r="AA63" s="29"/>
      <c r="AB63" s="29"/>
      <c r="AC63" s="29"/>
      <c r="AD63" s="29"/>
    </row>
    <row r="64" spans="4:30" x14ac:dyDescent="0.25">
      <c r="D64" s="29"/>
      <c r="E64" s="29"/>
      <c r="F64" s="29"/>
      <c r="G64" s="29"/>
      <c r="H64" s="29"/>
      <c r="I64" s="84"/>
      <c r="J64" s="29"/>
      <c r="K64" s="29"/>
      <c r="L64" s="29"/>
      <c r="M64" s="29"/>
      <c r="N64" s="29"/>
      <c r="O64" s="84"/>
      <c r="P64" s="29"/>
      <c r="Q64" s="29"/>
      <c r="R64" s="29"/>
      <c r="S64" s="29"/>
      <c r="T64" s="84"/>
      <c r="U64" s="29"/>
      <c r="V64" s="29"/>
      <c r="W64" s="29"/>
      <c r="X64" s="86"/>
      <c r="Y64" s="29"/>
      <c r="Z64" s="29"/>
      <c r="AA64" s="2"/>
      <c r="AB64" s="2"/>
      <c r="AC64" s="2"/>
      <c r="AD64" s="2"/>
    </row>
    <row r="65" spans="4:30" x14ac:dyDescent="0.25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"/>
      <c r="AB65" s="2"/>
      <c r="AC65" s="2"/>
      <c r="AD65" s="2"/>
    </row>
    <row r="66" spans="4:30" x14ac:dyDescent="0.25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"/>
      <c r="AB66" s="2"/>
      <c r="AC66" s="2"/>
      <c r="AD66" s="2"/>
    </row>
    <row r="67" spans="4:30" x14ac:dyDescent="0.25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"/>
      <c r="AB67" s="2"/>
      <c r="AC67" s="2"/>
      <c r="AD67" s="2"/>
    </row>
    <row r="68" spans="4:30" x14ac:dyDescent="0.25">
      <c r="D68" s="29"/>
      <c r="E68" s="29"/>
      <c r="F68" s="29"/>
      <c r="G68" s="29"/>
      <c r="H68" s="29"/>
      <c r="I68" s="84"/>
      <c r="J68" s="29"/>
      <c r="K68" s="29"/>
      <c r="L68" s="29"/>
      <c r="M68" s="2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"/>
      <c r="AB68" s="2"/>
      <c r="AC68" s="2"/>
      <c r="AD68" s="2"/>
    </row>
    <row r="69" spans="4:30" x14ac:dyDescent="0.25">
      <c r="D69" s="29"/>
      <c r="E69" s="29"/>
      <c r="F69" s="29"/>
      <c r="G69" s="29"/>
      <c r="H69" s="29"/>
      <c r="I69" s="84"/>
      <c r="J69" s="29"/>
      <c r="K69" s="29"/>
      <c r="L69" s="29"/>
      <c r="M69" s="2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"/>
      <c r="AB69" s="2"/>
      <c r="AC69" s="2"/>
      <c r="AD69" s="2"/>
    </row>
    <row r="70" spans="4:30" x14ac:dyDescent="0.25">
      <c r="D70" s="29"/>
      <c r="E70" s="29"/>
      <c r="F70" s="29"/>
      <c r="G70" s="53"/>
      <c r="H70" s="29"/>
      <c r="I70" s="84"/>
      <c r="J70" s="29"/>
      <c r="K70" s="29"/>
      <c r="L70" s="29"/>
      <c r="M70" s="2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"/>
      <c r="AB70" s="2"/>
      <c r="AC70" s="2"/>
      <c r="AD70" s="2"/>
    </row>
    <row r="71" spans="4:30" x14ac:dyDescent="0.25">
      <c r="D71" s="29"/>
      <c r="E71" s="29"/>
      <c r="F71" s="29"/>
      <c r="G71" s="29"/>
      <c r="H71" s="29"/>
      <c r="I71" s="84"/>
      <c r="J71" s="29"/>
      <c r="K71" s="29"/>
      <c r="L71" s="29"/>
      <c r="M71" s="2"/>
      <c r="N71" s="53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"/>
      <c r="AB71" s="2"/>
      <c r="AC71" s="2"/>
      <c r="AD71" s="2"/>
    </row>
    <row r="72" spans="4:30" x14ac:dyDescent="0.25">
      <c r="D72" s="29"/>
      <c r="E72" s="29"/>
      <c r="F72" s="29"/>
      <c r="G72" s="29"/>
      <c r="H72" s="29"/>
      <c r="I72" s="84"/>
      <c r="J72" s="29"/>
      <c r="K72" s="29"/>
      <c r="L72" s="29"/>
      <c r="M72" s="2"/>
      <c r="N72" s="29"/>
      <c r="O72" s="29"/>
      <c r="P72" s="29"/>
      <c r="Q72" s="29"/>
      <c r="R72" s="29"/>
      <c r="S72" s="29"/>
      <c r="T72" s="29"/>
      <c r="U72" s="29"/>
      <c r="V72" s="2"/>
      <c r="W72" s="2"/>
      <c r="X72" s="2"/>
      <c r="Y72" s="29"/>
      <c r="Z72" s="2"/>
      <c r="AA72" s="2"/>
      <c r="AB72" s="2"/>
      <c r="AC72" s="2"/>
      <c r="AD72" s="2"/>
    </row>
    <row r="73" spans="4:30" x14ac:dyDescent="0.25">
      <c r="D73" s="29"/>
      <c r="E73" s="29"/>
      <c r="F73" s="29"/>
      <c r="G73" s="29"/>
      <c r="H73" s="29"/>
      <c r="I73" s="84"/>
      <c r="J73" s="29"/>
      <c r="K73" s="29"/>
      <c r="L73" s="29"/>
      <c r="M73" s="2"/>
      <c r="N73" s="29"/>
      <c r="O73" s="29"/>
      <c r="P73" s="29"/>
      <c r="Q73" s="29"/>
      <c r="R73" s="29"/>
      <c r="S73" s="29"/>
      <c r="T73" s="29"/>
      <c r="U73" s="29"/>
      <c r="V73" s="2"/>
      <c r="W73" s="2"/>
      <c r="X73" s="2"/>
      <c r="Y73" s="29"/>
      <c r="Z73" s="2"/>
      <c r="AA73" s="2"/>
      <c r="AB73" s="2"/>
      <c r="AC73" s="2"/>
      <c r="AD73" s="2"/>
    </row>
    <row r="74" spans="4:30" x14ac:dyDescent="0.25">
      <c r="D74" s="29"/>
      <c r="E74" s="29"/>
      <c r="F74" s="29"/>
      <c r="G74" s="29"/>
      <c r="H74" s="29"/>
      <c r="I74" s="84"/>
      <c r="J74" s="29"/>
      <c r="K74" s="29"/>
      <c r="L74" s="29"/>
      <c r="M74" s="2"/>
      <c r="N74" s="29"/>
      <c r="O74" s="29"/>
      <c r="P74" s="29"/>
      <c r="Q74" s="29"/>
      <c r="R74" s="29"/>
      <c r="S74" s="29"/>
      <c r="T74" s="29"/>
      <c r="U74" s="29"/>
      <c r="V74" s="2"/>
      <c r="W74" s="2"/>
      <c r="X74" s="2"/>
      <c r="Y74" s="29"/>
      <c r="Z74" s="2"/>
      <c r="AA74" s="2"/>
      <c r="AB74" s="2"/>
      <c r="AC74" s="2"/>
      <c r="AD74" s="2"/>
    </row>
    <row r="75" spans="4:30" x14ac:dyDescent="0.25">
      <c r="D75" s="29"/>
      <c r="E75" s="29"/>
      <c r="F75" s="29"/>
      <c r="G75" s="29"/>
      <c r="H75" s="29"/>
      <c r="I75" s="84"/>
      <c r="J75" s="29"/>
      <c r="K75" s="29"/>
      <c r="L75" s="29"/>
      <c r="M75" s="2"/>
      <c r="N75" s="29"/>
      <c r="O75" s="29"/>
      <c r="P75" s="29"/>
      <c r="Q75" s="29"/>
      <c r="R75" s="29"/>
      <c r="S75" s="29"/>
      <c r="T75" s="29"/>
      <c r="U75" s="29"/>
      <c r="V75" s="2"/>
      <c r="W75" s="2"/>
      <c r="X75" s="2"/>
      <c r="Y75" s="29"/>
      <c r="Z75" s="2"/>
      <c r="AA75" s="2"/>
      <c r="AB75" s="2"/>
      <c r="AC75" s="2"/>
      <c r="AD75" s="2"/>
    </row>
    <row r="76" spans="4:30" x14ac:dyDescent="0.25">
      <c r="D76" s="29"/>
      <c r="E76" s="29"/>
      <c r="F76" s="29"/>
      <c r="G76" s="29"/>
      <c r="H76" s="29"/>
      <c r="I76" s="84"/>
      <c r="J76" s="29"/>
      <c r="K76" s="29"/>
      <c r="L76" s="29"/>
      <c r="M76" s="2"/>
      <c r="N76" s="29"/>
      <c r="O76" s="29"/>
      <c r="P76" s="29"/>
      <c r="Q76" s="29"/>
      <c r="R76" s="29"/>
      <c r="S76" s="29"/>
      <c r="T76" s="29"/>
      <c r="U76" s="29"/>
      <c r="V76" s="2"/>
      <c r="W76" s="2"/>
      <c r="X76" s="2"/>
      <c r="Y76" s="29"/>
      <c r="Z76" s="2"/>
      <c r="AA76" s="2"/>
      <c r="AB76" s="2"/>
      <c r="AC76" s="2"/>
      <c r="AD76" s="2"/>
    </row>
    <row r="77" spans="4:30" x14ac:dyDescent="0.25">
      <c r="D77" s="29"/>
      <c r="E77" s="29"/>
      <c r="F77" s="29"/>
      <c r="G77" s="53"/>
      <c r="H77" s="29"/>
      <c r="I77" s="84"/>
      <c r="J77" s="29"/>
      <c r="K77" s="29"/>
      <c r="L77" s="29"/>
      <c r="M77" s="2"/>
      <c r="N77" s="53"/>
      <c r="O77" s="29"/>
      <c r="P77" s="29"/>
      <c r="Q77" s="29"/>
      <c r="R77" s="29"/>
      <c r="S77" s="29"/>
      <c r="T77" s="29"/>
      <c r="U77" s="29"/>
      <c r="V77" s="2"/>
      <c r="W77" s="2"/>
      <c r="X77" s="2"/>
      <c r="Y77" s="29"/>
      <c r="Z77" s="2"/>
      <c r="AA77" s="2"/>
      <c r="AB77" s="2"/>
      <c r="AC77" s="2"/>
      <c r="AD77" s="2"/>
    </row>
    <row r="78" spans="4:30" x14ac:dyDescent="0.25">
      <c r="D78" s="29"/>
      <c r="E78" s="29"/>
      <c r="F78" s="29"/>
      <c r="G78" s="53"/>
      <c r="H78" s="29"/>
      <c r="I78" s="84"/>
      <c r="J78" s="29"/>
      <c r="K78" s="29"/>
      <c r="L78" s="29"/>
      <c r="M78" s="2"/>
      <c r="N78" s="29"/>
      <c r="O78" s="29"/>
      <c r="P78" s="29"/>
      <c r="Q78" s="29"/>
      <c r="R78" s="29"/>
      <c r="S78" s="29"/>
      <c r="T78" s="29"/>
      <c r="U78" s="29"/>
      <c r="V78" s="2"/>
      <c r="W78" s="2"/>
      <c r="X78" s="2"/>
      <c r="Y78" s="29"/>
      <c r="Z78" s="2"/>
      <c r="AA78" s="2"/>
      <c r="AB78" s="2"/>
      <c r="AC78" s="2"/>
      <c r="AD78" s="2"/>
    </row>
    <row r="79" spans="4:30" x14ac:dyDescent="0.25">
      <c r="D79" s="29"/>
      <c r="E79" s="29"/>
      <c r="F79" s="29"/>
      <c r="G79" s="29"/>
      <c r="H79" s="29"/>
      <c r="I79" s="84"/>
      <c r="J79" s="29"/>
      <c r="K79" s="29"/>
      <c r="L79" s="29"/>
      <c r="M79" s="2"/>
      <c r="N79" s="53"/>
      <c r="O79" s="29"/>
      <c r="P79" s="29"/>
      <c r="Q79" s="29"/>
      <c r="R79" s="29"/>
      <c r="S79" s="29"/>
      <c r="T79" s="29"/>
      <c r="U79" s="29"/>
      <c r="V79" s="2"/>
      <c r="W79" s="2"/>
      <c r="X79" s="2"/>
      <c r="Y79" s="29"/>
      <c r="Z79" s="2"/>
      <c r="AA79" s="2"/>
      <c r="AB79" s="2"/>
      <c r="AC79" s="2"/>
      <c r="AD79" s="2"/>
    </row>
    <row r="80" spans="4:30" x14ac:dyDescent="0.25">
      <c r="D80" s="29"/>
      <c r="E80" s="29"/>
      <c r="F80" s="29"/>
      <c r="G80" s="29"/>
      <c r="H80" s="29"/>
      <c r="I80" s="84"/>
      <c r="J80" s="29"/>
      <c r="K80" s="29"/>
      <c r="L80" s="29"/>
      <c r="M80" s="2"/>
      <c r="N80" s="29"/>
      <c r="O80" s="29"/>
      <c r="P80" s="29"/>
      <c r="Q80" s="29"/>
      <c r="R80" s="29"/>
      <c r="S80" s="29"/>
      <c r="T80" s="29"/>
      <c r="U80" s="29"/>
      <c r="V80" s="2"/>
      <c r="W80" s="2"/>
      <c r="X80" s="2"/>
      <c r="Y80" s="29"/>
      <c r="Z80" s="2"/>
      <c r="AA80" s="2"/>
      <c r="AB80" s="2"/>
      <c r="AC80" s="2"/>
      <c r="AD80" s="2"/>
    </row>
    <row r="81" spans="4:30" x14ac:dyDescent="0.25">
      <c r="D81" s="29"/>
      <c r="E81" s="29"/>
      <c r="F81" s="29"/>
      <c r="G81" s="29"/>
      <c r="H81" s="29"/>
      <c r="I81" s="84"/>
      <c r="J81" s="29"/>
      <c r="K81" s="29"/>
      <c r="L81" s="29"/>
      <c r="M81" s="2"/>
      <c r="N81" s="29"/>
      <c r="O81" s="29"/>
      <c r="P81" s="29"/>
      <c r="Q81" s="29"/>
      <c r="R81" s="29"/>
      <c r="S81" s="29"/>
      <c r="T81" s="29"/>
      <c r="U81" s="29"/>
      <c r="V81" s="2"/>
      <c r="W81" s="2"/>
      <c r="X81" s="2"/>
      <c r="Y81" s="29"/>
      <c r="Z81" s="2"/>
      <c r="AA81" s="2"/>
      <c r="AB81" s="2"/>
      <c r="AC81" s="2"/>
      <c r="AD81" s="2"/>
    </row>
    <row r="82" spans="4:30" x14ac:dyDescent="0.25">
      <c r="D82" s="29"/>
      <c r="E82" s="29"/>
      <c r="F82" s="29"/>
      <c r="G82" s="53"/>
      <c r="H82" s="29"/>
      <c r="I82" s="84"/>
      <c r="J82" s="29"/>
      <c r="K82" s="29"/>
      <c r="L82" s="29"/>
      <c r="M82" s="2"/>
      <c r="N82" s="29"/>
      <c r="O82" s="29"/>
      <c r="P82" s="29"/>
      <c r="Q82" s="29"/>
      <c r="R82" s="29"/>
      <c r="S82" s="29"/>
      <c r="T82" s="29"/>
      <c r="U82" s="29"/>
      <c r="V82" s="2"/>
      <c r="W82" s="2"/>
      <c r="X82" s="2"/>
      <c r="Y82" s="29"/>
      <c r="Z82" s="2"/>
      <c r="AA82" s="2"/>
      <c r="AB82" s="2"/>
      <c r="AC82" s="2"/>
      <c r="AD82" s="2"/>
    </row>
    <row r="83" spans="4:30" x14ac:dyDescent="0.25">
      <c r="D83" s="29"/>
      <c r="E83" s="29"/>
      <c r="F83" s="29"/>
      <c r="G83" s="29"/>
      <c r="H83" s="29"/>
      <c r="I83" s="84"/>
      <c r="J83" s="29"/>
      <c r="K83" s="29"/>
      <c r="L83" s="29"/>
      <c r="M83" s="2"/>
      <c r="N83" s="29"/>
      <c r="O83" s="29"/>
      <c r="P83" s="29"/>
      <c r="Q83" s="29"/>
      <c r="R83" s="29"/>
      <c r="S83" s="29"/>
      <c r="T83" s="29"/>
      <c r="U83" s="29"/>
      <c r="V83" s="2"/>
      <c r="W83" s="2"/>
      <c r="X83" s="2"/>
      <c r="Y83" s="29"/>
      <c r="Z83" s="2"/>
      <c r="AA83" s="2"/>
      <c r="AB83" s="2"/>
      <c r="AC83" s="2"/>
      <c r="AD83" s="2"/>
    </row>
    <row r="84" spans="4:30" x14ac:dyDescent="0.25">
      <c r="D84" s="29"/>
      <c r="E84" s="29"/>
      <c r="F84" s="29"/>
      <c r="G84" s="29"/>
      <c r="H84" s="29"/>
      <c r="I84" s="84"/>
      <c r="J84" s="29"/>
      <c r="K84" s="29"/>
      <c r="L84" s="29"/>
      <c r="M84" s="2"/>
      <c r="N84" s="29"/>
      <c r="O84" s="29"/>
      <c r="P84" s="29"/>
      <c r="Q84" s="29"/>
      <c r="R84" s="29"/>
      <c r="S84" s="29"/>
      <c r="T84" s="29"/>
      <c r="U84" s="29"/>
      <c r="V84" s="2"/>
      <c r="W84" s="2"/>
      <c r="X84" s="2"/>
      <c r="Y84" s="29"/>
      <c r="Z84" s="2"/>
      <c r="AA84" s="2"/>
      <c r="AB84" s="2"/>
      <c r="AC84" s="2"/>
      <c r="AD84" s="2"/>
    </row>
    <row r="85" spans="4:30" x14ac:dyDescent="0.25">
      <c r="D85" s="29"/>
      <c r="E85" s="29"/>
      <c r="F85" s="29"/>
      <c r="G85" s="29"/>
      <c r="H85" s="29"/>
      <c r="I85" s="84"/>
      <c r="J85" s="29"/>
      <c r="K85" s="29"/>
      <c r="L85" s="29"/>
      <c r="M85" s="2"/>
      <c r="N85" s="29"/>
      <c r="O85" s="29"/>
      <c r="P85" s="29"/>
      <c r="Q85" s="29"/>
      <c r="R85" s="29"/>
      <c r="S85" s="29"/>
      <c r="T85" s="29"/>
      <c r="U85" s="29"/>
      <c r="V85" s="2"/>
      <c r="W85" s="2"/>
      <c r="X85" s="2"/>
      <c r="Y85" s="29"/>
      <c r="Z85" s="2"/>
      <c r="AA85" s="2"/>
      <c r="AB85" s="2"/>
      <c r="AC85" s="2"/>
      <c r="AD85" s="2"/>
    </row>
    <row r="86" spans="4:30" x14ac:dyDescent="0.25">
      <c r="D86" s="29"/>
      <c r="E86" s="29"/>
      <c r="F86" s="29"/>
      <c r="G86" s="29"/>
      <c r="H86" s="29"/>
      <c r="I86" s="8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"/>
      <c r="W86" s="2"/>
      <c r="X86" s="2"/>
      <c r="Y86" s="29"/>
      <c r="Z86" s="2"/>
      <c r="AA86" s="2"/>
      <c r="AB86" s="2"/>
      <c r="AC86" s="2"/>
      <c r="AD86" s="2"/>
    </row>
    <row r="87" spans="4:30" x14ac:dyDescent="0.25">
      <c r="D87" s="29"/>
      <c r="E87" s="29"/>
      <c r="F87" s="29"/>
      <c r="G87" s="29"/>
      <c r="H87" s="29"/>
      <c r="I87" s="84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"/>
      <c r="W87" s="2"/>
      <c r="X87" s="2"/>
      <c r="Y87" s="29"/>
      <c r="Z87" s="2"/>
      <c r="AA87" s="2"/>
      <c r="AB87" s="2"/>
      <c r="AC87" s="2"/>
      <c r="AD87" s="2"/>
    </row>
    <row r="88" spans="4:30" x14ac:dyDescent="0.25">
      <c r="D88" s="29"/>
      <c r="E88" s="29"/>
      <c r="F88" s="29"/>
      <c r="G88" s="29"/>
      <c r="H88" s="29"/>
      <c r="I88" s="84"/>
      <c r="J88" s="29"/>
      <c r="K88" s="29"/>
      <c r="L88" s="29"/>
      <c r="M88" s="2"/>
      <c r="N88" s="29"/>
      <c r="O88" s="29"/>
      <c r="P88" s="29"/>
      <c r="Q88" s="29"/>
      <c r="R88" s="29"/>
      <c r="S88" s="29"/>
      <c r="T88" s="29"/>
      <c r="U88" s="29"/>
      <c r="V88" s="2"/>
      <c r="W88" s="2"/>
      <c r="X88" s="2"/>
      <c r="Y88" s="29"/>
      <c r="Z88" s="2"/>
      <c r="AA88" s="2"/>
      <c r="AB88" s="2"/>
      <c r="AC88" s="2"/>
      <c r="AD88" s="2"/>
    </row>
    <row r="89" spans="4:30" x14ac:dyDescent="0.25">
      <c r="D89" s="29"/>
      <c r="E89" s="29"/>
      <c r="F89" s="29"/>
      <c r="G89" s="29"/>
      <c r="H89" s="29"/>
      <c r="I89" s="84"/>
      <c r="J89" s="29"/>
      <c r="K89" s="29"/>
      <c r="L89" s="29"/>
      <c r="M89" s="2"/>
      <c r="N89" s="29"/>
      <c r="O89" s="29"/>
      <c r="P89" s="29"/>
      <c r="Q89" s="29"/>
      <c r="R89" s="29"/>
      <c r="S89" s="29"/>
      <c r="T89" s="29"/>
      <c r="U89" s="29"/>
      <c r="V89" s="2"/>
      <c r="W89" s="2"/>
      <c r="X89" s="2"/>
      <c r="Y89" s="29"/>
      <c r="Z89" s="2"/>
      <c r="AA89" s="2"/>
      <c r="AB89" s="2"/>
      <c r="AC89" s="2"/>
      <c r="AD89" s="2"/>
    </row>
    <row r="90" spans="4:30" x14ac:dyDescent="0.25">
      <c r="D90" s="29"/>
      <c r="E90" s="29"/>
      <c r="F90" s="29"/>
      <c r="G90" s="29"/>
      <c r="H90" s="29"/>
      <c r="I90" s="84"/>
      <c r="J90" s="29"/>
      <c r="K90" s="29"/>
      <c r="L90" s="29"/>
      <c r="M90" s="2"/>
      <c r="N90" s="29"/>
      <c r="O90" s="29"/>
      <c r="P90" s="29"/>
      <c r="Q90" s="29"/>
      <c r="R90" s="29"/>
      <c r="S90" s="29"/>
      <c r="T90" s="29"/>
      <c r="U90" s="29"/>
      <c r="V90" s="2"/>
      <c r="W90" s="2"/>
      <c r="X90" s="2"/>
      <c r="Y90" s="29"/>
      <c r="Z90" s="2"/>
      <c r="AA90" s="2"/>
      <c r="AB90" s="2"/>
      <c r="AC90" s="2"/>
      <c r="AD90" s="2"/>
    </row>
    <row r="91" spans="4:30" x14ac:dyDescent="0.25">
      <c r="D91" s="29"/>
      <c r="E91" s="29"/>
      <c r="F91" s="29"/>
      <c r="G91" s="29"/>
      <c r="H91" s="29"/>
      <c r="I91" s="84"/>
      <c r="J91" s="29"/>
      <c r="K91" s="29"/>
      <c r="L91" s="29"/>
      <c r="M91" s="2"/>
      <c r="N91" s="29"/>
      <c r="O91" s="29"/>
      <c r="P91" s="29"/>
      <c r="Q91" s="29"/>
      <c r="R91" s="29"/>
      <c r="S91" s="29"/>
      <c r="T91" s="29"/>
      <c r="U91" s="29"/>
      <c r="V91" s="2"/>
      <c r="W91" s="2"/>
      <c r="X91" s="2"/>
      <c r="Y91" s="29"/>
      <c r="Z91" s="2"/>
      <c r="AA91" s="2"/>
      <c r="AB91" s="2"/>
      <c r="AC91" s="2"/>
      <c r="AD91" s="2"/>
    </row>
    <row r="92" spans="4:30" x14ac:dyDescent="0.25">
      <c r="D92" s="29"/>
      <c r="E92" s="29"/>
      <c r="F92" s="29"/>
      <c r="G92" s="29"/>
      <c r="H92" s="29"/>
      <c r="I92" s="84"/>
      <c r="J92" s="29"/>
      <c r="K92" s="29"/>
      <c r="L92" s="29"/>
      <c r="M92" s="29"/>
      <c r="N92" s="53"/>
      <c r="O92" s="29"/>
      <c r="P92" s="29"/>
      <c r="Q92" s="29"/>
      <c r="R92" s="29"/>
      <c r="S92" s="29"/>
      <c r="T92" s="29"/>
      <c r="U92" s="29"/>
      <c r="V92" s="2"/>
      <c r="W92" s="2"/>
      <c r="X92" s="2"/>
      <c r="Y92" s="29"/>
      <c r="Z92" s="2"/>
      <c r="AA92" s="2"/>
      <c r="AB92" s="2"/>
      <c r="AC92" s="2"/>
      <c r="AD92" s="2"/>
    </row>
    <row r="93" spans="4:30" x14ac:dyDescent="0.25">
      <c r="D93" s="29"/>
      <c r="E93" s="29"/>
      <c r="F93" s="29"/>
      <c r="G93" s="53"/>
      <c r="H93" s="29"/>
      <c r="I93" s="84"/>
      <c r="J93" s="29"/>
      <c r="K93" s="29"/>
      <c r="L93" s="29"/>
      <c r="M93" s="29"/>
      <c r="N93" s="53"/>
      <c r="O93" s="29"/>
      <c r="P93" s="29"/>
      <c r="Q93" s="29"/>
      <c r="R93" s="29"/>
      <c r="S93" s="29"/>
      <c r="T93" s="29"/>
      <c r="U93" s="29"/>
      <c r="V93" s="2"/>
      <c r="W93" s="2"/>
      <c r="X93" s="2"/>
      <c r="Y93" s="29"/>
      <c r="Z93" s="2"/>
      <c r="AA93" s="2"/>
      <c r="AB93" s="2"/>
      <c r="AC93" s="2"/>
      <c r="AD93" s="2"/>
    </row>
    <row r="94" spans="4:30" x14ac:dyDescent="0.2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"/>
      <c r="W94" s="2"/>
      <c r="X94" s="2"/>
      <c r="Y94" s="29"/>
      <c r="Z94" s="2"/>
      <c r="AA94" s="2"/>
      <c r="AB94" s="2"/>
      <c r="AC94" s="2"/>
      <c r="AD94" s="2"/>
    </row>
    <row r="95" spans="4:30" x14ac:dyDescent="0.2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"/>
      <c r="W95" s="2"/>
      <c r="X95" s="2"/>
      <c r="Y95" s="29"/>
      <c r="Z95" s="2"/>
      <c r="AA95" s="2"/>
      <c r="AB95" s="2"/>
      <c r="AC95" s="2"/>
      <c r="AD95" s="2"/>
    </row>
    <row r="96" spans="4:30" x14ac:dyDescent="0.2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"/>
      <c r="W96" s="2"/>
      <c r="X96" s="2"/>
      <c r="Y96" s="29"/>
      <c r="Z96" s="2"/>
      <c r="AA96" s="2"/>
      <c r="AB96" s="2"/>
      <c r="AC96" s="2"/>
      <c r="AD96" s="2"/>
    </row>
    <row r="97" spans="4:30" x14ac:dyDescent="0.2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"/>
      <c r="W97" s="2"/>
      <c r="X97" s="2"/>
      <c r="Y97" s="29"/>
      <c r="Z97" s="2"/>
      <c r="AA97" s="2"/>
      <c r="AB97" s="2"/>
      <c r="AC97" s="2"/>
      <c r="AD97" s="2"/>
    </row>
    <row r="98" spans="4:30" x14ac:dyDescent="0.2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"/>
      <c r="W98" s="2"/>
      <c r="X98" s="2"/>
      <c r="Y98" s="29"/>
      <c r="Z98" s="2"/>
      <c r="AA98" s="2"/>
      <c r="AB98" s="2"/>
      <c r="AC98" s="2"/>
      <c r="AD98" s="2"/>
    </row>
    <row r="99" spans="4:30" x14ac:dyDescent="0.2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"/>
      <c r="W99" s="2"/>
      <c r="X99" s="2"/>
      <c r="Y99" s="29"/>
      <c r="Z99" s="2"/>
      <c r="AA99" s="2"/>
      <c r="AB99" s="2"/>
      <c r="AC99" s="2"/>
      <c r="AD99" s="2"/>
    </row>
    <row r="100" spans="4:30" x14ac:dyDescent="0.2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"/>
      <c r="W100" s="2"/>
      <c r="X100" s="2"/>
      <c r="Y100" s="29"/>
      <c r="Z100" s="2"/>
      <c r="AA100" s="2"/>
      <c r="AB100" s="2"/>
      <c r="AC100" s="2"/>
      <c r="AD100" s="2"/>
    </row>
    <row r="101" spans="4:30" x14ac:dyDescent="0.2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"/>
      <c r="W101" s="2"/>
      <c r="X101" s="2"/>
      <c r="Y101" s="29"/>
      <c r="Z101" s="2"/>
      <c r="AA101" s="2"/>
      <c r="AB101" s="2"/>
      <c r="AC101" s="2"/>
      <c r="AD101" s="2"/>
    </row>
    <row r="102" spans="4:30" x14ac:dyDescent="0.2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"/>
      <c r="W102" s="2"/>
      <c r="X102" s="2"/>
      <c r="Y102" s="29"/>
      <c r="Z102" s="2"/>
      <c r="AA102" s="2"/>
      <c r="AB102" s="2"/>
      <c r="AC102" s="2"/>
      <c r="AD102" s="2"/>
    </row>
    <row r="103" spans="4:30" x14ac:dyDescent="0.2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"/>
      <c r="W103" s="2"/>
      <c r="X103" s="2"/>
      <c r="Y103" s="29"/>
      <c r="Z103" s="2"/>
      <c r="AA103" s="2"/>
      <c r="AB103" s="2"/>
      <c r="AC103" s="2"/>
      <c r="AD103" s="2"/>
    </row>
    <row r="104" spans="4:30" x14ac:dyDescent="0.2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"/>
      <c r="W104" s="2"/>
      <c r="X104" s="2"/>
      <c r="Y104" s="29"/>
      <c r="Z104" s="2"/>
      <c r="AA104" s="2"/>
      <c r="AB104" s="2"/>
      <c r="AC104" s="2"/>
      <c r="AD104" s="2"/>
    </row>
    <row r="105" spans="4:30" x14ac:dyDescent="0.2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"/>
      <c r="W105" s="2"/>
      <c r="X105" s="2"/>
      <c r="Y105" s="29"/>
      <c r="Z105" s="2"/>
      <c r="AA105" s="2"/>
      <c r="AB105" s="2"/>
      <c r="AC105" s="2"/>
      <c r="AD105" s="2"/>
    </row>
  </sheetData>
  <sortState ref="AD6:AD31">
    <sortCondition ref="AD6:AD31"/>
  </sortState>
  <mergeCells count="12">
    <mergeCell ref="A33:C33"/>
    <mergeCell ref="A2:AB2"/>
    <mergeCell ref="AA4:AA5"/>
    <mergeCell ref="AB4:AB5"/>
    <mergeCell ref="A4:A5"/>
    <mergeCell ref="B4:E4"/>
    <mergeCell ref="F4:I4"/>
    <mergeCell ref="J4:M4"/>
    <mergeCell ref="N4:Q4"/>
    <mergeCell ref="R4:U4"/>
    <mergeCell ref="V4:X4"/>
    <mergeCell ref="Y4:Z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49" sqref="A49"/>
    </sheetView>
  </sheetViews>
  <sheetFormatPr defaultRowHeight="15" x14ac:dyDescent="0.25"/>
  <cols>
    <col min="1" max="1" width="21.7109375" customWidth="1"/>
    <col min="7" max="7" width="28.7109375" customWidth="1"/>
    <col min="8" max="8" width="13.28515625" customWidth="1"/>
  </cols>
  <sheetData>
    <row r="1" spans="1:11" x14ac:dyDescent="0.25">
      <c r="A1" s="22" t="s">
        <v>9</v>
      </c>
      <c r="B1" s="23">
        <v>0</v>
      </c>
      <c r="C1" s="24">
        <v>4218</v>
      </c>
      <c r="D1" s="24">
        <f t="shared" ref="D1:D24" si="0">B1/C1*100</f>
        <v>0</v>
      </c>
      <c r="G1" s="105"/>
      <c r="H1" s="112" t="s">
        <v>24</v>
      </c>
      <c r="I1" s="113"/>
      <c r="J1" s="113"/>
      <c r="K1" s="114"/>
    </row>
    <row r="2" spans="1:11" ht="24" x14ac:dyDescent="0.25">
      <c r="A2" s="22" t="s">
        <v>10</v>
      </c>
      <c r="B2" s="23">
        <v>0</v>
      </c>
      <c r="C2" s="24">
        <v>4530</v>
      </c>
      <c r="D2" s="24">
        <f t="shared" si="0"/>
        <v>0</v>
      </c>
      <c r="G2" s="105"/>
      <c r="H2" s="12" t="s">
        <v>39</v>
      </c>
      <c r="I2" s="9" t="s">
        <v>36</v>
      </c>
      <c r="J2" s="7" t="s">
        <v>31</v>
      </c>
      <c r="K2" s="13" t="s">
        <v>33</v>
      </c>
    </row>
    <row r="3" spans="1:11" x14ac:dyDescent="0.25">
      <c r="A3" s="22" t="s">
        <v>11</v>
      </c>
      <c r="B3" s="23">
        <v>0</v>
      </c>
      <c r="C3" s="25">
        <v>2420</v>
      </c>
      <c r="D3" s="24">
        <f t="shared" si="0"/>
        <v>0</v>
      </c>
      <c r="G3" s="11" t="s">
        <v>10</v>
      </c>
      <c r="H3" s="14">
        <v>4530</v>
      </c>
      <c r="I3" s="8">
        <v>18058</v>
      </c>
      <c r="J3" s="10">
        <f t="shared" ref="J3:J28" si="1">H3/I3*100</f>
        <v>25.085834533170893</v>
      </c>
      <c r="K3" s="15">
        <v>1</v>
      </c>
    </row>
    <row r="4" spans="1:11" x14ac:dyDescent="0.25">
      <c r="A4" s="22" t="s">
        <v>15</v>
      </c>
      <c r="B4" s="23">
        <v>0</v>
      </c>
      <c r="C4" s="24">
        <v>1012</v>
      </c>
      <c r="D4" s="24">
        <f t="shared" si="0"/>
        <v>0</v>
      </c>
      <c r="G4" s="11" t="s">
        <v>22</v>
      </c>
      <c r="H4" s="14">
        <v>3310</v>
      </c>
      <c r="I4" s="8">
        <v>16087</v>
      </c>
      <c r="J4" s="10">
        <f t="shared" si="1"/>
        <v>20.575620065891716</v>
      </c>
      <c r="K4" s="15">
        <v>2</v>
      </c>
    </row>
    <row r="5" spans="1:11" x14ac:dyDescent="0.25">
      <c r="A5" s="22" t="s">
        <v>19</v>
      </c>
      <c r="B5" s="23">
        <v>0</v>
      </c>
      <c r="C5" s="24">
        <v>875</v>
      </c>
      <c r="D5" s="24">
        <f t="shared" si="0"/>
        <v>0</v>
      </c>
      <c r="G5" s="11" t="s">
        <v>1</v>
      </c>
      <c r="H5" s="16">
        <v>2090</v>
      </c>
      <c r="I5" s="8">
        <v>14575</v>
      </c>
      <c r="J5" s="10">
        <f t="shared" si="1"/>
        <v>14.339622641509434</v>
      </c>
      <c r="K5" s="15">
        <v>3</v>
      </c>
    </row>
    <row r="6" spans="1:11" x14ac:dyDescent="0.25">
      <c r="A6" s="22" t="s">
        <v>23</v>
      </c>
      <c r="B6" s="23">
        <v>0</v>
      </c>
      <c r="C6" s="24">
        <v>1548</v>
      </c>
      <c r="D6" s="24">
        <f t="shared" si="0"/>
        <v>0</v>
      </c>
      <c r="G6" s="11" t="s">
        <v>3</v>
      </c>
      <c r="H6" s="14">
        <v>3921</v>
      </c>
      <c r="I6" s="8">
        <v>29729</v>
      </c>
      <c r="J6" s="10">
        <f t="shared" si="1"/>
        <v>13.189141915301558</v>
      </c>
      <c r="K6" s="15">
        <v>4</v>
      </c>
    </row>
    <row r="7" spans="1:11" s="26" customFormat="1" x14ac:dyDescent="0.25">
      <c r="A7" s="22" t="s">
        <v>1</v>
      </c>
      <c r="B7" s="23">
        <v>4</v>
      </c>
      <c r="C7" s="25">
        <v>2090</v>
      </c>
      <c r="D7" s="24">
        <f t="shared" si="0"/>
        <v>0.19138755980861244</v>
      </c>
      <c r="G7" s="11" t="s">
        <v>5</v>
      </c>
      <c r="H7" s="14">
        <v>5436</v>
      </c>
      <c r="I7" s="8">
        <v>41594</v>
      </c>
      <c r="J7" s="10">
        <f t="shared" si="1"/>
        <v>13.069192672020002</v>
      </c>
      <c r="K7" s="15">
        <v>5</v>
      </c>
    </row>
    <row r="8" spans="1:11" x14ac:dyDescent="0.25">
      <c r="A8" s="11" t="s">
        <v>21</v>
      </c>
      <c r="B8" s="19">
        <v>9</v>
      </c>
      <c r="C8" s="6">
        <v>2124</v>
      </c>
      <c r="D8" s="1">
        <f t="shared" si="0"/>
        <v>0.42372881355932202</v>
      </c>
      <c r="G8" s="11" t="s">
        <v>9</v>
      </c>
      <c r="H8" s="14">
        <v>4218</v>
      </c>
      <c r="I8" s="8">
        <v>32867</v>
      </c>
      <c r="J8" s="10">
        <f t="shared" si="1"/>
        <v>12.833541241975233</v>
      </c>
      <c r="K8" s="15">
        <v>6</v>
      </c>
    </row>
    <row r="9" spans="1:11" x14ac:dyDescent="0.25">
      <c r="A9" s="11" t="s">
        <v>13</v>
      </c>
      <c r="B9" s="19">
        <v>10</v>
      </c>
      <c r="C9" s="5">
        <v>2319</v>
      </c>
      <c r="D9" s="1">
        <f t="shared" si="0"/>
        <v>0.43122035360068989</v>
      </c>
      <c r="G9" s="11" t="s">
        <v>23</v>
      </c>
      <c r="H9" s="14">
        <v>1548</v>
      </c>
      <c r="I9" s="8">
        <v>13681</v>
      </c>
      <c r="J9" s="10">
        <f t="shared" si="1"/>
        <v>11.314962356552885</v>
      </c>
      <c r="K9" s="15">
        <v>7</v>
      </c>
    </row>
    <row r="10" spans="1:11" x14ac:dyDescent="0.25">
      <c r="A10" s="11" t="s">
        <v>2</v>
      </c>
      <c r="B10" s="19">
        <v>11</v>
      </c>
      <c r="C10" s="5">
        <v>2415</v>
      </c>
      <c r="D10" s="1">
        <f t="shared" si="0"/>
        <v>0.45548654244306419</v>
      </c>
      <c r="G10" s="11" t="s">
        <v>13</v>
      </c>
      <c r="H10" s="14">
        <v>2319</v>
      </c>
      <c r="I10" s="8">
        <v>20702</v>
      </c>
      <c r="J10" s="10">
        <f t="shared" si="1"/>
        <v>11.201816249637716</v>
      </c>
      <c r="K10" s="15">
        <v>8</v>
      </c>
    </row>
    <row r="11" spans="1:11" x14ac:dyDescent="0.25">
      <c r="A11" s="11" t="s">
        <v>7</v>
      </c>
      <c r="B11" s="19">
        <v>29</v>
      </c>
      <c r="C11" s="5">
        <v>2794</v>
      </c>
      <c r="D11" s="1">
        <f t="shared" si="0"/>
        <v>1.0379384395132427</v>
      </c>
      <c r="G11" s="11" t="s">
        <v>38</v>
      </c>
      <c r="H11" s="14">
        <v>49433</v>
      </c>
      <c r="I11" s="8">
        <v>455824</v>
      </c>
      <c r="J11" s="10">
        <f t="shared" si="1"/>
        <v>10.844755870686932</v>
      </c>
      <c r="K11" s="15">
        <v>9</v>
      </c>
    </row>
    <row r="12" spans="1:11" x14ac:dyDescent="0.25">
      <c r="A12" s="11" t="s">
        <v>18</v>
      </c>
      <c r="B12" s="19">
        <v>85</v>
      </c>
      <c r="C12" s="5">
        <v>6112</v>
      </c>
      <c r="D12" s="1">
        <f t="shared" si="0"/>
        <v>1.3907068062827226</v>
      </c>
      <c r="G12" s="11" t="s">
        <v>18</v>
      </c>
      <c r="H12" s="14">
        <v>6112</v>
      </c>
      <c r="I12" s="8">
        <v>57619</v>
      </c>
      <c r="J12" s="10">
        <f t="shared" si="1"/>
        <v>10.607612072406672</v>
      </c>
      <c r="K12" s="15">
        <v>10</v>
      </c>
    </row>
    <row r="13" spans="1:11" x14ac:dyDescent="0.25">
      <c r="A13" s="11" t="s">
        <v>17</v>
      </c>
      <c r="B13" s="19">
        <v>49</v>
      </c>
      <c r="C13" s="5">
        <v>2234</v>
      </c>
      <c r="D13" s="1">
        <f t="shared" si="0"/>
        <v>2.1933751119068932</v>
      </c>
      <c r="G13" s="11" t="s">
        <v>11</v>
      </c>
      <c r="H13" s="16">
        <v>2420</v>
      </c>
      <c r="I13" s="8">
        <v>23334</v>
      </c>
      <c r="J13" s="10">
        <f t="shared" si="1"/>
        <v>10.371132253364189</v>
      </c>
      <c r="K13" s="15">
        <v>11</v>
      </c>
    </row>
    <row r="14" spans="1:11" x14ac:dyDescent="0.25">
      <c r="A14" s="11" t="s">
        <v>8</v>
      </c>
      <c r="B14" s="19">
        <v>49</v>
      </c>
      <c r="C14" s="5">
        <v>2093</v>
      </c>
      <c r="D14" s="1">
        <f t="shared" si="0"/>
        <v>2.3411371237458192</v>
      </c>
      <c r="G14" s="11" t="s">
        <v>7</v>
      </c>
      <c r="H14" s="14">
        <v>2794</v>
      </c>
      <c r="I14" s="8">
        <v>27504</v>
      </c>
      <c r="J14" s="10">
        <f t="shared" si="1"/>
        <v>10.158522396742292</v>
      </c>
      <c r="K14" s="15">
        <v>12</v>
      </c>
    </row>
    <row r="15" spans="1:11" x14ac:dyDescent="0.25">
      <c r="A15" s="11" t="s">
        <v>14</v>
      </c>
      <c r="B15" s="19">
        <v>54</v>
      </c>
      <c r="C15" s="5">
        <v>2287</v>
      </c>
      <c r="D15" s="1">
        <f t="shared" si="0"/>
        <v>2.3611718408395275</v>
      </c>
      <c r="G15" s="11" t="s">
        <v>40</v>
      </c>
      <c r="H15" s="16">
        <v>1356</v>
      </c>
      <c r="I15" s="8">
        <v>13429</v>
      </c>
      <c r="J15" s="10">
        <f t="shared" si="1"/>
        <v>10.097550078188993</v>
      </c>
      <c r="K15" s="15">
        <v>13</v>
      </c>
    </row>
    <row r="16" spans="1:11" x14ac:dyDescent="0.25">
      <c r="A16" s="11" t="s">
        <v>38</v>
      </c>
      <c r="B16" s="19">
        <v>1281</v>
      </c>
      <c r="C16" s="5">
        <v>49391</v>
      </c>
      <c r="D16" s="1">
        <f t="shared" si="0"/>
        <v>2.5935899252900327</v>
      </c>
      <c r="G16" s="11" t="s">
        <v>8</v>
      </c>
      <c r="H16" s="14">
        <v>2093</v>
      </c>
      <c r="I16" s="8">
        <v>21702</v>
      </c>
      <c r="J16" s="10">
        <f t="shared" si="1"/>
        <v>9.6442724172887289</v>
      </c>
      <c r="K16" s="15">
        <v>14</v>
      </c>
    </row>
    <row r="17" spans="1:11" x14ac:dyDescent="0.25">
      <c r="A17" s="11" t="s">
        <v>4</v>
      </c>
      <c r="B17" s="19">
        <v>55</v>
      </c>
      <c r="C17" s="5">
        <v>1690</v>
      </c>
      <c r="D17" s="1">
        <f t="shared" si="0"/>
        <v>3.2544378698224854</v>
      </c>
      <c r="G17" s="11" t="s">
        <v>21</v>
      </c>
      <c r="H17" s="16">
        <v>2124</v>
      </c>
      <c r="I17" s="8">
        <v>24171</v>
      </c>
      <c r="J17" s="10">
        <f t="shared" si="1"/>
        <v>8.7873898473377192</v>
      </c>
      <c r="K17" s="15">
        <v>15</v>
      </c>
    </row>
    <row r="18" spans="1:11" x14ac:dyDescent="0.25">
      <c r="A18" s="11" t="s">
        <v>6</v>
      </c>
      <c r="B18" s="19">
        <v>306</v>
      </c>
      <c r="C18" s="5">
        <v>9192</v>
      </c>
      <c r="D18" s="1">
        <f t="shared" si="0"/>
        <v>3.328981723237598</v>
      </c>
      <c r="G18" s="11" t="s">
        <v>15</v>
      </c>
      <c r="H18" s="14">
        <v>1012</v>
      </c>
      <c r="I18" s="8">
        <v>11901</v>
      </c>
      <c r="J18" s="10">
        <f t="shared" si="1"/>
        <v>8.5034871019242075</v>
      </c>
      <c r="K18" s="15">
        <v>16</v>
      </c>
    </row>
    <row r="19" spans="1:11" x14ac:dyDescent="0.25">
      <c r="A19" s="11" t="s">
        <v>5</v>
      </c>
      <c r="B19" s="19">
        <v>207</v>
      </c>
      <c r="C19" s="5">
        <v>5436</v>
      </c>
      <c r="D19" s="1">
        <f t="shared" si="0"/>
        <v>3.8079470198675498</v>
      </c>
      <c r="G19" s="11" t="s">
        <v>6</v>
      </c>
      <c r="H19" s="14">
        <v>9192</v>
      </c>
      <c r="I19" s="8">
        <v>116107</v>
      </c>
      <c r="J19" s="10">
        <f t="shared" si="1"/>
        <v>7.9168353329256629</v>
      </c>
      <c r="K19" s="15">
        <v>17</v>
      </c>
    </row>
    <row r="20" spans="1:11" x14ac:dyDescent="0.25">
      <c r="A20" s="11" t="s">
        <v>16</v>
      </c>
      <c r="B20" s="19">
        <v>77</v>
      </c>
      <c r="C20" s="5">
        <v>1322</v>
      </c>
      <c r="D20" s="1">
        <f t="shared" si="0"/>
        <v>5.8245083207261725</v>
      </c>
      <c r="G20" s="11" t="s">
        <v>0</v>
      </c>
      <c r="H20" s="14">
        <v>1071</v>
      </c>
      <c r="I20" s="8">
        <v>13863</v>
      </c>
      <c r="J20" s="10">
        <f t="shared" si="1"/>
        <v>7.7256005193681014</v>
      </c>
      <c r="K20" s="15">
        <v>18</v>
      </c>
    </row>
    <row r="21" spans="1:11" x14ac:dyDescent="0.25">
      <c r="A21" s="11" t="s">
        <v>3</v>
      </c>
      <c r="B21" s="19">
        <v>251</v>
      </c>
      <c r="C21" s="5">
        <v>3921</v>
      </c>
      <c r="D21" s="1">
        <f t="shared" si="0"/>
        <v>6.4014282070900279</v>
      </c>
      <c r="G21" s="11" t="s">
        <v>2</v>
      </c>
      <c r="H21" s="14">
        <v>2415</v>
      </c>
      <c r="I21" s="8">
        <v>31647</v>
      </c>
      <c r="J21" s="10">
        <f t="shared" si="1"/>
        <v>7.6310550763105516</v>
      </c>
      <c r="K21" s="15">
        <v>19</v>
      </c>
    </row>
    <row r="22" spans="1:11" x14ac:dyDescent="0.25">
      <c r="A22" s="11" t="s">
        <v>0</v>
      </c>
      <c r="B22" s="19">
        <v>69</v>
      </c>
      <c r="C22" s="5">
        <v>1071</v>
      </c>
      <c r="D22" s="1">
        <f t="shared" si="0"/>
        <v>6.4425770308123242</v>
      </c>
      <c r="G22" s="11" t="s">
        <v>19</v>
      </c>
      <c r="H22" s="14">
        <v>875</v>
      </c>
      <c r="I22" s="8">
        <v>11555</v>
      </c>
      <c r="J22" s="10">
        <f t="shared" si="1"/>
        <v>7.5724794461272174</v>
      </c>
      <c r="K22" s="15">
        <v>20</v>
      </c>
    </row>
    <row r="23" spans="1:11" x14ac:dyDescent="0.25">
      <c r="A23" s="11" t="s">
        <v>22</v>
      </c>
      <c r="B23" s="19">
        <v>310</v>
      </c>
      <c r="C23" s="5">
        <v>3310</v>
      </c>
      <c r="D23" s="1">
        <f t="shared" si="0"/>
        <v>9.3655589123867067</v>
      </c>
      <c r="G23" s="11" t="s">
        <v>14</v>
      </c>
      <c r="H23" s="14">
        <v>2287</v>
      </c>
      <c r="I23" s="8">
        <v>30413</v>
      </c>
      <c r="J23" s="10">
        <f t="shared" si="1"/>
        <v>7.519810607306086</v>
      </c>
      <c r="K23" s="15">
        <v>21</v>
      </c>
    </row>
    <row r="24" spans="1:11" x14ac:dyDescent="0.25">
      <c r="A24" s="11" t="s">
        <v>12</v>
      </c>
      <c r="B24" s="19">
        <v>120</v>
      </c>
      <c r="C24" s="5">
        <v>961</v>
      </c>
      <c r="D24" s="1">
        <f t="shared" si="0"/>
        <v>12.486992715920914</v>
      </c>
      <c r="G24" s="11" t="s">
        <v>12</v>
      </c>
      <c r="H24" s="14">
        <v>961</v>
      </c>
      <c r="I24" s="8">
        <v>13088</v>
      </c>
      <c r="J24" s="10">
        <f t="shared" si="1"/>
        <v>7.34260391198044</v>
      </c>
      <c r="K24" s="15">
        <v>22</v>
      </c>
    </row>
    <row r="25" spans="1:11" x14ac:dyDescent="0.25">
      <c r="A25" s="11" t="s">
        <v>20</v>
      </c>
      <c r="B25" s="19">
        <v>0</v>
      </c>
      <c r="C25" s="6">
        <v>435</v>
      </c>
      <c r="D25" s="1">
        <v>12.8</v>
      </c>
      <c r="G25" s="11" t="s">
        <v>17</v>
      </c>
      <c r="H25" s="14">
        <v>2234</v>
      </c>
      <c r="I25" s="8">
        <v>33225</v>
      </c>
      <c r="J25" s="10">
        <f t="shared" si="1"/>
        <v>6.7238525206922501</v>
      </c>
      <c r="K25" s="15">
        <v>23</v>
      </c>
    </row>
    <row r="26" spans="1:11" ht="15.75" thickBot="1" x14ac:dyDescent="0.3">
      <c r="A26" s="11" t="s">
        <v>40</v>
      </c>
      <c r="B26" s="20">
        <v>453</v>
      </c>
      <c r="C26" s="21">
        <v>1356</v>
      </c>
      <c r="D26" s="18">
        <f>B26/C26*100</f>
        <v>33.407079646017699</v>
      </c>
      <c r="G26" s="11" t="s">
        <v>16</v>
      </c>
      <c r="H26" s="14">
        <v>1322</v>
      </c>
      <c r="I26" s="8">
        <v>21242</v>
      </c>
      <c r="J26" s="10">
        <f t="shared" si="1"/>
        <v>6.2235194426136893</v>
      </c>
      <c r="K26" s="15">
        <v>24</v>
      </c>
    </row>
    <row r="27" spans="1:11" x14ac:dyDescent="0.25">
      <c r="G27" s="11" t="s">
        <v>4</v>
      </c>
      <c r="H27" s="14">
        <v>1690</v>
      </c>
      <c r="I27" s="8">
        <v>33017</v>
      </c>
      <c r="J27" s="10">
        <f t="shared" si="1"/>
        <v>5.1185752794015205</v>
      </c>
      <c r="K27" s="15">
        <v>25</v>
      </c>
    </row>
    <row r="28" spans="1:11" ht="15.75" thickBot="1" x14ac:dyDescent="0.3">
      <c r="G28" s="11" t="s">
        <v>20</v>
      </c>
      <c r="H28" s="27">
        <v>435</v>
      </c>
      <c r="I28" s="17">
        <v>8539</v>
      </c>
      <c r="J28" s="10">
        <f t="shared" si="1"/>
        <v>5.0942733341140647</v>
      </c>
      <c r="K28" s="15">
        <v>26</v>
      </c>
    </row>
    <row r="40" spans="7:7" x14ac:dyDescent="0.25">
      <c r="G40" s="30"/>
    </row>
    <row r="41" spans="7:7" x14ac:dyDescent="0.25">
      <c r="G41" s="30"/>
    </row>
    <row r="42" spans="7:7" x14ac:dyDescent="0.25">
      <c r="G42" s="30"/>
    </row>
    <row r="43" spans="7:7" x14ac:dyDescent="0.25">
      <c r="G43" s="30"/>
    </row>
    <row r="44" spans="7:7" x14ac:dyDescent="0.25">
      <c r="G44" s="30"/>
    </row>
  </sheetData>
  <sortState ref="G3:K28">
    <sortCondition descending="1" ref="J3:J28"/>
  </sortState>
  <mergeCells count="2">
    <mergeCell ref="G1:G2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:J4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2018-08-28T11:12:14Z</dcterms:modified>
</cp:coreProperties>
</file>