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прил4" sheetId="2" r:id="rId1"/>
  </sheets>
  <definedNames>
    <definedName name="_xlnm.Print_Area" localSheetId="0">прил4!$A$1:$D$61</definedName>
  </definedNames>
  <calcPr calcId="114210"/>
</workbook>
</file>

<file path=xl/calcChain.xml><?xml version="1.0" encoding="utf-8"?>
<calcChain xmlns="http://schemas.openxmlformats.org/spreadsheetml/2006/main">
  <c r="C42" i="2"/>
  <c r="C49"/>
  <c r="D42"/>
  <c r="D58"/>
  <c r="C58"/>
  <c r="D18"/>
  <c r="D14"/>
  <c r="D24"/>
  <c r="D29"/>
  <c r="D16"/>
  <c r="D26"/>
  <c r="D33"/>
  <c r="D35"/>
  <c r="D12"/>
  <c r="C18"/>
  <c r="D49"/>
  <c r="D40"/>
  <c r="D39"/>
  <c r="D61"/>
  <c r="C14"/>
  <c r="C24"/>
  <c r="C29"/>
  <c r="C16"/>
  <c r="C26"/>
  <c r="C33"/>
  <c r="C35"/>
  <c r="C12"/>
  <c r="C40"/>
  <c r="C39"/>
  <c r="C61"/>
</calcChain>
</file>

<file path=xl/sharedStrings.xml><?xml version="1.0" encoding="utf-8"?>
<sst xmlns="http://schemas.openxmlformats.org/spreadsheetml/2006/main" count="87" uniqueCount="83">
  <si>
    <t xml:space="preserve">Прогнозируемые объемы </t>
  </si>
  <si>
    <t>Наименование доходов</t>
  </si>
  <si>
    <t>из них:</t>
  </si>
  <si>
    <t>Код бюджетной классификации</t>
  </si>
  <si>
    <t>(рублей)</t>
  </si>
  <si>
    <t>Сумма</t>
  </si>
  <si>
    <t>20220000000000151</t>
  </si>
  <si>
    <t>Приложение 6</t>
  </si>
  <si>
    <r>
      <t xml:space="preserve">БЕЗВОЗМЕЗДНЫЕ ПОСТУПЛЕНИЯ, </t>
    </r>
    <r>
      <rPr>
        <sz val="12"/>
        <color indexed="8"/>
        <rFont val="Times New Roman"/>
        <family val="1"/>
        <charset val="204"/>
      </rPr>
      <t>всего</t>
    </r>
  </si>
  <si>
    <r>
      <t xml:space="preserve">Безвозмездные поступления от других бюджетов бюджетной системы Российской Федерации, </t>
    </r>
    <r>
      <rPr>
        <sz val="12"/>
        <color indexed="8"/>
        <rFont val="Times New Roman"/>
        <family val="1"/>
        <charset val="204"/>
      </rPr>
      <t>всего</t>
    </r>
  </si>
  <si>
    <r>
      <t>в том числе</t>
    </r>
    <r>
      <rPr>
        <b/>
        <sz val="12"/>
        <color indexed="8"/>
        <rFont val="Times New Roman"/>
        <family val="1"/>
        <charset val="204"/>
      </rPr>
      <t>:</t>
    </r>
  </si>
  <si>
    <r>
      <t xml:space="preserve">Субсидии бюджетам бюджетной системы Российской Федерации (межбюджетные субсидии), </t>
    </r>
    <r>
      <rPr>
        <sz val="12"/>
        <color indexed="8"/>
        <rFont val="Times New Roman"/>
        <family val="1"/>
        <charset val="204"/>
      </rPr>
      <t>всего</t>
    </r>
  </si>
  <si>
    <t>2021 год</t>
  </si>
  <si>
    <r>
      <t>НАЛОГОВЫЕ И НЕНАЛОГОВЫЕ ДОХОДЫ</t>
    </r>
    <r>
      <rPr>
        <sz val="12"/>
        <color indexed="8"/>
        <rFont val="Times New Roman"/>
        <family val="1"/>
        <charset val="204"/>
      </rPr>
      <t>, всего</t>
    </r>
  </si>
  <si>
    <t>в том числе:</t>
  </si>
  <si>
    <t>НАЛОГИ НА ПРИБЫЛЬ, ДОХОДЫ</t>
  </si>
  <si>
    <t>10102000010000110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</si>
  <si>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</si>
  <si>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</si>
  <si>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</si>
  <si>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</si>
  <si>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</si>
  <si>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</si>
  <si>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</si>
  <si>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</si>
  <si>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</si>
  <si>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</si>
  <si>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НАЛОГИ НА ИМУЩЕСТВО</t>
  </si>
  <si>
    <t>10604000020000110</t>
  </si>
  <si>
    <t>Транспортный налог</t>
  </si>
  <si>
    <t>НАЛОГИ, СБОРЫ И РЕГУЛЯРНЫЕ ПЛАТЕЖИ ЗА ПОЛЬЗОВАНИЕ ПРИРОДНЫМИ РЕСУРСАМИ</t>
  </si>
  <si>
    <t>10701000010000110</t>
  </si>
  <si>
    <t xml:space="preserve">налог на добычу общераспространенных полезных ископаемых </t>
  </si>
  <si>
    <t>10800000000000000</t>
  </si>
  <si>
    <t>ГОСУДАРСТВЕННАЯ ПОШЛИНА</t>
  </si>
  <si>
    <r>
      <t>ДОХОДЫ ОТ ИСПОЛЬЗОВАНИЯ ИМУЩЕСТВА, НАХОДЯЩЕГОСЯ В ГОСУДАРСТВЕННОЙ И МУНИЦИПАЛЬНОЙ СОБСТВЕННОСТИ</t>
    </r>
    <r>
      <rPr>
        <sz val="12"/>
        <color indexed="8"/>
        <rFont val="Times New Roman"/>
        <family val="1"/>
        <charset val="204"/>
      </rPr>
      <t>, всего</t>
    </r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</si>
  <si>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</si>
  <si>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</si>
  <si>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11107000000000120</t>
  </si>
  <si>
    <t xml:space="preserve">платежи от государственных и муниципальных унитарных предприятий 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</si>
  <si>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</si>
  <si>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</si>
  <si>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</si>
  <si>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ДОХОДЫ ОТ ОКАЗАНИЯ ПЛАТНЫХ УСЛУГ (РАБОТ) И КОМПЕНСАЦИИ ЗАТРАТ ГОСУДАРСТВА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</si>
  <si>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</si>
  <si>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</si>
  <si>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11400000000000000</t>
  </si>
  <si>
    <t>ДОХОДЫ ОТ ПРОДАЖИ МАТЕРИАЛЬНЫХ И НЕМАТЕРИАЛЬНЫХ АКТИВОВ</t>
  </si>
  <si>
    <t>ШТРАФЫ, САНКЦИИ, ВОЗМЕЩЕНИЕ УЩЕРБА</t>
  </si>
  <si>
    <t>20220216050000151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</si>
  <si>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</si>
  <si>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20225497050000151</t>
  </si>
  <si>
    <t>субсидии бюджетам муниципальных районов на реализацию мероприятий по обеспечению жильем молодых семей</t>
  </si>
  <si>
    <t>20225555050000151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</si>
  <si>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</si>
  <si>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20230000000000151</t>
  </si>
  <si>
    <t>Субвенции бюджетам субъектов Российской Федерации, всего</t>
  </si>
  <si>
    <t>20230024050000151</t>
  </si>
  <si>
    <t>субвенции бюджетам муниципальных районов на выполнение передаваемых полномочий субъектов Российской Федерации</t>
  </si>
  <si>
    <t>20230029050000151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</si>
  <si>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</si>
  <si>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20235082050000151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</si>
  <si>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</si>
  <si>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20235118050000151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</si>
  <si>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</si>
  <si>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20235120050000151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</si>
  <si>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</si>
  <si>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20235260050000151</t>
  </si>
  <si>
    <t xml:space="preserve"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   </t>
  </si>
  <si>
    <t>20235930050000151</t>
  </si>
  <si>
    <t xml:space="preserve">субвенции бюджетам муниципальных районов на государственную регистрацию актов гражданского состояния
прочие субвенции
</t>
  </si>
  <si>
    <t>20240000000000151</t>
  </si>
  <si>
    <r>
      <t xml:space="preserve">Иные межбюджетные трансферты, </t>
    </r>
    <r>
      <rPr>
        <sz val="12"/>
        <color indexed="8"/>
        <rFont val="Times New Roman"/>
        <family val="1"/>
        <charset val="204"/>
      </rPr>
      <t>всего</t>
    </r>
  </si>
  <si>
    <t>20240014050000151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</si>
  <si>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</si>
  <si>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ВСЕГО ДОХОДОВ </t>
  </si>
  <si>
    <t>субсидии на реализацию мероприятий по устойчивому развитию сельских территорий</t>
  </si>
  <si>
    <t xml:space="preserve">к решению Вурнарского районного Собрания депутатов Чувашской Республики "О бюджете Вурнарского района Чувашской Республики на 2020 год и на плановый период 2021 и 2022 годов" </t>
  </si>
  <si>
    <t xml:space="preserve">поступлений доходов в бюджет Вурнарского района Чувашской  Республики на 2021 и 2022 годы </t>
  </si>
  <si>
    <t>2022 год</t>
  </si>
  <si>
    <t>налог, взимаемый в связи с применением упрощенной системы налогообложения</t>
  </si>
  <si>
    <t>20229999050000150</t>
  </si>
  <si>
    <t>прочие субсидии бюджетам муниципальных районов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</si>
</sst>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 Cyr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" fontId="10" fillId="0" borderId="1">
      <alignment horizontal="center" vertical="top" shrinkToFit="1"/>
    </xf>
    <xf numFmtId="0" fontId="10" fillId="0" borderId="1">
      <alignment horizontal="left" vertical="top" wrapText="1"/>
    </xf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/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justify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164" fontId="5" fillId="0" borderId="2" xfId="3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64" fontId="4" fillId="0" borderId="2" xfId="3" applyFont="1" applyBorder="1" applyAlignment="1">
      <alignment horizontal="center" vertical="center"/>
    </xf>
    <xf numFmtId="1" fontId="5" fillId="0" borderId="1" xfId="1" applyNumberFormat="1" applyFont="1" applyProtection="1">
      <alignment horizontal="center" vertical="top" shrinkToFit="1"/>
    </xf>
    <xf numFmtId="0" fontId="5" fillId="0" borderId="1" xfId="2" applyNumberFormat="1" applyFont="1" applyAlignment="1" applyProtection="1">
      <alignment horizontal="left" vertical="top" wrapText="1"/>
    </xf>
    <xf numFmtId="0" fontId="4" fillId="0" borderId="1" xfId="2" applyNumberFormat="1" applyFont="1" applyProtection="1">
      <alignment horizontal="left" vertical="top" wrapText="1"/>
    </xf>
    <xf numFmtId="1" fontId="4" fillId="0" borderId="2" xfId="0" applyNumberFormat="1" applyFont="1" applyBorder="1" applyAlignment="1">
      <alignment horizontal="center" vertical="center"/>
    </xf>
    <xf numFmtId="0" fontId="5" fillId="0" borderId="1" xfId="2" applyNumberFormat="1" applyFont="1" applyProtection="1">
      <alignment horizontal="left" vertical="top" wrapText="1"/>
    </xf>
    <xf numFmtId="49" fontId="5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164" fontId="4" fillId="0" borderId="2" xfId="3" applyFont="1" applyFill="1" applyBorder="1" applyAlignment="1">
      <alignment horizontal="center" vertical="center"/>
    </xf>
    <xf numFmtId="164" fontId="5" fillId="0" borderId="2" xfId="3" applyFont="1" applyFill="1" applyBorder="1" applyAlignment="1">
      <alignment horizontal="center" vertical="center"/>
    </xf>
    <xf numFmtId="0" fontId="0" fillId="0" borderId="0" xfId="0" applyFill="1"/>
    <xf numFmtId="1" fontId="4" fillId="0" borderId="1" xfId="1" applyNumberFormat="1" applyFont="1" applyProtection="1">
      <alignment horizontal="center" vertical="top" shrinkToFit="1"/>
    </xf>
    <xf numFmtId="0" fontId="4" fillId="0" borderId="0" xfId="0" applyFont="1" applyFill="1" applyBorder="1" applyAlignment="1">
      <alignment horizontal="justify" vertical="center" wrapText="1"/>
    </xf>
    <xf numFmtId="164" fontId="4" fillId="0" borderId="7" xfId="3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4">
    <cellStyle name="xl23" xfId="1"/>
    <cellStyle name="xl44" xfId="2"/>
    <cellStyle name="Обычный" xfId="0" builtinId="0"/>
    <cellStyle name="Финансовый" xfId="3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7"/>
  <sheetViews>
    <sheetView tabSelected="1" view="pageBreakPreview" topLeftCell="A58" zoomScaleNormal="100" workbookViewId="0">
      <selection activeCell="C49" sqref="C49"/>
    </sheetView>
  </sheetViews>
  <sheetFormatPr defaultRowHeight="15"/>
  <cols>
    <col min="1" max="1" width="29.85546875" customWidth="1"/>
    <col min="2" max="2" width="43.7109375" customWidth="1"/>
    <col min="3" max="3" width="23.140625" customWidth="1"/>
    <col min="4" max="4" width="22" customWidth="1"/>
    <col min="5" max="5" width="87.28515625" customWidth="1"/>
  </cols>
  <sheetData>
    <row r="1" spans="1:23" ht="18.75">
      <c r="B1" s="6"/>
      <c r="C1" s="36" t="s">
        <v>7</v>
      </c>
      <c r="D1" s="3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90" customHeight="1">
      <c r="A2" s="6"/>
      <c r="B2" s="6"/>
      <c r="C2" s="36" t="s">
        <v>77</v>
      </c>
      <c r="D2" s="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.75">
      <c r="A3" s="38"/>
      <c r="B3" s="38"/>
      <c r="C3" s="38"/>
      <c r="D3" s="38"/>
      <c r="E3" s="5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.75">
      <c r="A4" s="43"/>
      <c r="B4" s="43"/>
      <c r="C4" s="43"/>
      <c r="D4" s="43"/>
      <c r="E4" s="4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75">
      <c r="A5" s="38" t="s">
        <v>0</v>
      </c>
      <c r="B5" s="38"/>
      <c r="C5" s="38"/>
      <c r="D5" s="38"/>
      <c r="E5" s="5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8.25" customHeight="1">
      <c r="A6" s="44" t="s">
        <v>78</v>
      </c>
      <c r="B6" s="44"/>
      <c r="C6" s="44"/>
      <c r="D6" s="44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75">
      <c r="A7" s="38"/>
      <c r="B7" s="38"/>
      <c r="C7" s="38"/>
      <c r="D7" s="38"/>
      <c r="E7" s="38"/>
    </row>
    <row r="8" spans="1:23" ht="18.75">
      <c r="A8" s="5"/>
      <c r="B8" s="5"/>
      <c r="C8" s="5"/>
      <c r="D8" s="9" t="s">
        <v>4</v>
      </c>
      <c r="E8" s="5"/>
    </row>
    <row r="9" spans="1:23" ht="31.5" customHeight="1">
      <c r="A9" s="39" t="s">
        <v>3</v>
      </c>
      <c r="B9" s="39" t="s">
        <v>1</v>
      </c>
      <c r="C9" s="41" t="s">
        <v>5</v>
      </c>
      <c r="D9" s="42"/>
      <c r="E9" s="4"/>
    </row>
    <row r="10" spans="1:23" ht="16.5" customHeight="1">
      <c r="A10" s="40"/>
      <c r="B10" s="40"/>
      <c r="C10" s="7" t="s">
        <v>12</v>
      </c>
      <c r="D10" s="8" t="s">
        <v>79</v>
      </c>
      <c r="E10" s="1"/>
    </row>
    <row r="11" spans="1:23" ht="15.75">
      <c r="A11" s="7">
        <v>1</v>
      </c>
      <c r="B11" s="8">
        <v>2</v>
      </c>
      <c r="C11" s="7">
        <v>3</v>
      </c>
      <c r="D11" s="8">
        <v>4</v>
      </c>
    </row>
    <row r="12" spans="1:23" ht="31.5">
      <c r="A12" s="11">
        <v>1E+16</v>
      </c>
      <c r="B12" s="12" t="s">
        <v>13</v>
      </c>
      <c r="C12" s="13">
        <f>C14+C18+C24+C28+C29+C37+C16+C26+C33+C35+C38</f>
        <v>182169892</v>
      </c>
      <c r="D12" s="13">
        <f>D14+D18+D24+D28+D29+D37+D16+D26+D33+D35+D38</f>
        <v>182169892</v>
      </c>
    </row>
    <row r="13" spans="1:23" ht="15.75">
      <c r="A13" s="11"/>
      <c r="B13" s="10" t="s">
        <v>14</v>
      </c>
      <c r="C13" s="13"/>
      <c r="D13" s="13"/>
    </row>
    <row r="14" spans="1:23" ht="15.75">
      <c r="A14" s="11">
        <v>1.01E+16</v>
      </c>
      <c r="B14" s="12" t="s">
        <v>15</v>
      </c>
      <c r="C14" s="13">
        <f>C15</f>
        <v>140885492</v>
      </c>
      <c r="D14" s="13">
        <f>D15</f>
        <v>140885492</v>
      </c>
    </row>
    <row r="15" spans="1:23" ht="15.75">
      <c r="A15" s="14" t="s">
        <v>16</v>
      </c>
      <c r="B15" s="10" t="s">
        <v>17</v>
      </c>
      <c r="C15" s="15">
        <v>140885492</v>
      </c>
      <c r="D15" s="15">
        <v>140885492</v>
      </c>
    </row>
    <row r="16" spans="1:23" ht="63">
      <c r="A16" s="16">
        <v>1.03E+16</v>
      </c>
      <c r="B16" s="17" t="s">
        <v>18</v>
      </c>
      <c r="C16" s="13">
        <f>C17</f>
        <v>4230200</v>
      </c>
      <c r="D16" s="13">
        <f>D17</f>
        <v>4230200</v>
      </c>
    </row>
    <row r="17" spans="1:4" ht="47.25">
      <c r="A17" s="14" t="s">
        <v>19</v>
      </c>
      <c r="B17" s="18" t="s">
        <v>20</v>
      </c>
      <c r="C17" s="15">
        <v>4230200</v>
      </c>
      <c r="D17" s="15">
        <v>4230200</v>
      </c>
    </row>
    <row r="18" spans="1:4" ht="15.75">
      <c r="A18" s="11">
        <v>1.05E+16</v>
      </c>
      <c r="B18" s="12" t="s">
        <v>21</v>
      </c>
      <c r="C18" s="13">
        <f>C22+C21+C23+C20</f>
        <v>17805900</v>
      </c>
      <c r="D18" s="13">
        <f>D22+D21+D23+D20</f>
        <v>17805900</v>
      </c>
    </row>
    <row r="19" spans="1:4" ht="15.75">
      <c r="A19" s="11"/>
      <c r="B19" s="10" t="s">
        <v>2</v>
      </c>
      <c r="C19" s="13"/>
      <c r="D19" s="13"/>
    </row>
    <row r="20" spans="1:4" ht="31.5">
      <c r="A20" s="19">
        <v>1.05010000000001E+16</v>
      </c>
      <c r="B20" s="32" t="s">
        <v>80</v>
      </c>
      <c r="C20" s="15">
        <v>1626500</v>
      </c>
      <c r="D20" s="15">
        <v>1626500</v>
      </c>
    </row>
    <row r="21" spans="1:4" ht="31.5">
      <c r="A21" s="19">
        <v>1.05020000200001E+16</v>
      </c>
      <c r="B21" s="18" t="s">
        <v>22</v>
      </c>
      <c r="C21" s="15">
        <v>14000000</v>
      </c>
      <c r="D21" s="15">
        <v>14000000</v>
      </c>
    </row>
    <row r="22" spans="1:4" ht="15.75">
      <c r="A22" s="14" t="s">
        <v>23</v>
      </c>
      <c r="B22" s="10" t="s">
        <v>24</v>
      </c>
      <c r="C22" s="15">
        <v>2109400</v>
      </c>
      <c r="D22" s="15">
        <v>2109400</v>
      </c>
    </row>
    <row r="23" spans="1:4" ht="31.5">
      <c r="A23" s="14" t="s">
        <v>25</v>
      </c>
      <c r="B23" s="18" t="s">
        <v>26</v>
      </c>
      <c r="C23" s="15">
        <v>70000</v>
      </c>
      <c r="D23" s="15">
        <v>70000</v>
      </c>
    </row>
    <row r="24" spans="1:4" ht="15.75">
      <c r="A24" s="11">
        <v>1.06E+16</v>
      </c>
      <c r="B24" s="12" t="s">
        <v>27</v>
      </c>
      <c r="C24" s="13">
        <f>C25</f>
        <v>1900000</v>
      </c>
      <c r="D24" s="13">
        <f>D25</f>
        <v>1900000</v>
      </c>
    </row>
    <row r="25" spans="1:4" ht="15.75">
      <c r="A25" s="14" t="s">
        <v>28</v>
      </c>
      <c r="B25" s="10" t="s">
        <v>29</v>
      </c>
      <c r="C25" s="15">
        <v>1900000</v>
      </c>
      <c r="D25" s="15">
        <v>1900000</v>
      </c>
    </row>
    <row r="26" spans="1:4" ht="47.25">
      <c r="A26" s="16">
        <v>1.07E+16</v>
      </c>
      <c r="B26" s="20" t="s">
        <v>30</v>
      </c>
      <c r="C26" s="13">
        <f>C27</f>
        <v>300000</v>
      </c>
      <c r="D26" s="13">
        <f>D27</f>
        <v>300000</v>
      </c>
    </row>
    <row r="27" spans="1:4" ht="31.5">
      <c r="A27" s="14" t="s">
        <v>31</v>
      </c>
      <c r="B27" s="18" t="s">
        <v>32</v>
      </c>
      <c r="C27" s="15">
        <v>300000</v>
      </c>
      <c r="D27" s="15">
        <v>300000</v>
      </c>
    </row>
    <row r="28" spans="1:4" ht="15.75">
      <c r="A28" s="21" t="s">
        <v>33</v>
      </c>
      <c r="B28" s="12" t="s">
        <v>34</v>
      </c>
      <c r="C28" s="13">
        <v>3600000</v>
      </c>
      <c r="D28" s="13">
        <v>3600000</v>
      </c>
    </row>
    <row r="29" spans="1:4" ht="78.75">
      <c r="A29" s="11">
        <v>1.11E+16</v>
      </c>
      <c r="B29" s="12" t="s">
        <v>35</v>
      </c>
      <c r="C29" s="13">
        <f>C31+C32</f>
        <v>5630000</v>
      </c>
      <c r="D29" s="13">
        <f>D31+D32</f>
        <v>5630000</v>
      </c>
    </row>
    <row r="30" spans="1:4" ht="15.75">
      <c r="A30" s="11"/>
      <c r="B30" s="10" t="s">
        <v>2</v>
      </c>
      <c r="C30" s="13"/>
      <c r="D30" s="13"/>
    </row>
    <row r="31" spans="1:4" ht="141.75">
      <c r="A31" s="22" t="s">
        <v>36</v>
      </c>
      <c r="B31" s="23" t="s">
        <v>37</v>
      </c>
      <c r="C31" s="15">
        <v>5620000</v>
      </c>
      <c r="D31" s="15">
        <v>5620000</v>
      </c>
    </row>
    <row r="32" spans="1:4" ht="31.5">
      <c r="A32" s="22" t="s">
        <v>38</v>
      </c>
      <c r="B32" s="24" t="s">
        <v>39</v>
      </c>
      <c r="C32" s="15">
        <v>10000</v>
      </c>
      <c r="D32" s="15">
        <v>10000</v>
      </c>
    </row>
    <row r="33" spans="1:4" ht="31.5">
      <c r="A33" s="16">
        <v>1.12E+16</v>
      </c>
      <c r="B33" s="20" t="s">
        <v>40</v>
      </c>
      <c r="C33" s="13">
        <f>C34</f>
        <v>700000</v>
      </c>
      <c r="D33" s="13">
        <f>D34</f>
        <v>700000</v>
      </c>
    </row>
    <row r="34" spans="1:4" ht="31.5">
      <c r="A34" s="22" t="s">
        <v>41</v>
      </c>
      <c r="B34" s="18" t="s">
        <v>42</v>
      </c>
      <c r="C34" s="15">
        <v>700000</v>
      </c>
      <c r="D34" s="15">
        <v>700000</v>
      </c>
    </row>
    <row r="35" spans="1:4" ht="47.25">
      <c r="A35" s="16">
        <v>1.13E+16</v>
      </c>
      <c r="B35" s="20" t="s">
        <v>43</v>
      </c>
      <c r="C35" s="13">
        <f>C36</f>
        <v>3018300</v>
      </c>
      <c r="D35" s="13">
        <f>D36</f>
        <v>3018300</v>
      </c>
    </row>
    <row r="36" spans="1:4" ht="47.25">
      <c r="A36" s="22" t="s">
        <v>44</v>
      </c>
      <c r="B36" s="25" t="s">
        <v>45</v>
      </c>
      <c r="C36" s="15">
        <v>3018300</v>
      </c>
      <c r="D36" s="15">
        <v>3018300</v>
      </c>
    </row>
    <row r="37" spans="1:4" ht="47.25">
      <c r="A37" s="26" t="s">
        <v>46</v>
      </c>
      <c r="B37" s="27" t="s">
        <v>47</v>
      </c>
      <c r="C37" s="13">
        <v>1600000</v>
      </c>
      <c r="D37" s="13">
        <v>1600000</v>
      </c>
    </row>
    <row r="38" spans="1:4" ht="31.5">
      <c r="A38" s="16">
        <v>1.16E+16</v>
      </c>
      <c r="B38" s="20" t="s">
        <v>48</v>
      </c>
      <c r="C38" s="13">
        <v>2500000</v>
      </c>
      <c r="D38" s="13">
        <v>2500000</v>
      </c>
    </row>
    <row r="39" spans="1:4" ht="31.5">
      <c r="A39" s="11">
        <v>2E+16</v>
      </c>
      <c r="B39" s="12" t="s">
        <v>8</v>
      </c>
      <c r="C39" s="13">
        <f>C40</f>
        <v>414748604.89999998</v>
      </c>
      <c r="D39" s="13">
        <f>D40</f>
        <v>425818663.88999999</v>
      </c>
    </row>
    <row r="40" spans="1:4" ht="47.25">
      <c r="A40" s="11">
        <v>2.02E+16</v>
      </c>
      <c r="B40" s="12" t="s">
        <v>9</v>
      </c>
      <c r="C40" s="13">
        <f>C42+C49+C58</f>
        <v>414748604.89999998</v>
      </c>
      <c r="D40" s="13">
        <f>D42+D49+D58</f>
        <v>425818663.88999999</v>
      </c>
    </row>
    <row r="41" spans="1:4" ht="15.75">
      <c r="A41" s="11"/>
      <c r="B41" s="10" t="s">
        <v>10</v>
      </c>
      <c r="C41" s="13"/>
      <c r="D41" s="13"/>
    </row>
    <row r="42" spans="1:4" ht="47.25">
      <c r="A42" s="21" t="s">
        <v>6</v>
      </c>
      <c r="B42" s="12" t="s">
        <v>11</v>
      </c>
      <c r="C42" s="13">
        <f>C45+C44+C46+C47+C48</f>
        <v>58700499.399999999</v>
      </c>
      <c r="D42" s="13">
        <f>D45+D44+D46+D47+D48</f>
        <v>71480790.569999993</v>
      </c>
    </row>
    <row r="43" spans="1:4" ht="15.75">
      <c r="A43" s="21"/>
      <c r="B43" s="10" t="s">
        <v>2</v>
      </c>
      <c r="C43" s="15"/>
      <c r="D43" s="15"/>
    </row>
    <row r="44" spans="1:4" ht="141.75">
      <c r="A44" s="14" t="s">
        <v>49</v>
      </c>
      <c r="B44" s="10" t="s">
        <v>50</v>
      </c>
      <c r="C44" s="28">
        <v>38177500</v>
      </c>
      <c r="D44" s="28">
        <v>50088600</v>
      </c>
    </row>
    <row r="45" spans="1:4" ht="47.25">
      <c r="A45" s="14" t="s">
        <v>51</v>
      </c>
      <c r="B45" s="18" t="s">
        <v>52</v>
      </c>
      <c r="C45" s="28">
        <v>950600</v>
      </c>
      <c r="D45" s="28">
        <v>2841400</v>
      </c>
    </row>
    <row r="46" spans="1:4" ht="94.5">
      <c r="A46" s="14" t="s">
        <v>53</v>
      </c>
      <c r="B46" s="10" t="s">
        <v>54</v>
      </c>
      <c r="C46" s="28">
        <v>8291399.4000000004</v>
      </c>
      <c r="D46" s="28">
        <v>8644590.5700000003</v>
      </c>
    </row>
    <row r="47" spans="1:4" ht="49.5" customHeight="1">
      <c r="A47" s="31">
        <v>2.02255670500001E+16</v>
      </c>
      <c r="B47" s="18" t="s">
        <v>76</v>
      </c>
      <c r="C47" s="28">
        <v>9959300</v>
      </c>
      <c r="D47" s="28">
        <v>9906200</v>
      </c>
    </row>
    <row r="48" spans="1:4" ht="31.5">
      <c r="A48" s="14" t="s">
        <v>81</v>
      </c>
      <c r="B48" s="10" t="s">
        <v>82</v>
      </c>
      <c r="C48" s="28">
        <v>1321700</v>
      </c>
      <c r="D48" s="33">
        <v>0</v>
      </c>
    </row>
    <row r="49" spans="1:4" ht="31.5">
      <c r="A49" s="21" t="s">
        <v>55</v>
      </c>
      <c r="B49" s="12" t="s">
        <v>56</v>
      </c>
      <c r="C49" s="29">
        <f>C51+C52+C53+C54+C56+C57+C55</f>
        <v>332975357.69999999</v>
      </c>
      <c r="D49" s="29">
        <f>D51+D52+D53+D54+D56+D57+D55</f>
        <v>332895479.51999998</v>
      </c>
    </row>
    <row r="50" spans="1:4" ht="15.75">
      <c r="A50" s="19"/>
      <c r="B50" s="10" t="s">
        <v>2</v>
      </c>
      <c r="C50" s="28"/>
      <c r="D50" s="28"/>
    </row>
    <row r="51" spans="1:4" ht="63">
      <c r="A51" s="14" t="s">
        <v>57</v>
      </c>
      <c r="B51" s="10" t="s">
        <v>58</v>
      </c>
      <c r="C51" s="28">
        <v>325578269</v>
      </c>
      <c r="D51" s="28">
        <v>325260320</v>
      </c>
    </row>
    <row r="52" spans="1:4" ht="126">
      <c r="A52" s="14" t="s">
        <v>59</v>
      </c>
      <c r="B52" s="10" t="s">
        <v>60</v>
      </c>
      <c r="C52" s="28">
        <v>354000</v>
      </c>
      <c r="D52" s="28">
        <v>354000</v>
      </c>
    </row>
    <row r="53" spans="1:4" ht="94.5">
      <c r="A53" s="14" t="s">
        <v>61</v>
      </c>
      <c r="B53" s="10" t="s">
        <v>62</v>
      </c>
      <c r="C53" s="28">
        <v>3042270</v>
      </c>
      <c r="D53" s="28">
        <v>3042300</v>
      </c>
    </row>
    <row r="54" spans="1:4" ht="63">
      <c r="A54" s="14" t="s">
        <v>63</v>
      </c>
      <c r="B54" s="10" t="s">
        <v>64</v>
      </c>
      <c r="C54" s="28">
        <v>2077900</v>
      </c>
      <c r="D54" s="28">
        <v>2157500</v>
      </c>
    </row>
    <row r="55" spans="1:4" ht="94.5">
      <c r="A55" s="14" t="s">
        <v>65</v>
      </c>
      <c r="B55" s="10" t="s">
        <v>66</v>
      </c>
      <c r="C55" s="28">
        <v>20300</v>
      </c>
      <c r="D55" s="28">
        <v>172000</v>
      </c>
    </row>
    <row r="56" spans="1:4" ht="78.75">
      <c r="A56" s="14" t="s">
        <v>67</v>
      </c>
      <c r="B56" s="10" t="s">
        <v>68</v>
      </c>
      <c r="C56" s="28">
        <v>168518.7</v>
      </c>
      <c r="D56" s="28">
        <v>175259.51999999999</v>
      </c>
    </row>
    <row r="57" spans="1:4" ht="78.75">
      <c r="A57" s="14" t="s">
        <v>69</v>
      </c>
      <c r="B57" s="10" t="s">
        <v>70</v>
      </c>
      <c r="C57" s="28">
        <v>1734100</v>
      </c>
      <c r="D57" s="28">
        <v>1734100</v>
      </c>
    </row>
    <row r="58" spans="1:4" ht="31.5">
      <c r="A58" s="21" t="s">
        <v>71</v>
      </c>
      <c r="B58" s="12" t="s">
        <v>72</v>
      </c>
      <c r="C58" s="29">
        <f>C60</f>
        <v>23072747.800000001</v>
      </c>
      <c r="D58" s="29">
        <f>D60</f>
        <v>21442393.800000001</v>
      </c>
    </row>
    <row r="59" spans="1:4" ht="15.75">
      <c r="A59" s="14"/>
      <c r="B59" s="10" t="s">
        <v>2</v>
      </c>
      <c r="C59" s="28"/>
      <c r="D59" s="28"/>
    </row>
    <row r="60" spans="1:4" ht="110.25">
      <c r="A60" s="14" t="s">
        <v>73</v>
      </c>
      <c r="B60" s="10" t="s">
        <v>74</v>
      </c>
      <c r="C60" s="28">
        <v>23072747.800000001</v>
      </c>
      <c r="D60" s="28">
        <v>21442393.800000001</v>
      </c>
    </row>
    <row r="61" spans="1:4" ht="15.75">
      <c r="A61" s="34" t="s">
        <v>75</v>
      </c>
      <c r="B61" s="35"/>
      <c r="C61" s="13">
        <f>C12+C39</f>
        <v>596918496.89999998</v>
      </c>
      <c r="D61" s="29">
        <f>D12+D39</f>
        <v>607988555.88999999</v>
      </c>
    </row>
    <row r="62" spans="1:4">
      <c r="D62" s="30"/>
    </row>
    <row r="63" spans="1:4">
      <c r="D63" s="30"/>
    </row>
    <row r="64" spans="1:4">
      <c r="D64" s="30"/>
    </row>
    <row r="65" spans="4:4">
      <c r="D65" s="30"/>
    </row>
    <row r="66" spans="4:4">
      <c r="D66" s="30"/>
    </row>
    <row r="67" spans="4:4">
      <c r="D67" s="30"/>
    </row>
  </sheetData>
  <mergeCells count="11">
    <mergeCell ref="A6:D6"/>
    <mergeCell ref="A61:B61"/>
    <mergeCell ref="C1:D1"/>
    <mergeCell ref="C2:D2"/>
    <mergeCell ref="A7:E7"/>
    <mergeCell ref="A9:A10"/>
    <mergeCell ref="B9:B10"/>
    <mergeCell ref="C9:D9"/>
    <mergeCell ref="A4:E4"/>
    <mergeCell ref="A3:D3"/>
    <mergeCell ref="A5:D5"/>
  </mergeCells>
  <phoneticPr fontId="0" type="noConversion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2018-11-14T07:39:04Z</cp:lastPrinted>
  <dcterms:created xsi:type="dcterms:W3CDTF">2006-09-16T00:00:00Z</dcterms:created>
  <dcterms:modified xsi:type="dcterms:W3CDTF">2019-11-11T10:27:42Z</dcterms:modified>
</cp:coreProperties>
</file>