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5480" windowHeight="11325"/>
  </bookViews>
  <sheets>
    <sheet name="Лист1" sheetId="1" r:id="rId1"/>
  </sheets>
  <definedNames>
    <definedName name="_xlnm.Print_Area" localSheetId="0">Лист1!$A$1:$G$50</definedName>
  </definedNames>
  <calcPr calcId="145621"/>
</workbook>
</file>

<file path=xl/calcChain.xml><?xml version="1.0" encoding="utf-8"?>
<calcChain xmlns="http://schemas.openxmlformats.org/spreadsheetml/2006/main">
  <c r="E45" i="1"/>
  <c r="D45"/>
  <c r="D44"/>
  <c r="F17" l="1"/>
  <c r="E44" l="1"/>
  <c r="F44" l="1"/>
  <c r="F45"/>
  <c r="F11"/>
  <c r="F8"/>
  <c r="F27" l="1"/>
  <c r="F26"/>
  <c r="E25"/>
  <c r="G25" s="1"/>
  <c r="D25"/>
  <c r="F42"/>
  <c r="F39"/>
  <c r="F38"/>
  <c r="F36"/>
  <c r="F35"/>
  <c r="F33"/>
  <c r="F32"/>
  <c r="F30"/>
  <c r="F24"/>
  <c r="F21"/>
  <c r="F20"/>
  <c r="F18"/>
  <c r="F15"/>
  <c r="F12"/>
  <c r="E40"/>
  <c r="G40" s="1"/>
  <c r="D40"/>
  <c r="E37"/>
  <c r="G37" s="1"/>
  <c r="D37"/>
  <c r="E34"/>
  <c r="D34"/>
  <c r="E31"/>
  <c r="G31" s="1"/>
  <c r="D31"/>
  <c r="E28"/>
  <c r="G28" s="1"/>
  <c r="D28"/>
  <c r="E22"/>
  <c r="G22" s="1"/>
  <c r="D22"/>
  <c r="E19"/>
  <c r="G19" s="1"/>
  <c r="D19"/>
  <c r="E16"/>
  <c r="G16" s="1"/>
  <c r="D16"/>
  <c r="E13"/>
  <c r="G13" s="1"/>
  <c r="D13"/>
  <c r="E10"/>
  <c r="G10" s="1"/>
  <c r="D10"/>
  <c r="E7"/>
  <c r="G7" s="1"/>
  <c r="D7"/>
  <c r="F9"/>
  <c r="F6"/>
  <c r="F5"/>
  <c r="E4"/>
  <c r="D4"/>
  <c r="D43" l="1"/>
  <c r="G34"/>
  <c r="E43"/>
  <c r="F34"/>
  <c r="G4"/>
  <c r="F37"/>
  <c r="F22"/>
  <c r="F13"/>
  <c r="F40"/>
  <c r="F31"/>
  <c r="F19"/>
  <c r="F28"/>
  <c r="F10"/>
  <c r="F25"/>
  <c r="F16"/>
  <c r="F7"/>
  <c r="F4"/>
  <c r="F43" l="1"/>
</calcChain>
</file>

<file path=xl/sharedStrings.xml><?xml version="1.0" encoding="utf-8"?>
<sst xmlns="http://schemas.openxmlformats.org/spreadsheetml/2006/main" count="66" uniqueCount="42">
  <si>
    <t>Наименование</t>
  </si>
  <si>
    <t>Целевая статья (государственные программы и непрограммные направления деятельности)</t>
  </si>
  <si>
    <t>№№ п/п</t>
  </si>
  <si>
    <t>Плановые назначения</t>
  </si>
  <si>
    <t>% исполнения</t>
  </si>
  <si>
    <t>Ц100000</t>
  </si>
  <si>
    <t>Ц300000</t>
  </si>
  <si>
    <t>Ц400000</t>
  </si>
  <si>
    <t>Ц500000</t>
  </si>
  <si>
    <t>Ц600000</t>
  </si>
  <si>
    <t>Ц700000</t>
  </si>
  <si>
    <t>Ц800000</t>
  </si>
  <si>
    <t>Ч100000</t>
  </si>
  <si>
    <t>Ч200000</t>
  </si>
  <si>
    <t>Ч400000</t>
  </si>
  <si>
    <t>Ч500000</t>
  </si>
  <si>
    <t>Ч600000</t>
  </si>
  <si>
    <t>Муниципальная программа Ядринского района Чувашской Республики "Развитие жилищного строительства и сферы жилищно-коммунального хозяйства", в том числе</t>
  </si>
  <si>
    <t xml:space="preserve"> за счет средств республиканского бюджета Чувашской Республики</t>
  </si>
  <si>
    <t>Муниципальная программа Ядринского района Чувашской Республики "Социальная поддержка граждан", в том числе</t>
  </si>
  <si>
    <t xml:space="preserve">Муниципальная программа Ядринского района Чувашской Республики "Развитие культуры и туризма", в том числе </t>
  </si>
  <si>
    <t>Муниципальная программа Ядринского района Чувашской Республики "Развитие физической культуры и спорта" , в том числе</t>
  </si>
  <si>
    <t xml:space="preserve">Муниципальная программа Ядринского района Чувашской Республики "Содействие занятости населения", в том числе </t>
  </si>
  <si>
    <t>Муниципальная программа Ядринского района Чувашской Республики "Развитие образования" , в том числе</t>
  </si>
  <si>
    <t>Муниципальная программа Ядринского района Чувашской Республики "Повышение безопасности жизнедеятельности населения и территорий Ядринского района Чувашской Республики" , в том числе</t>
  </si>
  <si>
    <t>Муниципальная программа Ядринского района Чувашской Республики "Экономическое развитие и инновационная экономика", в том числе</t>
  </si>
  <si>
    <t>Муниципальная программа Ядринского района Чувашской Республики "Развитие транспортной системы Ядринского района Чувашской Республики" , в том числе</t>
  </si>
  <si>
    <t>Муниципальная программа Ядринского района  Чувашской Республики "Управление общественными финансами и муниципальным долгом Ядринского района Чувашской Республики" , в том числе</t>
  </si>
  <si>
    <t>Муниципальная программа Ядринского района Чувашской Республики "Развитие потенциала местного самоуправления", в том числе</t>
  </si>
  <si>
    <t>Муниципальная программа Ядринского района Чувашской Республики "Информационное общество " , в том числе</t>
  </si>
  <si>
    <t xml:space="preserve"> за счет средств   бюджета Ядринского района Чувашской Республики</t>
  </si>
  <si>
    <t>тыс.руб.</t>
  </si>
  <si>
    <t>Ц900000</t>
  </si>
  <si>
    <t>Муниципальная программа «Развитие сельского хозяйства и регулирование рынка сельскохозяйственной продукции, сырья и продовольствия»</t>
  </si>
  <si>
    <t>Итого</t>
  </si>
  <si>
    <t>программы  за счет средств республиканского бюджета Чувашской Республики</t>
  </si>
  <si>
    <t>Начальник финансового отдела</t>
  </si>
  <si>
    <t>В.А.Облинова</t>
  </si>
  <si>
    <t>удельный вес в общем объеме расходов (исполнено) %</t>
  </si>
  <si>
    <t>программы   за счет средств   бюджета Ядринского района Чувашской Республики</t>
  </si>
  <si>
    <t xml:space="preserve">Распределение 
бюджетных ассигнований по целевым статьям (муниципальным программам Ядринского района Чувашской Республики) классификации расходов Ядринского районного бюджета Чувашской Республики за 2016 год
</t>
  </si>
  <si>
    <t>Исполнено на 01.01.2017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</si>
</sst>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7"/>
      <color theme="1"/>
      <name val="Calibri"/>
      <family val="2"/>
      <charset val="204"/>
      <scheme val="minor"/>
    </font>
    <font>
      <b/>
      <i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6" fillId="2" borderId="1" xfId="0" applyFont="1" applyFill="1" applyBorder="1" applyAlignment="1">
      <alignment vertical="top" wrapText="1"/>
    </xf>
    <xf numFmtId="0" fontId="10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2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2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2" fontId="12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Normal="100" zoomScaleSheetLayoutView="100" workbookViewId="0">
      <selection activeCell="H42" sqref="H42"/>
    </sheetView>
  </sheetViews>
  <sheetFormatPr defaultRowHeight="15"/>
  <cols>
    <col min="1" max="1" width="4.140625" customWidth="1"/>
    <col min="2" max="2" width="59.5703125" customWidth="1"/>
    <col min="3" max="3" width="13.28515625" customWidth="1"/>
    <col min="4" max="4" width="10.28515625" customWidth="1"/>
    <col min="5" max="5" width="10.85546875" customWidth="1"/>
    <col min="6" max="6" width="8.42578125" customWidth="1"/>
    <col min="7" max="7" width="9" customWidth="1"/>
    <col min="8" max="8" width="10" bestFit="1" customWidth="1"/>
  </cols>
  <sheetData>
    <row r="1" spans="1:12" ht="47.25" customHeight="1">
      <c r="A1" s="45" t="s">
        <v>40</v>
      </c>
      <c r="B1" s="45"/>
      <c r="C1" s="45"/>
      <c r="D1" s="45"/>
      <c r="E1" s="45"/>
      <c r="F1" s="45"/>
      <c r="G1" s="45"/>
      <c r="H1" s="4"/>
      <c r="I1" s="4"/>
      <c r="J1" s="4"/>
      <c r="K1" s="4"/>
      <c r="L1" s="4"/>
    </row>
    <row r="2" spans="1:12" ht="12" customHeight="1">
      <c r="A2" s="5"/>
      <c r="B2" s="5"/>
      <c r="C2" s="5"/>
      <c r="D2" s="5"/>
      <c r="E2" s="46" t="s">
        <v>31</v>
      </c>
      <c r="F2" s="46"/>
      <c r="G2" s="46"/>
      <c r="H2" s="4"/>
      <c r="I2" s="4"/>
      <c r="J2" s="4"/>
      <c r="K2" s="4"/>
      <c r="L2" s="4"/>
    </row>
    <row r="3" spans="1:12" ht="86.25" customHeight="1">
      <c r="A3" s="27" t="s">
        <v>2</v>
      </c>
      <c r="B3" s="9" t="s">
        <v>0</v>
      </c>
      <c r="C3" s="8" t="s">
        <v>1</v>
      </c>
      <c r="D3" s="27" t="s">
        <v>3</v>
      </c>
      <c r="E3" s="27" t="s">
        <v>41</v>
      </c>
      <c r="F3" s="27" t="s">
        <v>4</v>
      </c>
      <c r="G3" s="38" t="s">
        <v>38</v>
      </c>
      <c r="H3" s="3"/>
      <c r="I3" s="1"/>
      <c r="J3" s="1"/>
      <c r="K3" s="1"/>
    </row>
    <row r="4" spans="1:12" ht="26.45" customHeight="1">
      <c r="A4" s="28">
        <v>1</v>
      </c>
      <c r="B4" s="12" t="s">
        <v>17</v>
      </c>
      <c r="C4" s="8" t="s">
        <v>5</v>
      </c>
      <c r="D4" s="14">
        <f>SUM(D5+D6)</f>
        <v>18650.173589999999</v>
      </c>
      <c r="E4" s="14">
        <f>SUM(E5+E6)</f>
        <v>12076.29242</v>
      </c>
      <c r="F4" s="29">
        <f>SUM(E4/D4*100)</f>
        <v>64.751635483302763</v>
      </c>
      <c r="G4" s="29">
        <f>SUM(E4/524176.64137*100)</f>
        <v>2.3038593227727824</v>
      </c>
      <c r="H4" s="16"/>
    </row>
    <row r="5" spans="1:12" ht="15.95" customHeight="1">
      <c r="A5" s="30"/>
      <c r="B5" s="15" t="s">
        <v>18</v>
      </c>
      <c r="C5" s="6"/>
      <c r="D5" s="11">
        <v>16942.43059</v>
      </c>
      <c r="E5" s="10">
        <v>10368.54961</v>
      </c>
      <c r="F5" s="42">
        <f t="shared" ref="F5:F42" si="0">SUM(E5/D5*100)</f>
        <v>61.198713814533036</v>
      </c>
      <c r="G5" s="39"/>
    </row>
    <row r="6" spans="1:12" ht="15.95" customHeight="1">
      <c r="A6" s="30"/>
      <c r="B6" s="15" t="s">
        <v>30</v>
      </c>
      <c r="C6" s="6"/>
      <c r="D6" s="11">
        <v>1707.7429999999999</v>
      </c>
      <c r="E6" s="10">
        <v>1707.74281</v>
      </c>
      <c r="F6" s="42">
        <f t="shared" si="0"/>
        <v>99.999988874204135</v>
      </c>
      <c r="G6" s="39"/>
    </row>
    <row r="7" spans="1:12" ht="23.25" customHeight="1">
      <c r="A7" s="28">
        <v>3</v>
      </c>
      <c r="B7" s="13" t="s">
        <v>19</v>
      </c>
      <c r="C7" s="9" t="s">
        <v>6</v>
      </c>
      <c r="D7" s="14">
        <f>SUM(D8+D9)</f>
        <v>2491.6999999999998</v>
      </c>
      <c r="E7" s="14">
        <f>SUM(E8+E9)</f>
        <v>2431.2107099999998</v>
      </c>
      <c r="F7" s="29">
        <f t="shared" si="0"/>
        <v>97.572368663964355</v>
      </c>
      <c r="G7" s="29">
        <f>SUM(E7/524176.64137*100)</f>
        <v>0.46381515659410771</v>
      </c>
    </row>
    <row r="8" spans="1:12" ht="15.95" customHeight="1">
      <c r="A8" s="30"/>
      <c r="B8" s="15" t="s">
        <v>18</v>
      </c>
      <c r="C8" s="7"/>
      <c r="D8" s="10">
        <v>2262.6999999999998</v>
      </c>
      <c r="E8" s="10">
        <v>2202.3924499999998</v>
      </c>
      <c r="F8" s="42">
        <f t="shared" si="0"/>
        <v>97.33470853405224</v>
      </c>
      <c r="G8" s="39"/>
    </row>
    <row r="9" spans="1:12" ht="15.95" customHeight="1">
      <c r="A9" s="30"/>
      <c r="B9" s="15" t="s">
        <v>30</v>
      </c>
      <c r="C9" s="7"/>
      <c r="D9" s="10">
        <v>229</v>
      </c>
      <c r="E9" s="10">
        <v>228.81826000000001</v>
      </c>
      <c r="F9" s="42">
        <f t="shared" si="0"/>
        <v>99.920637554585156</v>
      </c>
      <c r="G9" s="39"/>
    </row>
    <row r="10" spans="1:12" ht="22.5" customHeight="1">
      <c r="A10" s="28">
        <v>4</v>
      </c>
      <c r="B10" s="12" t="s">
        <v>20</v>
      </c>
      <c r="C10" s="9" t="s">
        <v>7</v>
      </c>
      <c r="D10" s="14">
        <f>SUM(D11+D12)</f>
        <v>27934.403999999999</v>
      </c>
      <c r="E10" s="14">
        <f>SUM(E11+E12)</f>
        <v>27648.486539999998</v>
      </c>
      <c r="F10" s="29">
        <f t="shared" ref="F10" si="1">SUM(E10/D10*100)</f>
        <v>98.9764683721192</v>
      </c>
      <c r="G10" s="29">
        <f>SUM(E10/524176.64137*100)</f>
        <v>5.2746506345145949</v>
      </c>
    </row>
    <row r="11" spans="1:12" ht="15.95" customHeight="1">
      <c r="A11" s="30"/>
      <c r="B11" s="15" t="s">
        <v>18</v>
      </c>
      <c r="C11" s="7"/>
      <c r="D11" s="10">
        <v>938.3</v>
      </c>
      <c r="E11" s="10">
        <v>938.3</v>
      </c>
      <c r="F11" s="42">
        <f t="shared" si="0"/>
        <v>100</v>
      </c>
      <c r="G11" s="39"/>
    </row>
    <row r="12" spans="1:12" ht="15.95" customHeight="1">
      <c r="A12" s="30"/>
      <c r="B12" s="15" t="s">
        <v>30</v>
      </c>
      <c r="C12" s="7"/>
      <c r="D12" s="10">
        <v>26996.103999999999</v>
      </c>
      <c r="E12" s="10">
        <v>26710.186539999999</v>
      </c>
      <c r="F12" s="42">
        <f t="shared" si="0"/>
        <v>98.940893619316327</v>
      </c>
      <c r="G12" s="39"/>
    </row>
    <row r="13" spans="1:12" ht="24" customHeight="1">
      <c r="A13" s="28">
        <v>5</v>
      </c>
      <c r="B13" s="12" t="s">
        <v>21</v>
      </c>
      <c r="C13" s="8" t="s">
        <v>8</v>
      </c>
      <c r="D13" s="14">
        <f>SUM(D14+D15)</f>
        <v>13946.855600000001</v>
      </c>
      <c r="E13" s="14">
        <f>SUM(E14+E15)</f>
        <v>13940.49202</v>
      </c>
      <c r="F13" s="29">
        <f t="shared" ref="F13" si="2">SUM(E13/D13*100)</f>
        <v>99.954372654435446</v>
      </c>
      <c r="G13" s="29">
        <f>SUM(E13/524176.64137*100)</f>
        <v>2.6595027171689321</v>
      </c>
    </row>
    <row r="14" spans="1:12" ht="15.95" customHeight="1">
      <c r="A14" s="30"/>
      <c r="B14" s="15" t="s">
        <v>18</v>
      </c>
      <c r="C14" s="6"/>
      <c r="D14" s="11">
        <v>0</v>
      </c>
      <c r="E14" s="10">
        <v>0</v>
      </c>
      <c r="F14" s="42">
        <v>0</v>
      </c>
      <c r="G14" s="39"/>
    </row>
    <row r="15" spans="1:12" ht="15.95" customHeight="1">
      <c r="A15" s="30"/>
      <c r="B15" s="15" t="s">
        <v>30</v>
      </c>
      <c r="C15" s="6"/>
      <c r="D15" s="11">
        <v>13946.855600000001</v>
      </c>
      <c r="E15" s="10">
        <v>13940.49202</v>
      </c>
      <c r="F15" s="42">
        <f t="shared" si="0"/>
        <v>99.954372654435446</v>
      </c>
      <c r="G15" s="39"/>
    </row>
    <row r="16" spans="1:12" ht="23.25" customHeight="1">
      <c r="A16" s="28">
        <v>6</v>
      </c>
      <c r="B16" s="12" t="s">
        <v>22</v>
      </c>
      <c r="C16" s="9" t="s">
        <v>9</v>
      </c>
      <c r="D16" s="14">
        <f>SUM(D17+D18)</f>
        <v>140</v>
      </c>
      <c r="E16" s="14">
        <f>SUM(E17+E18)</f>
        <v>139.72471999999999</v>
      </c>
      <c r="F16" s="29">
        <f t="shared" ref="F16" si="3">SUM(E16/D16*100)</f>
        <v>99.803371428571424</v>
      </c>
      <c r="G16" s="29">
        <f>SUM(E16/524176.64137*100)</f>
        <v>2.665603710131231E-2</v>
      </c>
    </row>
    <row r="17" spans="1:7" ht="15.95" customHeight="1">
      <c r="A17" s="28"/>
      <c r="B17" s="15" t="s">
        <v>18</v>
      </c>
      <c r="C17" s="9"/>
      <c r="D17" s="10">
        <v>79</v>
      </c>
      <c r="E17" s="10">
        <v>79</v>
      </c>
      <c r="F17" s="42">
        <f t="shared" si="0"/>
        <v>100</v>
      </c>
      <c r="G17" s="39"/>
    </row>
    <row r="18" spans="1:7" ht="15.95" customHeight="1">
      <c r="A18" s="28"/>
      <c r="B18" s="15" t="s">
        <v>30</v>
      </c>
      <c r="C18" s="9"/>
      <c r="D18" s="10">
        <v>61</v>
      </c>
      <c r="E18" s="10">
        <v>60.724719999999998</v>
      </c>
      <c r="F18" s="42">
        <f t="shared" si="0"/>
        <v>99.548721311475404</v>
      </c>
      <c r="G18" s="39"/>
    </row>
    <row r="19" spans="1:7" ht="23.25" customHeight="1">
      <c r="A19" s="28">
        <v>7</v>
      </c>
      <c r="B19" s="12" t="s">
        <v>23</v>
      </c>
      <c r="C19" s="9" t="s">
        <v>10</v>
      </c>
      <c r="D19" s="14">
        <f>SUM(D20+D21)</f>
        <v>255183.52390000003</v>
      </c>
      <c r="E19" s="14">
        <f>SUM(E20+E21)</f>
        <v>252869.9903</v>
      </c>
      <c r="F19" s="29">
        <f t="shared" ref="F19" si="4">SUM(E19/D19*100)</f>
        <v>99.093384414227842</v>
      </c>
      <c r="G19" s="29">
        <f>SUM(E19/524176.64137*100)</f>
        <v>48.241369481687173</v>
      </c>
    </row>
    <row r="20" spans="1:7" ht="15.95" customHeight="1">
      <c r="A20" s="28"/>
      <c r="B20" s="15" t="s">
        <v>18</v>
      </c>
      <c r="C20" s="9"/>
      <c r="D20" s="10">
        <v>193608.62530000001</v>
      </c>
      <c r="E20" s="10">
        <v>193265.35156000001</v>
      </c>
      <c r="F20" s="42">
        <f t="shared" si="0"/>
        <v>99.822697083113894</v>
      </c>
      <c r="G20" s="39"/>
    </row>
    <row r="21" spans="1:7" ht="15.95" customHeight="1">
      <c r="A21" s="28"/>
      <c r="B21" s="15" t="s">
        <v>30</v>
      </c>
      <c r="C21" s="9"/>
      <c r="D21" s="10">
        <v>61574.8986</v>
      </c>
      <c r="E21" s="10">
        <v>59604.638740000002</v>
      </c>
      <c r="F21" s="42">
        <f t="shared" si="0"/>
        <v>96.800222323062016</v>
      </c>
      <c r="G21" s="39"/>
    </row>
    <row r="22" spans="1:7" ht="33.6" customHeight="1">
      <c r="A22" s="28">
        <v>8</v>
      </c>
      <c r="B22" s="12" t="s">
        <v>24</v>
      </c>
      <c r="C22" s="9" t="s">
        <v>11</v>
      </c>
      <c r="D22" s="14">
        <f>SUM(D23+D24)</f>
        <v>1211.0999999999999</v>
      </c>
      <c r="E22" s="14">
        <f>SUM(E23+E24)</f>
        <v>1205.32053</v>
      </c>
      <c r="F22" s="29">
        <f t="shared" ref="F22" si="5">SUM(E22/D22*100)</f>
        <v>99.522791676987865</v>
      </c>
      <c r="G22" s="29">
        <f>SUM(E22/524176.64137*100)</f>
        <v>0.22994548685911428</v>
      </c>
    </row>
    <row r="23" spans="1:7" ht="15.95" customHeight="1">
      <c r="A23" s="28"/>
      <c r="B23" s="15" t="s">
        <v>18</v>
      </c>
      <c r="C23" s="9"/>
      <c r="D23" s="10">
        <v>0</v>
      </c>
      <c r="E23" s="10">
        <v>0</v>
      </c>
      <c r="F23" s="42">
        <v>0</v>
      </c>
      <c r="G23" s="39"/>
    </row>
    <row r="24" spans="1:7" ht="15.95" customHeight="1">
      <c r="A24" s="28"/>
      <c r="B24" s="15" t="s">
        <v>30</v>
      </c>
      <c r="C24" s="9"/>
      <c r="D24" s="10">
        <v>1211.0999999999999</v>
      </c>
      <c r="E24" s="10">
        <v>1205.32053</v>
      </c>
      <c r="F24" s="42">
        <f t="shared" si="0"/>
        <v>99.522791676987865</v>
      </c>
      <c r="G24" s="39"/>
    </row>
    <row r="25" spans="1:7" ht="22.9" customHeight="1">
      <c r="A25" s="28">
        <v>9</v>
      </c>
      <c r="B25" s="17" t="s">
        <v>33</v>
      </c>
      <c r="C25" s="9" t="s">
        <v>32</v>
      </c>
      <c r="D25" s="14">
        <f>SUM(D26+D27)</f>
        <v>23472.262000000002</v>
      </c>
      <c r="E25" s="14">
        <f>SUM(E26+E27)</f>
        <v>20366.542139999998</v>
      </c>
      <c r="F25" s="29">
        <f t="shared" si="0"/>
        <v>86.768553196960724</v>
      </c>
      <c r="G25" s="29">
        <f>SUM(E25/524176.64137*100)</f>
        <v>3.8854348959101914</v>
      </c>
    </row>
    <row r="26" spans="1:7" ht="15.95" customHeight="1">
      <c r="A26" s="28"/>
      <c r="B26" s="15" t="s">
        <v>18</v>
      </c>
      <c r="C26" s="9"/>
      <c r="D26" s="10">
        <v>23113.132000000001</v>
      </c>
      <c r="E26" s="10">
        <v>20108.042669999999</v>
      </c>
      <c r="F26" s="42">
        <f t="shared" si="0"/>
        <v>86.998346524391394</v>
      </c>
      <c r="G26" s="39"/>
    </row>
    <row r="27" spans="1:7" ht="15.95" customHeight="1">
      <c r="A27" s="28"/>
      <c r="B27" s="15" t="s">
        <v>30</v>
      </c>
      <c r="C27" s="9"/>
      <c r="D27" s="10">
        <v>359.13</v>
      </c>
      <c r="E27" s="10">
        <v>258.49946999999997</v>
      </c>
      <c r="F27" s="42">
        <f t="shared" si="0"/>
        <v>71.979358449586499</v>
      </c>
      <c r="G27" s="39"/>
    </row>
    <row r="28" spans="1:7" ht="21">
      <c r="A28" s="28">
        <v>10</v>
      </c>
      <c r="B28" s="12" t="s">
        <v>25</v>
      </c>
      <c r="C28" s="9" t="s">
        <v>12</v>
      </c>
      <c r="D28" s="14">
        <f>SUM(D29+D30)</f>
        <v>1505.3</v>
      </c>
      <c r="E28" s="14">
        <f>SUM(E29+E30)</f>
        <v>1505.3</v>
      </c>
      <c r="F28" s="29">
        <f t="shared" ref="F28" si="6">SUM(E28/D28*100)</f>
        <v>100</v>
      </c>
      <c r="G28" s="29">
        <f>SUM(E28/524176.64137*100)</f>
        <v>0.28717418541690709</v>
      </c>
    </row>
    <row r="29" spans="1:7" ht="15.95" customHeight="1">
      <c r="A29" s="28"/>
      <c r="B29" s="15" t="s">
        <v>18</v>
      </c>
      <c r="C29" s="9"/>
      <c r="D29" s="10">
        <v>0</v>
      </c>
      <c r="E29" s="10">
        <v>0</v>
      </c>
      <c r="F29" s="42">
        <v>0</v>
      </c>
      <c r="G29" s="39"/>
    </row>
    <row r="30" spans="1:7" ht="15.95" customHeight="1">
      <c r="A30" s="28"/>
      <c r="B30" s="15" t="s">
        <v>30</v>
      </c>
      <c r="C30" s="9"/>
      <c r="D30" s="10">
        <v>1505.3</v>
      </c>
      <c r="E30" s="10">
        <v>1505.3</v>
      </c>
      <c r="F30" s="42">
        <f t="shared" si="0"/>
        <v>100</v>
      </c>
      <c r="G30" s="39"/>
    </row>
    <row r="31" spans="1:7" ht="25.9" customHeight="1">
      <c r="A31" s="28">
        <v>11</v>
      </c>
      <c r="B31" s="12" t="s">
        <v>26</v>
      </c>
      <c r="C31" s="9" t="s">
        <v>13</v>
      </c>
      <c r="D31" s="14">
        <f>SUM(D32+D33)</f>
        <v>27310.34706</v>
      </c>
      <c r="E31" s="14">
        <f>SUM(E32+E33)</f>
        <v>27309.84721</v>
      </c>
      <c r="F31" s="29">
        <f t="shared" ref="F31" si="7">SUM(E31/D31*100)</f>
        <v>99.99816974131123</v>
      </c>
      <c r="G31" s="29">
        <f>SUM(E31/524176.64137*100)</f>
        <v>5.2100465863229539</v>
      </c>
    </row>
    <row r="32" spans="1:7" ht="15.95" customHeight="1">
      <c r="A32" s="28"/>
      <c r="B32" s="15" t="s">
        <v>18</v>
      </c>
      <c r="C32" s="9"/>
      <c r="D32" s="43">
        <v>20321.099999999999</v>
      </c>
      <c r="E32" s="43">
        <v>20321.099999999999</v>
      </c>
      <c r="F32" s="42">
        <f t="shared" si="0"/>
        <v>100</v>
      </c>
      <c r="G32" s="39"/>
    </row>
    <row r="33" spans="1:7" ht="15.95" customHeight="1">
      <c r="A33" s="28"/>
      <c r="B33" s="15" t="s">
        <v>30</v>
      </c>
      <c r="C33" s="9"/>
      <c r="D33" s="10">
        <v>6989.2470599999997</v>
      </c>
      <c r="E33" s="10">
        <v>6988.7472100000005</v>
      </c>
      <c r="F33" s="42">
        <f t="shared" si="0"/>
        <v>99.992848299742334</v>
      </c>
      <c r="G33" s="39"/>
    </row>
    <row r="34" spans="1:7" ht="33.6" customHeight="1">
      <c r="A34" s="28">
        <v>12</v>
      </c>
      <c r="B34" s="12" t="s">
        <v>27</v>
      </c>
      <c r="C34" s="9" t="s">
        <v>14</v>
      </c>
      <c r="D34" s="14">
        <f>SUM(D35+D36)</f>
        <v>34395.311999999998</v>
      </c>
      <c r="E34" s="14">
        <f>SUM(E35+E36)</f>
        <v>34318.818700000003</v>
      </c>
      <c r="F34" s="29">
        <f>SUM(E34/D34*100)</f>
        <v>99.777605448091307</v>
      </c>
      <c r="G34" s="29">
        <f>SUM(E34/524176.64137*100)</f>
        <v>6.5471858132219616</v>
      </c>
    </row>
    <row r="35" spans="1:7" ht="15.95" customHeight="1">
      <c r="A35" s="30"/>
      <c r="B35" s="15" t="s">
        <v>18</v>
      </c>
      <c r="C35" s="7"/>
      <c r="D35" s="10">
        <v>25730.7</v>
      </c>
      <c r="E35" s="10">
        <v>25730.7</v>
      </c>
      <c r="F35" s="42">
        <f t="shared" si="0"/>
        <v>100</v>
      </c>
      <c r="G35" s="39"/>
    </row>
    <row r="36" spans="1:7" ht="15.95" customHeight="1">
      <c r="A36" s="30"/>
      <c r="B36" s="15" t="s">
        <v>30</v>
      </c>
      <c r="C36" s="7"/>
      <c r="D36" s="10">
        <v>8664.6119999999992</v>
      </c>
      <c r="E36" s="10">
        <v>8588.1187000000009</v>
      </c>
      <c r="F36" s="42">
        <f t="shared" si="0"/>
        <v>99.117175702732013</v>
      </c>
      <c r="G36" s="39"/>
    </row>
    <row r="37" spans="1:7" ht="21">
      <c r="A37" s="28">
        <v>13</v>
      </c>
      <c r="B37" s="12" t="s">
        <v>28</v>
      </c>
      <c r="C37" s="9" t="s">
        <v>15</v>
      </c>
      <c r="D37" s="14">
        <f>SUM(D38+D39)</f>
        <v>20132.758000000002</v>
      </c>
      <c r="E37" s="14">
        <f>SUM(E38+E39)</f>
        <v>19987.033300000003</v>
      </c>
      <c r="F37" s="29">
        <f t="shared" ref="F37" si="8">SUM(E37/D37*100)</f>
        <v>99.276181137229187</v>
      </c>
      <c r="G37" s="29">
        <f>SUM(E37/524176.64137*100)</f>
        <v>3.813033951257621</v>
      </c>
    </row>
    <row r="38" spans="1:7" ht="15.95" customHeight="1">
      <c r="A38" s="30"/>
      <c r="B38" s="15" t="s">
        <v>18</v>
      </c>
      <c r="C38" s="7"/>
      <c r="D38" s="10">
        <v>1216.4000000000001</v>
      </c>
      <c r="E38" s="10">
        <v>1216.4000000000001</v>
      </c>
      <c r="F38" s="42">
        <f t="shared" si="0"/>
        <v>100</v>
      </c>
      <c r="G38" s="39"/>
    </row>
    <row r="39" spans="1:7" ht="15.95" customHeight="1">
      <c r="A39" s="30"/>
      <c r="B39" s="15" t="s">
        <v>30</v>
      </c>
      <c r="C39" s="7"/>
      <c r="D39" s="10">
        <v>18916.358</v>
      </c>
      <c r="E39" s="10">
        <v>18770.633300000001</v>
      </c>
      <c r="F39" s="42">
        <f t="shared" si="0"/>
        <v>99.229636592836741</v>
      </c>
      <c r="G39" s="39"/>
    </row>
    <row r="40" spans="1:7" ht="23.25" customHeight="1">
      <c r="A40" s="28">
        <v>14</v>
      </c>
      <c r="B40" s="12" t="s">
        <v>29</v>
      </c>
      <c r="C40" s="8" t="s">
        <v>16</v>
      </c>
      <c r="D40" s="14">
        <f>SUM(D41+D42)</f>
        <v>80</v>
      </c>
      <c r="E40" s="14">
        <f>SUM(E41+E42)</f>
        <v>76.400000000000006</v>
      </c>
      <c r="F40" s="29">
        <f t="shared" ref="F40" si="9">SUM(E40/D40*100)</f>
        <v>95.5</v>
      </c>
      <c r="G40" s="29">
        <f>SUM(E40/524176.64137*100)</f>
        <v>1.4575239331596164E-2</v>
      </c>
    </row>
    <row r="41" spans="1:7" ht="15.95" customHeight="1">
      <c r="A41" s="30"/>
      <c r="B41" s="15" t="s">
        <v>18</v>
      </c>
      <c r="C41" s="6"/>
      <c r="D41" s="11">
        <v>0</v>
      </c>
      <c r="E41" s="10">
        <v>0</v>
      </c>
      <c r="F41" s="42">
        <v>0</v>
      </c>
      <c r="G41" s="39"/>
    </row>
    <row r="42" spans="1:7" ht="15.95" customHeight="1">
      <c r="A42" s="30"/>
      <c r="B42" s="15" t="s">
        <v>30</v>
      </c>
      <c r="C42" s="6"/>
      <c r="D42" s="11">
        <v>80</v>
      </c>
      <c r="E42" s="10">
        <v>76.400000000000006</v>
      </c>
      <c r="F42" s="42">
        <f t="shared" si="0"/>
        <v>95.5</v>
      </c>
      <c r="G42" s="39"/>
    </row>
    <row r="43" spans="1:7">
      <c r="A43" s="31"/>
      <c r="B43" s="32" t="s">
        <v>34</v>
      </c>
      <c r="C43" s="33"/>
      <c r="D43" s="34">
        <f t="shared" ref="D43:E45" si="10">SUM(D4+D7+D10+D13+D16+D19+D22+D25+D28+D31+D34+D37+D40)</f>
        <v>426453.73615000001</v>
      </c>
      <c r="E43" s="34">
        <f t="shared" si="10"/>
        <v>413875.45858999999</v>
      </c>
      <c r="F43" s="35">
        <f t="shared" ref="F43:F45" si="11">SUM(E43/D43*100)</f>
        <v>97.050494228622313</v>
      </c>
      <c r="G43" s="41"/>
    </row>
    <row r="44" spans="1:7" ht="23.25">
      <c r="A44" s="23"/>
      <c r="B44" s="36" t="s">
        <v>35</v>
      </c>
      <c r="C44" s="37"/>
      <c r="D44" s="22">
        <f t="shared" si="10"/>
        <v>284212.38789000007</v>
      </c>
      <c r="E44" s="22">
        <f t="shared" si="10"/>
        <v>274229.83629000001</v>
      </c>
      <c r="F44" s="24">
        <f t="shared" si="11"/>
        <v>96.487643739208281</v>
      </c>
      <c r="G44" s="24"/>
    </row>
    <row r="45" spans="1:7" ht="23.25">
      <c r="A45" s="23"/>
      <c r="B45" s="36" t="s">
        <v>39</v>
      </c>
      <c r="C45" s="37"/>
      <c r="D45" s="22">
        <f t="shared" si="10"/>
        <v>142241.34826</v>
      </c>
      <c r="E45" s="22">
        <f t="shared" si="10"/>
        <v>139645.62229999999</v>
      </c>
      <c r="F45" s="24">
        <f t="shared" si="11"/>
        <v>98.175125593399642</v>
      </c>
      <c r="G45" s="40"/>
    </row>
    <row r="46" spans="1:7" ht="9.6" customHeight="1">
      <c r="A46" s="25"/>
      <c r="B46" s="21"/>
      <c r="C46" s="18"/>
      <c r="D46" s="20"/>
      <c r="E46" s="20"/>
      <c r="F46" s="19"/>
      <c r="G46" s="40"/>
    </row>
    <row r="47" spans="1:7" ht="7.15" customHeight="1">
      <c r="A47" s="25"/>
      <c r="B47" s="21"/>
      <c r="C47" s="18"/>
      <c r="D47" s="20"/>
      <c r="E47" s="20"/>
      <c r="F47" s="19"/>
      <c r="G47" s="40"/>
    </row>
    <row r="48" spans="1:7" ht="7.15" customHeight="1">
      <c r="A48" s="25"/>
      <c r="B48" s="21"/>
      <c r="C48" s="18"/>
      <c r="D48" s="20"/>
      <c r="E48" s="20"/>
      <c r="F48" s="19"/>
      <c r="G48" s="40"/>
    </row>
    <row r="49" spans="2:6">
      <c r="B49" s="26" t="s">
        <v>36</v>
      </c>
      <c r="C49" s="44" t="s">
        <v>37</v>
      </c>
      <c r="D49" s="44"/>
      <c r="E49" s="44"/>
      <c r="F49" s="44"/>
    </row>
    <row r="50" spans="2:6">
      <c r="B50" s="2"/>
    </row>
    <row r="51" spans="2:6">
      <c r="B51" s="2"/>
    </row>
    <row r="52" spans="2:6">
      <c r="B52" s="2"/>
    </row>
    <row r="53" spans="2:6">
      <c r="B53" s="2"/>
    </row>
    <row r="54" spans="2:6">
      <c r="B54" s="2"/>
    </row>
    <row r="55" spans="2:6">
      <c r="B55" s="2"/>
    </row>
    <row r="56" spans="2:6">
      <c r="B56" s="2"/>
    </row>
    <row r="57" spans="2:6">
      <c r="B57" s="2"/>
    </row>
    <row r="58" spans="2:6">
      <c r="B58" s="2"/>
    </row>
    <row r="59" spans="2:6">
      <c r="B59" s="2"/>
    </row>
    <row r="60" spans="2:6">
      <c r="B60" s="2"/>
    </row>
    <row r="61" spans="2:6">
      <c r="B61" s="2"/>
    </row>
    <row r="62" spans="2:6">
      <c r="B62" s="2"/>
    </row>
    <row r="63" spans="2:6">
      <c r="B63" s="2"/>
    </row>
    <row r="64" spans="2:6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</sheetData>
  <mergeCells count="3">
    <mergeCell ref="C49:F49"/>
    <mergeCell ref="A1:G1"/>
    <mergeCell ref="E2:G2"/>
  </mergeCells>
  <pageMargins left="0.98425196850393704" right="0" top="0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econ</cp:lastModifiedBy>
  <cp:lastPrinted>2017-01-24T05:44:42Z</cp:lastPrinted>
  <dcterms:created xsi:type="dcterms:W3CDTF">2014-08-07T11:49:29Z</dcterms:created>
  <dcterms:modified xsi:type="dcterms:W3CDTF">2017-02-03T08:39:13Z</dcterms:modified>
</cp:coreProperties>
</file>