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<sst xmlns="http://schemas.openxmlformats.org/spreadsheetml/2006/main" count="111" uniqueCount="48">
  <si>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</si>
  <si>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</si>
  <si>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</si>
  <si>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</si>
  <si>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</si>
  <si>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</si>
  <si>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</si>
  <si>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</si>
  <si>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</si>
  <si>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</si>
  <si>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</si>
  <si>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</si>
  <si>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</si>
  <si>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</si>
  <si>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</si>
  <si>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</si>
  <si>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</si>
  <si>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</si>
  <si>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</si>
  <si>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</si>
  <si>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</si>
  <si>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</si>
  <si>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</si>
  <si>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</si>
  <si>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</si>
  <si>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</si>
  <si>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</si>
  <si>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</si>
  <si>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</si>
  <si>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</si>
  <si>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</si>
  <si>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</si>
  <si>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</si>
  <si>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</si>
  <si>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</si>
  <si>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</si>
  <si>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</si>
  <si>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</si>
  <si>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</si>
  <si>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</si>
  <si>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</si>
  <si>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</si>
  <si>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</si>
  <si>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</si>
  <si>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</si>
  <si>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</si>
  <si>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</si>
  <si>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ноября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</si>
</sst>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3" t="s">
        <v>0</v>
      </c>
      <c r="S1" s="73"/>
      <c r="T1" s="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62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 t="s">
        <v>4</v>
      </c>
      <c r="AT4" s="65"/>
      <c r="AU4" s="66"/>
      <c r="AV4" s="62" t="s">
        <v>7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36" t="s">
        <v>5</v>
      </c>
      <c r="BL4" s="37"/>
      <c r="BM4" s="38"/>
      <c r="BN4" s="16"/>
      <c r="BO4" s="16"/>
    </row>
    <row r="5" spans="1:67" ht="15" customHeight="1">
      <c r="A5" s="45"/>
      <c r="B5" s="43"/>
      <c r="C5" s="46"/>
      <c r="D5" s="47"/>
      <c r="E5" s="45"/>
      <c r="F5" s="55" t="s">
        <v>6</v>
      </c>
      <c r="G5" s="55"/>
      <c r="H5" s="55"/>
      <c r="I5" s="75" t="s">
        <v>7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5" t="s">
        <v>8</v>
      </c>
      <c r="AK5" s="55"/>
      <c r="AL5" s="55"/>
      <c r="AM5" s="62" t="s">
        <v>7</v>
      </c>
      <c r="AN5" s="63"/>
      <c r="AO5" s="63"/>
      <c r="AP5" s="63"/>
      <c r="AQ5" s="63"/>
      <c r="AR5" s="63"/>
      <c r="AS5" s="67"/>
      <c r="AT5" s="68"/>
      <c r="AU5" s="69"/>
      <c r="AV5" s="56" t="s">
        <v>12</v>
      </c>
      <c r="AW5" s="57"/>
      <c r="AX5" s="57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55" t="s">
        <v>15</v>
      </c>
      <c r="BI5" s="55"/>
      <c r="BJ5" s="55"/>
      <c r="BK5" s="46"/>
      <c r="BL5" s="47"/>
      <c r="BM5" s="45"/>
      <c r="BN5" s="16"/>
      <c r="BO5" s="16"/>
    </row>
    <row r="6" spans="1:67" ht="15" customHeight="1">
      <c r="A6" s="45"/>
      <c r="B6" s="43"/>
      <c r="C6" s="46"/>
      <c r="D6" s="47"/>
      <c r="E6" s="45"/>
      <c r="F6" s="55"/>
      <c r="G6" s="55"/>
      <c r="H6" s="55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49" t="s">
        <v>29</v>
      </c>
      <c r="AE6" s="50"/>
      <c r="AF6" s="51"/>
      <c r="AG6" s="36" t="s">
        <v>27</v>
      </c>
      <c r="AH6" s="37"/>
      <c r="AI6" s="38"/>
      <c r="AJ6" s="55"/>
      <c r="AK6" s="55"/>
      <c r="AL6" s="55"/>
      <c r="AM6" s="36" t="s">
        <v>25</v>
      </c>
      <c r="AN6" s="37"/>
      <c r="AO6" s="38"/>
      <c r="AP6" s="36" t="s">
        <v>26</v>
      </c>
      <c r="AQ6" s="37"/>
      <c r="AR6" s="38"/>
      <c r="AS6" s="67"/>
      <c r="AT6" s="68"/>
      <c r="AU6" s="69"/>
      <c r="AV6" s="58"/>
      <c r="AW6" s="59"/>
      <c r="AX6" s="59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55"/>
      <c r="BI6" s="55"/>
      <c r="BJ6" s="55"/>
      <c r="BK6" s="46"/>
      <c r="BL6" s="47"/>
      <c r="BM6" s="45"/>
      <c r="BN6" s="16"/>
      <c r="BO6" s="16"/>
    </row>
    <row r="7" spans="1:67" ht="168" customHeight="1">
      <c r="A7" s="45"/>
      <c r="B7" s="43"/>
      <c r="C7" s="39"/>
      <c r="D7" s="40"/>
      <c r="E7" s="41"/>
      <c r="F7" s="55"/>
      <c r="G7" s="55"/>
      <c r="H7" s="55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52"/>
      <c r="AE7" s="53"/>
      <c r="AF7" s="54"/>
      <c r="AG7" s="39"/>
      <c r="AH7" s="40"/>
      <c r="AI7" s="41"/>
      <c r="AJ7" s="55"/>
      <c r="AK7" s="55"/>
      <c r="AL7" s="55"/>
      <c r="AM7" s="39"/>
      <c r="AN7" s="40"/>
      <c r="AO7" s="41"/>
      <c r="AP7" s="39"/>
      <c r="AQ7" s="40"/>
      <c r="AR7" s="41"/>
      <c r="AS7" s="70"/>
      <c r="AT7" s="71"/>
      <c r="AU7" s="72"/>
      <c r="AV7" s="60"/>
      <c r="AW7" s="61"/>
      <c r="AX7" s="61"/>
      <c r="AY7" s="48"/>
      <c r="AZ7" s="48"/>
      <c r="BA7" s="48"/>
      <c r="BB7" s="48"/>
      <c r="BC7" s="48"/>
      <c r="BD7" s="48"/>
      <c r="BE7" s="48"/>
      <c r="BF7" s="48"/>
      <c r="BG7" s="48"/>
      <c r="BH7" s="55"/>
      <c r="BI7" s="55"/>
      <c r="BJ7" s="55"/>
      <c r="BK7" s="39"/>
      <c r="BL7" s="40"/>
      <c r="BM7" s="41"/>
      <c r="BN7" s="16"/>
      <c r="BO7" s="16"/>
    </row>
    <row r="8" spans="1:67" ht="20.2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9889.9</v>
      </c>
      <c r="D10" s="22">
        <f aca="true" t="shared" si="1" ref="D10:D26">G10+AK10</f>
        <v>8197.5</v>
      </c>
      <c r="E10" s="2">
        <f>D10/C10*100</f>
        <v>82.88759239223855</v>
      </c>
      <c r="F10" s="23">
        <v>2261.7</v>
      </c>
      <c r="G10" s="2">
        <v>1704.3</v>
      </c>
      <c r="H10" s="2">
        <f>G10/F10*100</f>
        <v>75.35482159437592</v>
      </c>
      <c r="I10" s="23">
        <v>35.5</v>
      </c>
      <c r="J10" s="2">
        <v>26.6</v>
      </c>
      <c r="K10" s="2">
        <f aca="true" t="shared" si="2" ref="K10:K27">J10/I10*100</f>
        <v>74.92957746478874</v>
      </c>
      <c r="L10" s="23">
        <v>0.1</v>
      </c>
      <c r="M10" s="2">
        <v>0</v>
      </c>
      <c r="N10" s="2">
        <f>M10/L10*100</f>
        <v>0</v>
      </c>
      <c r="O10" s="23">
        <v>228</v>
      </c>
      <c r="P10" s="2">
        <v>162.1</v>
      </c>
      <c r="Q10" s="2">
        <f>P10/O10*100</f>
        <v>71.09649122807016</v>
      </c>
      <c r="R10" s="25">
        <v>698</v>
      </c>
      <c r="S10" s="2">
        <v>466.3</v>
      </c>
      <c r="T10" s="2">
        <f>S10/R10*100</f>
        <v>66.80515759312321</v>
      </c>
      <c r="U10" s="25">
        <v>0</v>
      </c>
      <c r="V10" s="2">
        <v>0</v>
      </c>
      <c r="W10" s="2" t="e">
        <f>V10/U10*100</f>
        <v>#DIV/0!</v>
      </c>
      <c r="X10" s="25">
        <v>187.4</v>
      </c>
      <c r="Y10" s="2">
        <v>132.9</v>
      </c>
      <c r="Z10" s="2">
        <f>Y10/X10*100</f>
        <v>70.91782283884739</v>
      </c>
      <c r="AA10" s="25">
        <v>54.3</v>
      </c>
      <c r="AB10" s="2">
        <v>45.2</v>
      </c>
      <c r="AC10" s="2">
        <f>AB10/AA10*100</f>
        <v>83.2412523020258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7628.2</v>
      </c>
      <c r="AK10" s="27">
        <v>6493.2</v>
      </c>
      <c r="AL10" s="2">
        <f>AK10/AJ10*100</f>
        <v>85.12099840067118</v>
      </c>
      <c r="AM10" s="25">
        <v>2282.8</v>
      </c>
      <c r="AN10" s="27">
        <v>1902.3</v>
      </c>
      <c r="AO10" s="2">
        <f>AN10/AM10*100</f>
        <v>83.33187313825127</v>
      </c>
      <c r="AP10" s="25">
        <v>1438.4</v>
      </c>
      <c r="AQ10" s="27">
        <v>1280.7</v>
      </c>
      <c r="AR10" s="2">
        <f>AQ10/AP10*100</f>
        <v>89.03642936596218</v>
      </c>
      <c r="AS10" s="29">
        <v>10692.1</v>
      </c>
      <c r="AT10" s="28">
        <v>8438.6</v>
      </c>
      <c r="AU10" s="2">
        <f>AT10/AS10*100</f>
        <v>78.92369132350053</v>
      </c>
      <c r="AV10" s="31">
        <v>1445.3</v>
      </c>
      <c r="AW10" s="27">
        <v>966.5</v>
      </c>
      <c r="AX10" s="2">
        <f>AW10/AV10*100</f>
        <v>66.87192970317581</v>
      </c>
      <c r="AY10" s="31">
        <v>1326.8</v>
      </c>
      <c r="AZ10" s="27">
        <v>935.8</v>
      </c>
      <c r="BA10" s="2">
        <f aca="true" t="shared" si="3" ref="BA10:BA27">AZ10/AY10*100</f>
        <v>70.53059993970456</v>
      </c>
      <c r="BB10" s="23">
        <v>5898.4</v>
      </c>
      <c r="BC10" s="30">
        <v>5110.3</v>
      </c>
      <c r="BD10" s="2">
        <f>BC10/BB10*100</f>
        <v>86.6387494913875</v>
      </c>
      <c r="BE10" s="31">
        <v>2082.6</v>
      </c>
      <c r="BF10" s="30">
        <v>1474.5</v>
      </c>
      <c r="BG10" s="2">
        <f>BF10/BE10*100</f>
        <v>70.80092192451744</v>
      </c>
      <c r="BH10" s="31">
        <v>1171.2</v>
      </c>
      <c r="BI10" s="28">
        <v>819.3</v>
      </c>
      <c r="BJ10" s="2">
        <f>BI10/BH10*100</f>
        <v>69.95389344262296</v>
      </c>
      <c r="BK10" s="29">
        <f aca="true" t="shared" si="4" ref="BK10:BK26">C10-AS10</f>
        <v>-802.2000000000007</v>
      </c>
      <c r="BL10" s="17">
        <f>D10-AT10</f>
        <v>-241.10000000000036</v>
      </c>
      <c r="BM10" s="2">
        <f>BL10/BK10*100</f>
        <v>30.054849164796828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6087.7</v>
      </c>
      <c r="D11" s="22">
        <f t="shared" si="1"/>
        <v>4194.5</v>
      </c>
      <c r="E11" s="2">
        <f aca="true" t="shared" si="5" ref="E11:E26">D11/C11*100</f>
        <v>68.90122706440856</v>
      </c>
      <c r="F11" s="23">
        <v>1959.5</v>
      </c>
      <c r="G11" s="2">
        <v>1722.9</v>
      </c>
      <c r="H11" s="2">
        <f aca="true" t="shared" si="6" ref="H11:H26">G11/F11*100</f>
        <v>87.92549119673386</v>
      </c>
      <c r="I11" s="23">
        <v>23</v>
      </c>
      <c r="J11" s="2">
        <v>21.7</v>
      </c>
      <c r="K11" s="2">
        <f t="shared" si="2"/>
        <v>94.34782608695652</v>
      </c>
      <c r="L11" s="23">
        <v>0</v>
      </c>
      <c r="M11" s="2">
        <v>0</v>
      </c>
      <c r="N11" s="2" t="e">
        <f aca="true" t="shared" si="7" ref="N11:N26">M11/L11*100</f>
        <v>#DIV/0!</v>
      </c>
      <c r="O11" s="23">
        <v>198</v>
      </c>
      <c r="P11" s="2">
        <v>80.4</v>
      </c>
      <c r="Q11" s="2">
        <f aca="true" t="shared" si="8" ref="Q11:Q26">P11/O11*100</f>
        <v>40.60606060606061</v>
      </c>
      <c r="R11" s="25">
        <v>434</v>
      </c>
      <c r="S11" s="2">
        <v>260.8</v>
      </c>
      <c r="T11" s="2">
        <f>S11/R11*100</f>
        <v>60.09216589861751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135.1</v>
      </c>
      <c r="Y11" s="2">
        <v>285.8</v>
      </c>
      <c r="Z11" s="2">
        <f aca="true" t="shared" si="10" ref="Z11:Z26">Y11/X11*100</f>
        <v>211.54700222057738</v>
      </c>
      <c r="AA11" s="25">
        <v>24.3</v>
      </c>
      <c r="AB11" s="2">
        <v>29.1</v>
      </c>
      <c r="AC11" s="2">
        <f aca="true" t="shared" si="11" ref="AC11:AC26">AB11/AA11*100</f>
        <v>119.75308641975309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4128.2</v>
      </c>
      <c r="AK11" s="27">
        <v>2471.6</v>
      </c>
      <c r="AL11" s="2">
        <f aca="true" t="shared" si="14" ref="AL11:AL26">AK11/AJ11*100</f>
        <v>59.87113027469599</v>
      </c>
      <c r="AM11" s="25">
        <v>2054.5</v>
      </c>
      <c r="AN11" s="27">
        <v>1712.1</v>
      </c>
      <c r="AO11" s="2">
        <f aca="true" t="shared" si="15" ref="AO11:AO26">AN11/AM11*100</f>
        <v>83.33414456072038</v>
      </c>
      <c r="AP11" s="25">
        <v>453.7</v>
      </c>
      <c r="AQ11" s="27">
        <v>257</v>
      </c>
      <c r="AR11" s="2">
        <f aca="true" t="shared" si="16" ref="AR11:AR26">AQ11/AP11*100</f>
        <v>56.645360370288735</v>
      </c>
      <c r="AS11" s="29">
        <v>6285.3</v>
      </c>
      <c r="AT11" s="28">
        <v>3724.1</v>
      </c>
      <c r="AU11" s="2">
        <f aca="true" t="shared" si="17" ref="AU11:AU26">AT11/AS11*100</f>
        <v>59.25095063083703</v>
      </c>
      <c r="AV11" s="32">
        <v>1443.6</v>
      </c>
      <c r="AW11" s="27">
        <v>1006.4</v>
      </c>
      <c r="AX11" s="2">
        <f aca="true" t="shared" si="18" ref="AX11:AX26">AW11/AV11*100</f>
        <v>69.71460238293157</v>
      </c>
      <c r="AY11" s="31">
        <v>1206.8</v>
      </c>
      <c r="AZ11" s="27">
        <v>987</v>
      </c>
      <c r="BA11" s="2">
        <f t="shared" si="3"/>
        <v>81.78654292343388</v>
      </c>
      <c r="BB11" s="23">
        <v>2027.4</v>
      </c>
      <c r="BC11" s="30">
        <v>650.6</v>
      </c>
      <c r="BD11" s="2">
        <f aca="true" t="shared" si="19" ref="BD11:BD26">BC11/BB11*100</f>
        <v>32.090362040051296</v>
      </c>
      <c r="BE11" s="31">
        <v>1655</v>
      </c>
      <c r="BF11" s="30">
        <v>1163.2</v>
      </c>
      <c r="BG11" s="2">
        <f aca="true" t="shared" si="20" ref="BG11:BG26">BF11/BE11*100</f>
        <v>70.28398791540785</v>
      </c>
      <c r="BH11" s="31">
        <v>1044.9</v>
      </c>
      <c r="BI11" s="28">
        <v>818.2</v>
      </c>
      <c r="BJ11" s="2">
        <f aca="true" t="shared" si="21" ref="BJ11:BJ26">BI11/BH11*100</f>
        <v>78.30414393721887</v>
      </c>
      <c r="BK11" s="29">
        <f t="shared" si="4"/>
        <v>-197.60000000000036</v>
      </c>
      <c r="BL11" s="17">
        <f aca="true" t="shared" si="22" ref="BL11:BL26">D11-AT11</f>
        <v>470.4000000000001</v>
      </c>
      <c r="BM11" s="2">
        <f aca="true" t="shared" si="23" ref="BM11:BM26">BL11/BK11*100</f>
        <v>-238.05668016194295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12046.3</v>
      </c>
      <c r="D12" s="22">
        <f t="shared" si="1"/>
        <v>10396.9</v>
      </c>
      <c r="E12" s="2">
        <f t="shared" si="5"/>
        <v>86.30782895992961</v>
      </c>
      <c r="F12" s="23">
        <v>2900.4</v>
      </c>
      <c r="G12" s="2">
        <v>2011.4</v>
      </c>
      <c r="H12" s="2">
        <f t="shared" si="6"/>
        <v>69.34905530271686</v>
      </c>
      <c r="I12" s="23">
        <v>116.9</v>
      </c>
      <c r="J12" s="2">
        <v>78.8</v>
      </c>
      <c r="K12" s="2">
        <f t="shared" si="2"/>
        <v>67.40804106073567</v>
      </c>
      <c r="L12" s="23">
        <v>5.5</v>
      </c>
      <c r="M12" s="2">
        <v>2.5</v>
      </c>
      <c r="N12" s="2">
        <f t="shared" si="7"/>
        <v>45.45454545454545</v>
      </c>
      <c r="O12" s="23">
        <v>434</v>
      </c>
      <c r="P12" s="2">
        <v>63.6</v>
      </c>
      <c r="Q12" s="2">
        <f t="shared" si="8"/>
        <v>14.654377880184333</v>
      </c>
      <c r="R12" s="26">
        <v>769</v>
      </c>
      <c r="S12" s="2">
        <v>466.4</v>
      </c>
      <c r="T12" s="2">
        <f aca="true" t="shared" si="24" ref="T12:T26">S12/R12*100</f>
        <v>60.65019505851755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175.5</v>
      </c>
      <c r="Z12" s="2">
        <f t="shared" si="10"/>
        <v>72.88205980066445</v>
      </c>
      <c r="AA12" s="25">
        <v>0</v>
      </c>
      <c r="AB12" s="2">
        <v>2.5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22.3</v>
      </c>
      <c r="AI12" s="2" t="e">
        <f t="shared" si="13"/>
        <v>#DIV/0!</v>
      </c>
      <c r="AJ12" s="25">
        <v>9145.9</v>
      </c>
      <c r="AK12" s="27">
        <v>8385.5</v>
      </c>
      <c r="AL12" s="2">
        <f t="shared" si="14"/>
        <v>91.68589203905576</v>
      </c>
      <c r="AM12" s="25">
        <v>2316</v>
      </c>
      <c r="AN12" s="27">
        <v>1930</v>
      </c>
      <c r="AO12" s="2">
        <f t="shared" si="15"/>
        <v>83.33333333333334</v>
      </c>
      <c r="AP12" s="25">
        <v>3389.2</v>
      </c>
      <c r="AQ12" s="27">
        <v>3248.9</v>
      </c>
      <c r="AR12" s="2">
        <f t="shared" si="16"/>
        <v>95.8603800306857</v>
      </c>
      <c r="AS12" s="23">
        <v>12216.9</v>
      </c>
      <c r="AT12" s="28">
        <v>10089.6</v>
      </c>
      <c r="AU12" s="2">
        <f t="shared" si="17"/>
        <v>82.58723571446112</v>
      </c>
      <c r="AV12" s="32">
        <v>1255.9</v>
      </c>
      <c r="AW12" s="27">
        <v>858.6</v>
      </c>
      <c r="AX12" s="2">
        <f t="shared" si="18"/>
        <v>68.36531570984951</v>
      </c>
      <c r="AY12" s="31">
        <v>1242.7</v>
      </c>
      <c r="AZ12" s="27">
        <v>848.6</v>
      </c>
      <c r="BA12" s="2">
        <f t="shared" si="3"/>
        <v>68.28679488211154</v>
      </c>
      <c r="BB12" s="23">
        <v>1510.7</v>
      </c>
      <c r="BC12" s="30">
        <v>1173.9</v>
      </c>
      <c r="BD12" s="2">
        <f t="shared" si="19"/>
        <v>77.70569934467466</v>
      </c>
      <c r="BE12" s="31">
        <v>7442.9</v>
      </c>
      <c r="BF12" s="30">
        <v>6915.8</v>
      </c>
      <c r="BG12" s="2">
        <f t="shared" si="20"/>
        <v>92.91808300528021</v>
      </c>
      <c r="BH12" s="31">
        <v>1912.4</v>
      </c>
      <c r="BI12" s="28">
        <v>1080.3</v>
      </c>
      <c r="BJ12" s="2">
        <f t="shared" si="21"/>
        <v>56.48922819493829</v>
      </c>
      <c r="BK12" s="29">
        <f t="shared" si="4"/>
        <v>-170.60000000000036</v>
      </c>
      <c r="BL12" s="17">
        <f t="shared" si="22"/>
        <v>307.2999999999993</v>
      </c>
      <c r="BM12" s="2">
        <f t="shared" si="23"/>
        <v>-180.12895662368032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9187.5</v>
      </c>
      <c r="D13" s="22">
        <f t="shared" si="1"/>
        <v>6403.6</v>
      </c>
      <c r="E13" s="2">
        <f t="shared" si="5"/>
        <v>69.69904761904763</v>
      </c>
      <c r="F13" s="23">
        <v>2384.8</v>
      </c>
      <c r="G13" s="2">
        <v>1798.8</v>
      </c>
      <c r="H13" s="2">
        <f t="shared" si="6"/>
        <v>75.42770882254275</v>
      </c>
      <c r="I13" s="23">
        <v>72</v>
      </c>
      <c r="J13" s="2">
        <v>58.1</v>
      </c>
      <c r="K13" s="2">
        <f t="shared" si="2"/>
        <v>80.69444444444444</v>
      </c>
      <c r="L13" s="23">
        <v>139.1</v>
      </c>
      <c r="M13" s="2">
        <v>109.2</v>
      </c>
      <c r="N13" s="2">
        <f t="shared" si="7"/>
        <v>78.50467289719627</v>
      </c>
      <c r="O13" s="23">
        <v>109</v>
      </c>
      <c r="P13" s="2">
        <v>45.6</v>
      </c>
      <c r="Q13" s="2">
        <f t="shared" si="8"/>
        <v>41.8348623853211</v>
      </c>
      <c r="R13" s="25">
        <v>499</v>
      </c>
      <c r="S13" s="2">
        <v>381.4</v>
      </c>
      <c r="T13" s="2">
        <f t="shared" si="24"/>
        <v>76.43286573146291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9.4</v>
      </c>
      <c r="AC13" s="2">
        <f t="shared" si="11"/>
        <v>50</v>
      </c>
      <c r="AD13" s="2"/>
      <c r="AE13" s="2"/>
      <c r="AF13" s="2" t="e">
        <f t="shared" si="12"/>
        <v>#DIV/0!</v>
      </c>
      <c r="AG13" s="23"/>
      <c r="AH13" s="2">
        <v>45.1</v>
      </c>
      <c r="AI13" s="2" t="e">
        <f t="shared" si="13"/>
        <v>#DIV/0!</v>
      </c>
      <c r="AJ13" s="25">
        <v>6802.7</v>
      </c>
      <c r="AK13" s="27">
        <v>4604.8</v>
      </c>
      <c r="AL13" s="2">
        <f t="shared" si="14"/>
        <v>67.69076984138651</v>
      </c>
      <c r="AM13" s="25">
        <v>980.1</v>
      </c>
      <c r="AN13" s="27">
        <v>816.7</v>
      </c>
      <c r="AO13" s="2">
        <f t="shared" si="15"/>
        <v>83.3282318130803</v>
      </c>
      <c r="AP13" s="25">
        <v>2196.7</v>
      </c>
      <c r="AQ13" s="27">
        <v>2078</v>
      </c>
      <c r="AR13" s="2">
        <f t="shared" si="16"/>
        <v>94.59644011471754</v>
      </c>
      <c r="AS13" s="23">
        <v>9311.1</v>
      </c>
      <c r="AT13" s="28">
        <v>6282.8</v>
      </c>
      <c r="AU13" s="2">
        <f t="shared" si="17"/>
        <v>67.47645283586257</v>
      </c>
      <c r="AV13" s="32">
        <v>1338.4</v>
      </c>
      <c r="AW13" s="27">
        <v>836.7</v>
      </c>
      <c r="AX13" s="2">
        <f t="shared" si="18"/>
        <v>62.514943215780036</v>
      </c>
      <c r="AY13" s="31">
        <v>1332.7</v>
      </c>
      <c r="AZ13" s="27">
        <v>834.2</v>
      </c>
      <c r="BA13" s="2">
        <f t="shared" si="3"/>
        <v>62.59473249793652</v>
      </c>
      <c r="BB13" s="23">
        <v>4682.6</v>
      </c>
      <c r="BC13" s="30">
        <v>2657</v>
      </c>
      <c r="BD13" s="2">
        <f t="shared" si="19"/>
        <v>56.74198095075384</v>
      </c>
      <c r="BE13" s="31">
        <v>2048.8</v>
      </c>
      <c r="BF13" s="30">
        <v>1687.6</v>
      </c>
      <c r="BG13" s="2">
        <f t="shared" si="20"/>
        <v>82.37016790316282</v>
      </c>
      <c r="BH13" s="31">
        <v>1148</v>
      </c>
      <c r="BI13" s="28">
        <v>1031.2</v>
      </c>
      <c r="BJ13" s="2">
        <f t="shared" si="21"/>
        <v>89.82578397212544</v>
      </c>
      <c r="BK13" s="29">
        <f t="shared" si="4"/>
        <v>-123.60000000000036</v>
      </c>
      <c r="BL13" s="17">
        <f t="shared" si="22"/>
        <v>120.80000000000018</v>
      </c>
      <c r="BM13" s="2">
        <f>BL13/BK13*100</f>
        <v>-97.73462783171507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6597.1</v>
      </c>
      <c r="D14" s="22">
        <f t="shared" si="1"/>
        <v>4924.200000000001</v>
      </c>
      <c r="E14" s="2">
        <f t="shared" si="5"/>
        <v>74.641888102348</v>
      </c>
      <c r="F14" s="23">
        <v>2586.8</v>
      </c>
      <c r="G14" s="2">
        <v>1879.9</v>
      </c>
      <c r="H14" s="2">
        <f t="shared" si="6"/>
        <v>72.67280037111489</v>
      </c>
      <c r="I14" s="23">
        <v>651.5</v>
      </c>
      <c r="J14" s="2">
        <v>496.9</v>
      </c>
      <c r="K14" s="2">
        <f t="shared" si="2"/>
        <v>76.27014581734458</v>
      </c>
      <c r="L14" s="23">
        <v>0.9</v>
      </c>
      <c r="M14" s="2">
        <v>0.9</v>
      </c>
      <c r="N14" s="2">
        <f t="shared" si="7"/>
        <v>100</v>
      </c>
      <c r="O14" s="23">
        <v>130</v>
      </c>
      <c r="P14" s="2">
        <v>118.6</v>
      </c>
      <c r="Q14" s="2">
        <f t="shared" si="8"/>
        <v>91.23076923076923</v>
      </c>
      <c r="R14" s="25">
        <v>608</v>
      </c>
      <c r="S14" s="2">
        <v>363.2</v>
      </c>
      <c r="T14" s="2">
        <f t="shared" si="24"/>
        <v>59.73684210526316</v>
      </c>
      <c r="U14" s="25">
        <v>0</v>
      </c>
      <c r="V14" s="2">
        <v>0</v>
      </c>
      <c r="W14" s="2" t="e">
        <f t="shared" si="9"/>
        <v>#DIV/0!</v>
      </c>
      <c r="X14" s="25">
        <v>173.9</v>
      </c>
      <c r="Y14" s="2">
        <v>19.7</v>
      </c>
      <c r="Z14" s="2">
        <f t="shared" si="10"/>
        <v>11.328349626221966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>
        <v>5.7</v>
      </c>
      <c r="AH14" s="2">
        <v>5.8</v>
      </c>
      <c r="AI14" s="2">
        <f t="shared" si="13"/>
        <v>101.75438596491226</v>
      </c>
      <c r="AJ14" s="25">
        <v>4010.3</v>
      </c>
      <c r="AK14" s="27">
        <v>3044.3</v>
      </c>
      <c r="AL14" s="2">
        <f t="shared" si="14"/>
        <v>75.91202653168092</v>
      </c>
      <c r="AM14" s="25">
        <v>1577.4</v>
      </c>
      <c r="AN14" s="27">
        <v>1314.5</v>
      </c>
      <c r="AO14" s="2">
        <f t="shared" si="15"/>
        <v>83.33333333333333</v>
      </c>
      <c r="AP14" s="25">
        <v>472.9</v>
      </c>
      <c r="AQ14" s="27">
        <v>438.2</v>
      </c>
      <c r="AR14" s="2">
        <f t="shared" si="16"/>
        <v>92.66229646859802</v>
      </c>
      <c r="AS14" s="23">
        <v>6597</v>
      </c>
      <c r="AT14" s="28">
        <v>4381.2</v>
      </c>
      <c r="AU14" s="2">
        <f t="shared" si="17"/>
        <v>66.41200545702591</v>
      </c>
      <c r="AV14" s="32">
        <v>1314.8</v>
      </c>
      <c r="AW14" s="27">
        <v>1021.4</v>
      </c>
      <c r="AX14" s="2">
        <f t="shared" si="18"/>
        <v>77.68481898387589</v>
      </c>
      <c r="AY14" s="31">
        <v>1303.6</v>
      </c>
      <c r="AZ14" s="27">
        <v>1014.9</v>
      </c>
      <c r="BA14" s="2">
        <f t="shared" si="3"/>
        <v>77.85363608468856</v>
      </c>
      <c r="BB14" s="23">
        <v>2558.5</v>
      </c>
      <c r="BC14" s="30">
        <v>1523.4</v>
      </c>
      <c r="BD14" s="2">
        <f t="shared" si="19"/>
        <v>59.54270080125074</v>
      </c>
      <c r="BE14" s="31">
        <v>1211.2</v>
      </c>
      <c r="BF14" s="30">
        <v>960.3</v>
      </c>
      <c r="BG14" s="2">
        <f t="shared" si="20"/>
        <v>79.2850066050198</v>
      </c>
      <c r="BH14" s="31">
        <v>1397.7</v>
      </c>
      <c r="BI14" s="28">
        <v>787.2</v>
      </c>
      <c r="BJ14" s="2">
        <f t="shared" si="21"/>
        <v>56.321098948272166</v>
      </c>
      <c r="BK14" s="29">
        <f t="shared" si="4"/>
        <v>0.1000000000003638</v>
      </c>
      <c r="BL14" s="17">
        <f t="shared" si="22"/>
        <v>543.0000000000009</v>
      </c>
      <c r="BM14" s="2">
        <f t="shared" si="23"/>
        <v>542999.9999980255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11229.400000000001</v>
      </c>
      <c r="D15" s="22">
        <f t="shared" si="1"/>
        <v>9326.8</v>
      </c>
      <c r="E15" s="2">
        <f t="shared" si="5"/>
        <v>83.05697543947137</v>
      </c>
      <c r="F15" s="23">
        <v>1884.7</v>
      </c>
      <c r="G15" s="2">
        <v>1485.4</v>
      </c>
      <c r="H15" s="2">
        <f t="shared" si="6"/>
        <v>78.81360428715446</v>
      </c>
      <c r="I15" s="23">
        <v>68.9</v>
      </c>
      <c r="J15" s="2">
        <v>58</v>
      </c>
      <c r="K15" s="2">
        <f t="shared" si="2"/>
        <v>84.1799709724238</v>
      </c>
      <c r="L15" s="23">
        <v>0</v>
      </c>
      <c r="M15" s="2"/>
      <c r="N15" s="2" t="e">
        <f t="shared" si="7"/>
        <v>#DIV/0!</v>
      </c>
      <c r="O15" s="23">
        <v>88</v>
      </c>
      <c r="P15" s="2">
        <v>45.3</v>
      </c>
      <c r="Q15" s="2">
        <f t="shared" si="8"/>
        <v>51.47727272727273</v>
      </c>
      <c r="R15" s="25">
        <v>524</v>
      </c>
      <c r="S15" s="2">
        <v>344.1</v>
      </c>
      <c r="T15" s="2">
        <f t="shared" si="24"/>
        <v>65.66793893129771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38.3</v>
      </c>
      <c r="Z15" s="2">
        <f t="shared" si="10"/>
        <v>105.50964187327824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9344.7</v>
      </c>
      <c r="AK15" s="27">
        <v>7841.4</v>
      </c>
      <c r="AL15" s="2">
        <f t="shared" si="14"/>
        <v>83.9128061896048</v>
      </c>
      <c r="AM15" s="25">
        <v>2438.3</v>
      </c>
      <c r="AN15" s="27">
        <v>2031.9</v>
      </c>
      <c r="AO15" s="2">
        <f t="shared" si="15"/>
        <v>83.3326497969897</v>
      </c>
      <c r="AP15" s="25">
        <v>1776.6</v>
      </c>
      <c r="AQ15" s="27">
        <v>1750.6</v>
      </c>
      <c r="AR15" s="2">
        <f t="shared" si="16"/>
        <v>98.53653045142407</v>
      </c>
      <c r="AS15" s="23">
        <v>11327.2</v>
      </c>
      <c r="AT15" s="28">
        <v>8671.8</v>
      </c>
      <c r="AU15" s="2">
        <f t="shared" si="17"/>
        <v>76.55731336958823</v>
      </c>
      <c r="AV15" s="32">
        <v>1532.1</v>
      </c>
      <c r="AW15" s="27">
        <v>976.2</v>
      </c>
      <c r="AX15" s="2">
        <f t="shared" si="18"/>
        <v>63.716467593499125</v>
      </c>
      <c r="AY15" s="31">
        <v>1366.2</v>
      </c>
      <c r="AZ15" s="27">
        <v>887.4</v>
      </c>
      <c r="BA15" s="2">
        <f t="shared" si="3"/>
        <v>64.95388669301713</v>
      </c>
      <c r="BB15" s="23">
        <v>6756</v>
      </c>
      <c r="BC15" s="30">
        <v>5448.9</v>
      </c>
      <c r="BD15" s="2">
        <f t="shared" si="19"/>
        <v>80.65275310834814</v>
      </c>
      <c r="BE15" s="31">
        <v>1958.4</v>
      </c>
      <c r="BF15" s="30">
        <v>1377.4</v>
      </c>
      <c r="BG15" s="2">
        <f t="shared" si="20"/>
        <v>70.33292483660131</v>
      </c>
      <c r="BH15" s="31">
        <v>980.2</v>
      </c>
      <c r="BI15" s="28">
        <v>796.7</v>
      </c>
      <c r="BJ15" s="2">
        <f t="shared" si="21"/>
        <v>81.27933074882677</v>
      </c>
      <c r="BK15" s="29">
        <f t="shared" si="4"/>
        <v>-97.79999999999927</v>
      </c>
      <c r="BL15" s="17">
        <f t="shared" si="22"/>
        <v>655</v>
      </c>
      <c r="BM15" s="2">
        <f t="shared" si="23"/>
        <v>-669.7341513292483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5556.5</v>
      </c>
      <c r="D16" s="22">
        <f t="shared" si="1"/>
        <v>3684.2</v>
      </c>
      <c r="E16" s="2">
        <f t="shared" si="5"/>
        <v>66.30432826419508</v>
      </c>
      <c r="F16" s="23">
        <v>1133.5</v>
      </c>
      <c r="G16" s="2">
        <v>925.3</v>
      </c>
      <c r="H16" s="2">
        <f t="shared" si="6"/>
        <v>81.63211292456991</v>
      </c>
      <c r="I16" s="23">
        <v>8.5</v>
      </c>
      <c r="J16" s="2">
        <v>6.8</v>
      </c>
      <c r="K16" s="2">
        <f t="shared" si="2"/>
        <v>80</v>
      </c>
      <c r="L16" s="23">
        <v>0</v>
      </c>
      <c r="M16" s="2"/>
      <c r="N16" s="2" t="e">
        <f t="shared" si="7"/>
        <v>#DIV/0!</v>
      </c>
      <c r="O16" s="23">
        <v>43</v>
      </c>
      <c r="P16" s="2">
        <v>30.7</v>
      </c>
      <c r="Q16" s="2">
        <f t="shared" si="8"/>
        <v>71.3953488372093</v>
      </c>
      <c r="R16" s="25">
        <v>390</v>
      </c>
      <c r="S16" s="2">
        <v>264.7</v>
      </c>
      <c r="T16" s="2">
        <f t="shared" si="24"/>
        <v>67.87179487179486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194.2</v>
      </c>
      <c r="Z16" s="2">
        <f t="shared" si="10"/>
        <v>75.06764592191728</v>
      </c>
      <c r="AA16" s="25">
        <v>31.3</v>
      </c>
      <c r="AB16" s="2">
        <v>26.1</v>
      </c>
      <c r="AC16" s="2">
        <f t="shared" si="11"/>
        <v>83.38658146964858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4423</v>
      </c>
      <c r="AK16" s="27">
        <v>2758.9</v>
      </c>
      <c r="AL16" s="2">
        <f t="shared" si="14"/>
        <v>62.37621523852589</v>
      </c>
      <c r="AM16" s="25">
        <v>565.8</v>
      </c>
      <c r="AN16" s="27">
        <v>471.6</v>
      </c>
      <c r="AO16" s="2">
        <f t="shared" si="15"/>
        <v>83.35100742311772</v>
      </c>
      <c r="AP16" s="25">
        <v>1173.2</v>
      </c>
      <c r="AQ16" s="27">
        <v>798</v>
      </c>
      <c r="AR16" s="2">
        <f t="shared" si="16"/>
        <v>68.01909307875896</v>
      </c>
      <c r="AS16" s="23">
        <v>5596</v>
      </c>
      <c r="AT16" s="28">
        <v>3525.2</v>
      </c>
      <c r="AU16" s="2">
        <f t="shared" si="17"/>
        <v>62.99499642601858</v>
      </c>
      <c r="AV16" s="32">
        <v>982.6</v>
      </c>
      <c r="AW16" s="27">
        <v>754</v>
      </c>
      <c r="AX16" s="2">
        <f t="shared" si="18"/>
        <v>76.73519234683492</v>
      </c>
      <c r="AY16" s="31">
        <v>936.5</v>
      </c>
      <c r="AZ16" s="27">
        <v>709.2</v>
      </c>
      <c r="BA16" s="2">
        <f t="shared" si="3"/>
        <v>75.72877736252003</v>
      </c>
      <c r="BB16" s="23">
        <v>2190</v>
      </c>
      <c r="BC16" s="30">
        <v>1031.5</v>
      </c>
      <c r="BD16" s="2">
        <f t="shared" si="19"/>
        <v>47.10045662100457</v>
      </c>
      <c r="BE16" s="31">
        <v>281.4</v>
      </c>
      <c r="BF16" s="30">
        <v>192.6</v>
      </c>
      <c r="BG16" s="2">
        <f t="shared" si="20"/>
        <v>68.44349680170576</v>
      </c>
      <c r="BH16" s="31">
        <v>2046.8</v>
      </c>
      <c r="BI16" s="28">
        <v>1475.4</v>
      </c>
      <c r="BJ16" s="2">
        <f t="shared" si="21"/>
        <v>72.08325190541333</v>
      </c>
      <c r="BK16" s="29">
        <f t="shared" si="4"/>
        <v>-39.5</v>
      </c>
      <c r="BL16" s="17">
        <f t="shared" si="22"/>
        <v>159</v>
      </c>
      <c r="BM16" s="2">
        <f t="shared" si="23"/>
        <v>-402.53164556962025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6181.5</v>
      </c>
      <c r="D17" s="22">
        <f t="shared" si="1"/>
        <v>3903.3999999999996</v>
      </c>
      <c r="E17" s="2">
        <f t="shared" si="5"/>
        <v>63.14648548087033</v>
      </c>
      <c r="F17" s="23">
        <v>3451.7</v>
      </c>
      <c r="G17" s="2">
        <v>2839.2</v>
      </c>
      <c r="H17" s="2">
        <f t="shared" si="6"/>
        <v>82.25512066517948</v>
      </c>
      <c r="I17" s="23">
        <v>1136.9</v>
      </c>
      <c r="J17" s="2">
        <v>1125.3</v>
      </c>
      <c r="K17" s="2">
        <f t="shared" si="2"/>
        <v>98.97968159028937</v>
      </c>
      <c r="L17" s="23">
        <v>0.2</v>
      </c>
      <c r="M17" s="2">
        <v>2.2</v>
      </c>
      <c r="N17" s="2">
        <f t="shared" si="7"/>
        <v>1100</v>
      </c>
      <c r="O17" s="23">
        <v>275</v>
      </c>
      <c r="P17" s="2">
        <v>108.8</v>
      </c>
      <c r="Q17" s="2">
        <f t="shared" si="8"/>
        <v>39.56363636363636</v>
      </c>
      <c r="R17" s="25">
        <v>1241</v>
      </c>
      <c r="S17" s="2">
        <v>859.5</v>
      </c>
      <c r="T17" s="2">
        <f t="shared" si="24"/>
        <v>69.2586623690572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2729.8</v>
      </c>
      <c r="AK17" s="27">
        <v>1064.2</v>
      </c>
      <c r="AL17" s="2">
        <f t="shared" si="14"/>
        <v>38.98454099201407</v>
      </c>
      <c r="AM17" s="25">
        <v>0</v>
      </c>
      <c r="AN17" s="27"/>
      <c r="AO17" s="2" t="e">
        <f t="shared" si="15"/>
        <v>#DIV/0!</v>
      </c>
      <c r="AP17" s="25">
        <v>491.5</v>
      </c>
      <c r="AQ17" s="27">
        <v>418.3</v>
      </c>
      <c r="AR17" s="2">
        <f t="shared" si="16"/>
        <v>85.10681586978637</v>
      </c>
      <c r="AS17" s="23">
        <v>6298</v>
      </c>
      <c r="AT17" s="28">
        <v>3623.9</v>
      </c>
      <c r="AU17" s="2">
        <f t="shared" si="17"/>
        <v>57.540489044141</v>
      </c>
      <c r="AV17" s="32">
        <v>1234.8</v>
      </c>
      <c r="AW17" s="27">
        <v>941.2</v>
      </c>
      <c r="AX17" s="2">
        <f t="shared" si="18"/>
        <v>76.22287010042112</v>
      </c>
      <c r="AY17" s="31">
        <v>1225.8</v>
      </c>
      <c r="AZ17" s="27">
        <v>934.6</v>
      </c>
      <c r="BA17" s="2">
        <f t="shared" si="3"/>
        <v>76.24408549518682</v>
      </c>
      <c r="BB17" s="23">
        <v>2784.2</v>
      </c>
      <c r="BC17" s="30">
        <v>983.5</v>
      </c>
      <c r="BD17" s="2">
        <f t="shared" si="19"/>
        <v>35.32433014869621</v>
      </c>
      <c r="BE17" s="31">
        <v>727.3</v>
      </c>
      <c r="BF17" s="30">
        <v>583.6</v>
      </c>
      <c r="BG17" s="2">
        <f t="shared" si="20"/>
        <v>80.24199092534032</v>
      </c>
      <c r="BH17" s="31">
        <v>1457.9</v>
      </c>
      <c r="BI17" s="28">
        <v>1042.5</v>
      </c>
      <c r="BJ17" s="2">
        <f t="shared" si="21"/>
        <v>71.50696206872898</v>
      </c>
      <c r="BK17" s="29">
        <f t="shared" si="4"/>
        <v>-116.5</v>
      </c>
      <c r="BL17" s="17">
        <f t="shared" si="22"/>
        <v>279.49999999999955</v>
      </c>
      <c r="BM17" s="2">
        <f t="shared" si="23"/>
        <v>-239.9141630901284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10062.5</v>
      </c>
      <c r="D18" s="22">
        <f t="shared" si="1"/>
        <v>6461.5</v>
      </c>
      <c r="E18" s="2">
        <f t="shared" si="5"/>
        <v>64.21366459627329</v>
      </c>
      <c r="F18" s="23">
        <v>2429.2</v>
      </c>
      <c r="G18" s="2">
        <v>1886.4</v>
      </c>
      <c r="H18" s="2">
        <f t="shared" si="6"/>
        <v>77.6551951259674</v>
      </c>
      <c r="I18" s="23">
        <v>362.3</v>
      </c>
      <c r="J18" s="2">
        <v>230.3</v>
      </c>
      <c r="K18" s="2">
        <f t="shared" si="2"/>
        <v>63.56610543748275</v>
      </c>
      <c r="L18" s="23">
        <v>0.8</v>
      </c>
      <c r="M18" s="2">
        <v>35.2</v>
      </c>
      <c r="N18" s="2">
        <f t="shared" si="7"/>
        <v>4400</v>
      </c>
      <c r="O18" s="23">
        <v>345</v>
      </c>
      <c r="P18" s="2">
        <v>168.4</v>
      </c>
      <c r="Q18" s="2">
        <f t="shared" si="8"/>
        <v>48.81159420289855</v>
      </c>
      <c r="R18" s="25">
        <v>943</v>
      </c>
      <c r="S18" s="2">
        <v>723.2</v>
      </c>
      <c r="T18" s="2">
        <f t="shared" si="24"/>
        <v>76.6914103923648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28.6</v>
      </c>
      <c r="Z18" s="2">
        <f t="shared" si="10"/>
        <v>58.72689938398358</v>
      </c>
      <c r="AA18" s="25">
        <v>20</v>
      </c>
      <c r="AB18" s="2">
        <v>11.2</v>
      </c>
      <c r="AC18" s="2">
        <f t="shared" si="11"/>
        <v>55.99999999999999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7633.3</v>
      </c>
      <c r="AK18" s="27">
        <v>4575.1</v>
      </c>
      <c r="AL18" s="2">
        <f t="shared" si="14"/>
        <v>59.93606958982354</v>
      </c>
      <c r="AM18" s="25">
        <v>4427.3</v>
      </c>
      <c r="AN18" s="27">
        <v>3689.4</v>
      </c>
      <c r="AO18" s="2">
        <f t="shared" si="15"/>
        <v>83.33295688116911</v>
      </c>
      <c r="AP18" s="25">
        <v>192</v>
      </c>
      <c r="AQ18" s="27">
        <v>48.5</v>
      </c>
      <c r="AR18" s="2">
        <f t="shared" si="16"/>
        <v>25.260416666666668</v>
      </c>
      <c r="AS18" s="23">
        <v>10771</v>
      </c>
      <c r="AT18" s="28">
        <v>5765.5</v>
      </c>
      <c r="AU18" s="2">
        <f t="shared" si="17"/>
        <v>53.52799182991366</v>
      </c>
      <c r="AV18" s="32">
        <v>1709.6</v>
      </c>
      <c r="AW18" s="27">
        <v>808.7</v>
      </c>
      <c r="AX18" s="2">
        <f t="shared" si="18"/>
        <v>47.3034627983154</v>
      </c>
      <c r="AY18" s="31">
        <v>1645.8</v>
      </c>
      <c r="AZ18" s="27">
        <v>750.1</v>
      </c>
      <c r="BA18" s="2">
        <f t="shared" si="3"/>
        <v>45.57661927330174</v>
      </c>
      <c r="BB18" s="23">
        <v>4111.7</v>
      </c>
      <c r="BC18" s="30">
        <v>1274.1</v>
      </c>
      <c r="BD18" s="2">
        <f t="shared" si="19"/>
        <v>30.98718291704161</v>
      </c>
      <c r="BE18" s="31">
        <v>2245.3</v>
      </c>
      <c r="BF18" s="30">
        <v>1676.6</v>
      </c>
      <c r="BG18" s="2">
        <f t="shared" si="20"/>
        <v>74.67153609762615</v>
      </c>
      <c r="BH18" s="31">
        <v>2422</v>
      </c>
      <c r="BI18" s="28">
        <v>1824.1</v>
      </c>
      <c r="BJ18" s="2">
        <f t="shared" si="21"/>
        <v>75.31379025598677</v>
      </c>
      <c r="BK18" s="29">
        <f t="shared" si="4"/>
        <v>-708.5</v>
      </c>
      <c r="BL18" s="17">
        <f t="shared" si="22"/>
        <v>696</v>
      </c>
      <c r="BM18" s="2">
        <f t="shared" si="23"/>
        <v>-98.23570924488357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4696.5</v>
      </c>
      <c r="D19" s="22">
        <f t="shared" si="1"/>
        <v>3560.3999999999996</v>
      </c>
      <c r="E19" s="2">
        <f t="shared" si="5"/>
        <v>75.80964548067709</v>
      </c>
      <c r="F19" s="23">
        <v>1154</v>
      </c>
      <c r="G19" s="2">
        <v>1027.3</v>
      </c>
      <c r="H19" s="2">
        <f t="shared" si="6"/>
        <v>89.0207972270364</v>
      </c>
      <c r="I19" s="23">
        <v>9.4</v>
      </c>
      <c r="J19" s="2">
        <v>26.3</v>
      </c>
      <c r="K19" s="2">
        <f t="shared" si="2"/>
        <v>279.78723404255317</v>
      </c>
      <c r="L19" s="23">
        <v>4.1</v>
      </c>
      <c r="M19" s="2">
        <v>1.6</v>
      </c>
      <c r="N19" s="2">
        <f t="shared" si="7"/>
        <v>39.024390243902445</v>
      </c>
      <c r="O19" s="23">
        <v>103</v>
      </c>
      <c r="P19" s="2">
        <v>17.5</v>
      </c>
      <c r="Q19" s="2">
        <f t="shared" si="8"/>
        <v>16.990291262135923</v>
      </c>
      <c r="R19" s="25">
        <v>343</v>
      </c>
      <c r="S19" s="2">
        <v>206.6</v>
      </c>
      <c r="T19" s="2">
        <f t="shared" si="24"/>
        <v>60.2332361516035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225.6</v>
      </c>
      <c r="Z19" s="2">
        <f t="shared" si="10"/>
        <v>212.83018867924528</v>
      </c>
      <c r="AA19" s="25">
        <v>5.3</v>
      </c>
      <c r="AB19" s="2">
        <v>2.6</v>
      </c>
      <c r="AC19" s="2">
        <f t="shared" si="11"/>
        <v>49.05660377358491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3542.5</v>
      </c>
      <c r="AK19" s="27">
        <v>2533.1</v>
      </c>
      <c r="AL19" s="2">
        <f t="shared" si="14"/>
        <v>71.5059985885674</v>
      </c>
      <c r="AM19" s="25">
        <v>1243.8</v>
      </c>
      <c r="AN19" s="27">
        <v>1036.5</v>
      </c>
      <c r="AO19" s="2">
        <f t="shared" si="15"/>
        <v>83.33333333333334</v>
      </c>
      <c r="AP19" s="25">
        <v>1015.9</v>
      </c>
      <c r="AQ19" s="27">
        <v>908.3</v>
      </c>
      <c r="AR19" s="2">
        <f t="shared" si="16"/>
        <v>89.4084063392066</v>
      </c>
      <c r="AS19" s="23">
        <v>4725.5</v>
      </c>
      <c r="AT19" s="28">
        <v>3330.4</v>
      </c>
      <c r="AU19" s="2">
        <f t="shared" si="17"/>
        <v>70.47719818008676</v>
      </c>
      <c r="AV19" s="32">
        <v>962.1</v>
      </c>
      <c r="AW19" s="27">
        <v>783.7</v>
      </c>
      <c r="AX19" s="2">
        <f t="shared" si="18"/>
        <v>81.45722897827669</v>
      </c>
      <c r="AY19" s="31">
        <v>943.2</v>
      </c>
      <c r="AZ19" s="27">
        <v>766.5</v>
      </c>
      <c r="BA19" s="2">
        <f t="shared" si="3"/>
        <v>81.26590330788804</v>
      </c>
      <c r="BB19" s="23">
        <v>1303</v>
      </c>
      <c r="BC19" s="30">
        <v>478.1</v>
      </c>
      <c r="BD19" s="2">
        <f t="shared" si="19"/>
        <v>36.692248656945516</v>
      </c>
      <c r="BE19" s="31">
        <v>1209.3</v>
      </c>
      <c r="BF19" s="30">
        <v>1086.1</v>
      </c>
      <c r="BG19" s="2">
        <f t="shared" si="20"/>
        <v>89.81228810055404</v>
      </c>
      <c r="BH19" s="31">
        <v>1158.3</v>
      </c>
      <c r="BI19" s="28">
        <v>914</v>
      </c>
      <c r="BJ19" s="2">
        <f t="shared" si="21"/>
        <v>78.90874557541224</v>
      </c>
      <c r="BK19" s="29">
        <f t="shared" si="4"/>
        <v>-29</v>
      </c>
      <c r="BL19" s="17">
        <f t="shared" si="22"/>
        <v>229.99999999999955</v>
      </c>
      <c r="BM19" s="2">
        <f t="shared" si="23"/>
        <v>-793.1034482758605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4031.2</v>
      </c>
      <c r="D20" s="22">
        <f t="shared" si="1"/>
        <v>2691.6000000000004</v>
      </c>
      <c r="E20" s="2">
        <f t="shared" si="5"/>
        <v>66.7692002381425</v>
      </c>
      <c r="F20" s="23">
        <v>809.3</v>
      </c>
      <c r="G20" s="2">
        <v>516.8</v>
      </c>
      <c r="H20" s="2">
        <f t="shared" si="6"/>
        <v>63.85765476337576</v>
      </c>
      <c r="I20" s="23">
        <v>14.6</v>
      </c>
      <c r="J20" s="2">
        <v>7.5</v>
      </c>
      <c r="K20" s="2">
        <f t="shared" si="2"/>
        <v>51.369863013698634</v>
      </c>
      <c r="L20" s="23">
        <v>5.5</v>
      </c>
      <c r="M20" s="2">
        <v>0.8</v>
      </c>
      <c r="N20" s="2">
        <f t="shared" si="7"/>
        <v>14.545454545454547</v>
      </c>
      <c r="O20" s="23">
        <v>50</v>
      </c>
      <c r="P20" s="2">
        <v>18.6</v>
      </c>
      <c r="Q20" s="2">
        <f t="shared" si="8"/>
        <v>37.2</v>
      </c>
      <c r="R20" s="25">
        <v>297</v>
      </c>
      <c r="S20" s="2">
        <v>192.1</v>
      </c>
      <c r="T20" s="2">
        <f t="shared" si="24"/>
        <v>64.68013468013469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23.1</v>
      </c>
      <c r="AC20" s="2">
        <f t="shared" si="11"/>
        <v>85.55555555555556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3221.9</v>
      </c>
      <c r="AK20" s="27">
        <v>2174.8</v>
      </c>
      <c r="AL20" s="2">
        <f t="shared" si="14"/>
        <v>67.50054315776406</v>
      </c>
      <c r="AM20" s="25">
        <v>1630.4</v>
      </c>
      <c r="AN20" s="27">
        <v>1358.7</v>
      </c>
      <c r="AO20" s="2">
        <f t="shared" si="15"/>
        <v>83.33537782139352</v>
      </c>
      <c r="AP20" s="25">
        <v>308.8</v>
      </c>
      <c r="AQ20" s="27">
        <v>210</v>
      </c>
      <c r="AR20" s="2">
        <f t="shared" si="16"/>
        <v>68.00518134715026</v>
      </c>
      <c r="AS20" s="23">
        <v>4171.2</v>
      </c>
      <c r="AT20" s="28">
        <v>2645.2</v>
      </c>
      <c r="AU20" s="2">
        <f t="shared" si="17"/>
        <v>63.41580360567703</v>
      </c>
      <c r="AV20" s="32">
        <v>1187</v>
      </c>
      <c r="AW20" s="27">
        <v>927.2</v>
      </c>
      <c r="AX20" s="2">
        <f t="shared" si="18"/>
        <v>78.11288963774221</v>
      </c>
      <c r="AY20" s="31">
        <v>1182.4</v>
      </c>
      <c r="AZ20" s="27">
        <v>924.3</v>
      </c>
      <c r="BA20" s="2">
        <f t="shared" si="3"/>
        <v>78.17151556156968</v>
      </c>
      <c r="BB20" s="23">
        <v>1685.9</v>
      </c>
      <c r="BC20" s="30">
        <v>859.3</v>
      </c>
      <c r="BD20" s="2">
        <f t="shared" si="19"/>
        <v>50.96980841093778</v>
      </c>
      <c r="BE20" s="31">
        <v>303.3</v>
      </c>
      <c r="BF20" s="30">
        <v>125.8</v>
      </c>
      <c r="BG20" s="2">
        <f t="shared" si="20"/>
        <v>41.47708539399934</v>
      </c>
      <c r="BH20" s="31">
        <v>902.1</v>
      </c>
      <c r="BI20" s="28">
        <v>704.1</v>
      </c>
      <c r="BJ20" s="2">
        <f t="shared" si="21"/>
        <v>78.05121383438643</v>
      </c>
      <c r="BK20" s="29">
        <f t="shared" si="4"/>
        <v>-140</v>
      </c>
      <c r="BL20" s="17">
        <f t="shared" si="22"/>
        <v>46.400000000000546</v>
      </c>
      <c r="BM20" s="2">
        <f t="shared" si="23"/>
        <v>-33.14285714285754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7289.3</v>
      </c>
      <c r="D21" s="22">
        <f t="shared" si="1"/>
        <v>6050.5</v>
      </c>
      <c r="E21" s="2">
        <f t="shared" si="5"/>
        <v>83.00522683933985</v>
      </c>
      <c r="F21" s="23">
        <v>1709.8</v>
      </c>
      <c r="G21" s="2">
        <v>1258</v>
      </c>
      <c r="H21" s="2">
        <f t="shared" si="6"/>
        <v>73.5758568253597</v>
      </c>
      <c r="I21" s="23">
        <v>40.7</v>
      </c>
      <c r="J21" s="2">
        <v>41.5</v>
      </c>
      <c r="K21" s="2">
        <f t="shared" si="2"/>
        <v>101.96560196560196</v>
      </c>
      <c r="L21" s="23">
        <v>4.1</v>
      </c>
      <c r="M21" s="2">
        <v>4</v>
      </c>
      <c r="N21" s="2">
        <f t="shared" si="7"/>
        <v>97.56097560975611</v>
      </c>
      <c r="O21" s="23">
        <v>210</v>
      </c>
      <c r="P21" s="2">
        <v>108.6</v>
      </c>
      <c r="Q21" s="2">
        <f t="shared" si="8"/>
        <v>51.714285714285715</v>
      </c>
      <c r="R21" s="25">
        <v>863</v>
      </c>
      <c r="S21" s="2">
        <v>598.9</v>
      </c>
      <c r="T21" s="2">
        <f t="shared" si="24"/>
        <v>69.39745075318655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31.2</v>
      </c>
      <c r="AC21" s="2">
        <f t="shared" si="11"/>
        <v>80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5579.5</v>
      </c>
      <c r="AK21" s="27">
        <v>4792.5</v>
      </c>
      <c r="AL21" s="2">
        <f t="shared" si="14"/>
        <v>85.89479344027242</v>
      </c>
      <c r="AM21" s="25">
        <v>2456.1</v>
      </c>
      <c r="AN21" s="27">
        <v>2046.7</v>
      </c>
      <c r="AO21" s="2">
        <f t="shared" si="15"/>
        <v>83.3312975856032</v>
      </c>
      <c r="AP21" s="25">
        <v>480.8</v>
      </c>
      <c r="AQ21" s="27">
        <v>480.8</v>
      </c>
      <c r="AR21" s="2">
        <f t="shared" si="16"/>
        <v>100</v>
      </c>
      <c r="AS21" s="23">
        <v>7359.3</v>
      </c>
      <c r="AT21" s="28">
        <v>5535.4</v>
      </c>
      <c r="AU21" s="2">
        <f t="shared" si="17"/>
        <v>75.21639286345167</v>
      </c>
      <c r="AV21" s="32">
        <v>1328.5</v>
      </c>
      <c r="AW21" s="27">
        <v>1219.4</v>
      </c>
      <c r="AX21" s="2">
        <f t="shared" si="18"/>
        <v>91.78773052314642</v>
      </c>
      <c r="AY21" s="31">
        <v>1302.2</v>
      </c>
      <c r="AZ21" s="27">
        <v>1196.2</v>
      </c>
      <c r="BA21" s="2">
        <f t="shared" si="3"/>
        <v>91.85992935033022</v>
      </c>
      <c r="BB21" s="23">
        <v>2783.9</v>
      </c>
      <c r="BC21" s="30">
        <v>2213.4</v>
      </c>
      <c r="BD21" s="2">
        <f t="shared" si="19"/>
        <v>79.50716620568268</v>
      </c>
      <c r="BE21" s="31">
        <v>1971.6</v>
      </c>
      <c r="BF21" s="30">
        <v>998.1</v>
      </c>
      <c r="BG21" s="2">
        <f t="shared" si="20"/>
        <v>50.6238587948874</v>
      </c>
      <c r="BH21" s="31">
        <v>1180.6</v>
      </c>
      <c r="BI21" s="28">
        <v>1035.3</v>
      </c>
      <c r="BJ21" s="2">
        <f t="shared" si="21"/>
        <v>87.69269862781637</v>
      </c>
      <c r="BK21" s="29">
        <f t="shared" si="4"/>
        <v>-70</v>
      </c>
      <c r="BL21" s="17">
        <f t="shared" si="22"/>
        <v>515.1000000000004</v>
      </c>
      <c r="BM21" s="2">
        <f t="shared" si="23"/>
        <v>-735.8571428571433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7432.8</v>
      </c>
      <c r="D22" s="22">
        <f t="shared" si="1"/>
        <v>5286.1</v>
      </c>
      <c r="E22" s="2">
        <f t="shared" si="5"/>
        <v>71.11855559143258</v>
      </c>
      <c r="F22" s="23">
        <v>2346.5</v>
      </c>
      <c r="G22" s="2">
        <v>2020.4</v>
      </c>
      <c r="H22" s="2">
        <f t="shared" si="6"/>
        <v>86.10270615810782</v>
      </c>
      <c r="I22" s="23">
        <v>278.7</v>
      </c>
      <c r="J22" s="2">
        <v>191.2</v>
      </c>
      <c r="K22" s="2">
        <f t="shared" si="2"/>
        <v>68.60423394330822</v>
      </c>
      <c r="L22" s="23">
        <v>0</v>
      </c>
      <c r="M22" s="2"/>
      <c r="N22" s="2" t="e">
        <f t="shared" si="7"/>
        <v>#DIV/0!</v>
      </c>
      <c r="O22" s="23">
        <v>135</v>
      </c>
      <c r="P22" s="2">
        <v>116.9</v>
      </c>
      <c r="Q22" s="2">
        <f t="shared" si="8"/>
        <v>86.5925925925926</v>
      </c>
      <c r="R22" s="25">
        <v>890</v>
      </c>
      <c r="S22" s="2">
        <v>707.5</v>
      </c>
      <c r="T22" s="2">
        <f t="shared" si="24"/>
        <v>79.49438202247191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205.4</v>
      </c>
      <c r="Z22" s="2">
        <f t="shared" si="10"/>
        <v>71.14651887772774</v>
      </c>
      <c r="AA22" s="25">
        <v>41</v>
      </c>
      <c r="AB22" s="2">
        <v>41</v>
      </c>
      <c r="AC22" s="2">
        <f t="shared" si="11"/>
        <v>100</v>
      </c>
      <c r="AD22" s="2"/>
      <c r="AE22" s="2"/>
      <c r="AF22" s="2" t="e">
        <f t="shared" si="12"/>
        <v>#DIV/0!</v>
      </c>
      <c r="AG22" s="23"/>
      <c r="AH22" s="2">
        <v>1.4</v>
      </c>
      <c r="AI22" s="2" t="e">
        <f t="shared" si="13"/>
        <v>#DIV/0!</v>
      </c>
      <c r="AJ22" s="25">
        <v>5086.3</v>
      </c>
      <c r="AK22" s="27">
        <v>3265.7</v>
      </c>
      <c r="AL22" s="2">
        <f t="shared" si="14"/>
        <v>64.20580775809526</v>
      </c>
      <c r="AM22" s="25">
        <v>1751.5</v>
      </c>
      <c r="AN22" s="27">
        <v>1459.6</v>
      </c>
      <c r="AO22" s="2">
        <f t="shared" si="15"/>
        <v>83.33428489865828</v>
      </c>
      <c r="AP22" s="25">
        <v>991.2</v>
      </c>
      <c r="AQ22" s="27">
        <v>586.2</v>
      </c>
      <c r="AR22" s="2">
        <f t="shared" si="16"/>
        <v>59.14043583535109</v>
      </c>
      <c r="AS22" s="23">
        <v>7549.5</v>
      </c>
      <c r="AT22" s="28">
        <v>4678.6</v>
      </c>
      <c r="AU22" s="2">
        <f t="shared" si="17"/>
        <v>61.972316047420364</v>
      </c>
      <c r="AV22" s="32">
        <v>1457.2</v>
      </c>
      <c r="AW22" s="27">
        <v>1098.4</v>
      </c>
      <c r="AX22" s="2">
        <f t="shared" si="18"/>
        <v>75.37743617897338</v>
      </c>
      <c r="AY22" s="31">
        <v>1429.7</v>
      </c>
      <c r="AZ22" s="27">
        <v>1079.9</v>
      </c>
      <c r="BA22" s="2">
        <f t="shared" si="3"/>
        <v>75.53332867035043</v>
      </c>
      <c r="BB22" s="23">
        <v>2605.5</v>
      </c>
      <c r="BC22" s="30">
        <v>1257.5</v>
      </c>
      <c r="BD22" s="2">
        <f t="shared" si="19"/>
        <v>48.263289195931684</v>
      </c>
      <c r="BE22" s="31">
        <v>1613.4</v>
      </c>
      <c r="BF22" s="30">
        <v>852.1</v>
      </c>
      <c r="BG22" s="2">
        <f t="shared" si="20"/>
        <v>52.813933308540975</v>
      </c>
      <c r="BH22" s="31">
        <v>1778.8</v>
      </c>
      <c r="BI22" s="28">
        <v>1409.1</v>
      </c>
      <c r="BJ22" s="2">
        <f t="shared" si="21"/>
        <v>79.21632561277265</v>
      </c>
      <c r="BK22" s="29">
        <f t="shared" si="4"/>
        <v>-116.69999999999982</v>
      </c>
      <c r="BL22" s="17">
        <f t="shared" si="22"/>
        <v>607.5</v>
      </c>
      <c r="BM22" s="2">
        <f t="shared" si="23"/>
        <v>-520.5655526992297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4475.700000000001</v>
      </c>
      <c r="D23" s="22">
        <f t="shared" si="1"/>
        <v>3143.3</v>
      </c>
      <c r="E23" s="2">
        <f t="shared" si="5"/>
        <v>70.23035502826373</v>
      </c>
      <c r="F23" s="23">
        <v>2314.4</v>
      </c>
      <c r="G23" s="2">
        <v>1968.5</v>
      </c>
      <c r="H23" s="2">
        <f t="shared" si="6"/>
        <v>85.05444175596266</v>
      </c>
      <c r="I23" s="23">
        <v>55.3</v>
      </c>
      <c r="J23" s="2">
        <v>41.3</v>
      </c>
      <c r="K23" s="2">
        <f t="shared" si="2"/>
        <v>74.68354430379746</v>
      </c>
      <c r="L23" s="23">
        <v>57.3</v>
      </c>
      <c r="M23" s="2">
        <v>58.1</v>
      </c>
      <c r="N23" s="2">
        <f t="shared" si="7"/>
        <v>101.39616055846423</v>
      </c>
      <c r="O23" s="23">
        <v>88</v>
      </c>
      <c r="P23" s="2">
        <v>49.7</v>
      </c>
      <c r="Q23" s="2">
        <f t="shared" si="8"/>
        <v>56.477272727272734</v>
      </c>
      <c r="R23" s="25">
        <v>404</v>
      </c>
      <c r="S23" s="2">
        <v>265.8</v>
      </c>
      <c r="T23" s="2">
        <f t="shared" si="24"/>
        <v>65.79207920792079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524.3</v>
      </c>
      <c r="Z23" s="2">
        <f t="shared" si="10"/>
        <v>85.88042588042588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2161.3</v>
      </c>
      <c r="AK23" s="27">
        <v>1174.8</v>
      </c>
      <c r="AL23" s="2">
        <f t="shared" si="14"/>
        <v>54.35617452459167</v>
      </c>
      <c r="AM23" s="25">
        <v>961.3</v>
      </c>
      <c r="AN23" s="27">
        <v>801.1</v>
      </c>
      <c r="AO23" s="2">
        <f t="shared" si="15"/>
        <v>83.33506709663997</v>
      </c>
      <c r="AP23" s="25">
        <v>296.4</v>
      </c>
      <c r="AQ23" s="27">
        <v>296.4</v>
      </c>
      <c r="AR23" s="2">
        <f t="shared" si="16"/>
        <v>100</v>
      </c>
      <c r="AS23" s="23">
        <v>4700.9</v>
      </c>
      <c r="AT23" s="28">
        <v>2708.9</v>
      </c>
      <c r="AU23" s="2">
        <f t="shared" si="17"/>
        <v>57.62513561232956</v>
      </c>
      <c r="AV23" s="32">
        <v>1421.8</v>
      </c>
      <c r="AW23" s="27">
        <v>1042.3</v>
      </c>
      <c r="AX23" s="2">
        <f t="shared" si="18"/>
        <v>73.3084822056548</v>
      </c>
      <c r="AY23" s="31">
        <v>1192.7</v>
      </c>
      <c r="AZ23" s="27">
        <v>1015</v>
      </c>
      <c r="BA23" s="2">
        <f t="shared" si="3"/>
        <v>85.10103127358096</v>
      </c>
      <c r="BB23" s="23">
        <v>1250.8</v>
      </c>
      <c r="BC23" s="30">
        <v>257.8</v>
      </c>
      <c r="BD23" s="2">
        <f t="shared" si="19"/>
        <v>20.6108090821874</v>
      </c>
      <c r="BE23" s="31">
        <v>981.7</v>
      </c>
      <c r="BF23" s="30">
        <v>626.6</v>
      </c>
      <c r="BG23" s="2">
        <f t="shared" si="20"/>
        <v>63.82805337679536</v>
      </c>
      <c r="BH23" s="31">
        <v>939.4</v>
      </c>
      <c r="BI23" s="28">
        <v>698.8</v>
      </c>
      <c r="BJ23" s="2">
        <f t="shared" si="21"/>
        <v>74.38790717479242</v>
      </c>
      <c r="BK23" s="29">
        <f t="shared" si="4"/>
        <v>-225.1999999999989</v>
      </c>
      <c r="BL23" s="17">
        <f t="shared" si="22"/>
        <v>434.4000000000001</v>
      </c>
      <c r="BM23" s="2">
        <f t="shared" si="23"/>
        <v>-192.89520426287842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63462.2</v>
      </c>
      <c r="D24" s="22">
        <f t="shared" si="1"/>
        <v>40523.8</v>
      </c>
      <c r="E24" s="2">
        <f t="shared" si="5"/>
        <v>63.855019208284624</v>
      </c>
      <c r="F24" s="23">
        <v>40601.4</v>
      </c>
      <c r="G24" s="2">
        <v>28649.8</v>
      </c>
      <c r="H24" s="2">
        <f t="shared" si="6"/>
        <v>70.56357662543655</v>
      </c>
      <c r="I24" s="23">
        <v>20384.1</v>
      </c>
      <c r="J24" s="2">
        <v>14755.1</v>
      </c>
      <c r="K24" s="2">
        <f t="shared" si="2"/>
        <v>72.38533955386798</v>
      </c>
      <c r="L24" s="23">
        <v>3.7</v>
      </c>
      <c r="M24" s="2">
        <v>3.7</v>
      </c>
      <c r="N24" s="2">
        <f t="shared" si="7"/>
        <v>100</v>
      </c>
      <c r="O24" s="23">
        <v>4040</v>
      </c>
      <c r="P24" s="2">
        <v>1122.4</v>
      </c>
      <c r="Q24" s="2">
        <f t="shared" si="8"/>
        <v>27.782178217821784</v>
      </c>
      <c r="R24" s="25">
        <v>7801</v>
      </c>
      <c r="S24" s="2">
        <v>5892.4</v>
      </c>
      <c r="T24" s="2">
        <f t="shared" si="24"/>
        <v>75.53390590949877</v>
      </c>
      <c r="U24" s="25">
        <v>1500</v>
      </c>
      <c r="V24" s="2">
        <v>985.3</v>
      </c>
      <c r="W24" s="2">
        <f t="shared" si="9"/>
        <v>65.68666666666665</v>
      </c>
      <c r="X24" s="25">
        <v>1073.5</v>
      </c>
      <c r="Y24" s="2">
        <v>166.8</v>
      </c>
      <c r="Z24" s="2">
        <f t="shared" si="10"/>
        <v>15.53795994410806</v>
      </c>
      <c r="AA24" s="25">
        <v>222.1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>
        <v>239.2</v>
      </c>
      <c r="AH24" s="2">
        <v>279.9</v>
      </c>
      <c r="AI24" s="2">
        <f t="shared" si="13"/>
        <v>117.01505016722406</v>
      </c>
      <c r="AJ24" s="25">
        <v>22860.8</v>
      </c>
      <c r="AK24" s="27">
        <v>11874</v>
      </c>
      <c r="AL24" s="2">
        <f t="shared" si="14"/>
        <v>51.94043952967525</v>
      </c>
      <c r="AM24" s="25">
        <v>1378</v>
      </c>
      <c r="AN24" s="27">
        <v>1148.3</v>
      </c>
      <c r="AO24" s="2">
        <f t="shared" si="15"/>
        <v>83.33091436865021</v>
      </c>
      <c r="AP24" s="25">
        <v>40</v>
      </c>
      <c r="AQ24" s="27"/>
      <c r="AR24" s="2">
        <f t="shared" si="16"/>
        <v>0</v>
      </c>
      <c r="AS24" s="23">
        <v>65602.4</v>
      </c>
      <c r="AT24" s="28">
        <v>40498.8</v>
      </c>
      <c r="AU24" s="2">
        <f t="shared" si="17"/>
        <v>61.733717059132</v>
      </c>
      <c r="AV24" s="32">
        <v>4564.4</v>
      </c>
      <c r="AW24" s="27">
        <v>2710</v>
      </c>
      <c r="AX24" s="2">
        <f t="shared" si="18"/>
        <v>59.37253527298222</v>
      </c>
      <c r="AY24" s="31">
        <v>2906.6</v>
      </c>
      <c r="AZ24" s="27">
        <v>2078.7</v>
      </c>
      <c r="BA24" s="2">
        <f t="shared" si="3"/>
        <v>71.51654854469139</v>
      </c>
      <c r="BB24" s="23">
        <v>13939.8</v>
      </c>
      <c r="BC24" s="30">
        <v>9306</v>
      </c>
      <c r="BD24" s="2">
        <f t="shared" si="19"/>
        <v>66.75849007876728</v>
      </c>
      <c r="BE24" s="31">
        <v>34024.8</v>
      </c>
      <c r="BF24" s="30">
        <v>21752.1</v>
      </c>
      <c r="BG24" s="2">
        <f t="shared" si="20"/>
        <v>63.930133314523516</v>
      </c>
      <c r="BH24" s="31">
        <v>11808.9</v>
      </c>
      <c r="BI24" s="28">
        <v>5467</v>
      </c>
      <c r="BJ24" s="2">
        <f t="shared" si="21"/>
        <v>46.29559061385904</v>
      </c>
      <c r="BK24" s="29">
        <f t="shared" si="4"/>
        <v>-2140.199999999997</v>
      </c>
      <c r="BL24" s="17">
        <f t="shared" si="22"/>
        <v>25</v>
      </c>
      <c r="BM24" s="2">
        <f t="shared" si="23"/>
        <v>-1.1681151294271581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6179.1</v>
      </c>
      <c r="D25" s="22">
        <f t="shared" si="1"/>
        <v>3651.7999999999997</v>
      </c>
      <c r="E25" s="2">
        <f t="shared" si="5"/>
        <v>59.099221569484214</v>
      </c>
      <c r="F25" s="23">
        <v>2631.6</v>
      </c>
      <c r="G25" s="2">
        <v>1496.6</v>
      </c>
      <c r="H25" s="2">
        <f t="shared" si="6"/>
        <v>56.8703450372397</v>
      </c>
      <c r="I25" s="23">
        <v>79.3</v>
      </c>
      <c r="J25" s="2">
        <v>48.6</v>
      </c>
      <c r="K25" s="2">
        <f t="shared" si="2"/>
        <v>61.28625472887769</v>
      </c>
      <c r="L25" s="23">
        <v>3.5</v>
      </c>
      <c r="M25" s="2">
        <v>1.7</v>
      </c>
      <c r="N25" s="2">
        <f t="shared" si="7"/>
        <v>48.57142857142857</v>
      </c>
      <c r="O25" s="23">
        <v>481</v>
      </c>
      <c r="P25" s="2">
        <v>90.2</v>
      </c>
      <c r="Q25" s="2">
        <f t="shared" si="8"/>
        <v>18.752598752598754</v>
      </c>
      <c r="R25" s="25">
        <v>865</v>
      </c>
      <c r="S25" s="2">
        <v>366.8</v>
      </c>
      <c r="T25" s="2">
        <f t="shared" si="24"/>
        <v>42.40462427745665</v>
      </c>
      <c r="U25" s="25">
        <v>0</v>
      </c>
      <c r="V25" s="2">
        <v>0</v>
      </c>
      <c r="W25" s="2" t="e">
        <f t="shared" si="9"/>
        <v>#DIV/0!</v>
      </c>
      <c r="X25" s="25">
        <v>255.8</v>
      </c>
      <c r="Y25" s="2">
        <v>207.7</v>
      </c>
      <c r="Z25" s="2">
        <f t="shared" si="10"/>
        <v>81.19624706802189</v>
      </c>
      <c r="AA25" s="25">
        <v>17.3</v>
      </c>
      <c r="AB25" s="2">
        <v>13</v>
      </c>
      <c r="AC25" s="2">
        <f t="shared" si="11"/>
        <v>75.14450867052022</v>
      </c>
      <c r="AD25" s="2"/>
      <c r="AE25" s="2"/>
      <c r="AF25" s="2" t="e">
        <f t="shared" si="12"/>
        <v>#DIV/0!</v>
      </c>
      <c r="AG25" s="23"/>
      <c r="AH25" s="2">
        <v>31</v>
      </c>
      <c r="AI25" s="2" t="e">
        <f t="shared" si="13"/>
        <v>#DIV/0!</v>
      </c>
      <c r="AJ25" s="25">
        <v>3547.5</v>
      </c>
      <c r="AK25" s="27">
        <v>2155.2</v>
      </c>
      <c r="AL25" s="2">
        <f t="shared" si="14"/>
        <v>60.75264270613108</v>
      </c>
      <c r="AM25" s="25">
        <v>733.4</v>
      </c>
      <c r="AN25" s="27">
        <v>611.2</v>
      </c>
      <c r="AO25" s="2">
        <f t="shared" si="15"/>
        <v>83.33787837469322</v>
      </c>
      <c r="AP25" s="25">
        <v>793.1</v>
      </c>
      <c r="AQ25" s="27">
        <v>572.4</v>
      </c>
      <c r="AR25" s="2">
        <f t="shared" si="16"/>
        <v>72.17248770646827</v>
      </c>
      <c r="AS25" s="23">
        <v>6532.9</v>
      </c>
      <c r="AT25" s="28">
        <v>3942.8</v>
      </c>
      <c r="AU25" s="2">
        <f t="shared" si="17"/>
        <v>60.35298259578442</v>
      </c>
      <c r="AV25" s="32">
        <v>1366.3</v>
      </c>
      <c r="AW25" s="27">
        <v>718.1</v>
      </c>
      <c r="AX25" s="2">
        <f t="shared" si="18"/>
        <v>52.558003366756935</v>
      </c>
      <c r="AY25" s="31">
        <v>1221.5</v>
      </c>
      <c r="AZ25" s="27">
        <v>691.9</v>
      </c>
      <c r="BA25" s="2">
        <f t="shared" si="3"/>
        <v>56.64347114203847</v>
      </c>
      <c r="BB25" s="23">
        <v>1481.7</v>
      </c>
      <c r="BC25" s="30">
        <v>484.6</v>
      </c>
      <c r="BD25" s="2">
        <f t="shared" si="19"/>
        <v>32.70567591280286</v>
      </c>
      <c r="BE25" s="31">
        <v>2307.3</v>
      </c>
      <c r="BF25" s="30">
        <v>1693.4</v>
      </c>
      <c r="BG25" s="2">
        <f t="shared" si="20"/>
        <v>73.39314350106184</v>
      </c>
      <c r="BH25" s="31">
        <v>1240.7</v>
      </c>
      <c r="BI25" s="28">
        <v>931.1</v>
      </c>
      <c r="BJ25" s="2">
        <f t="shared" si="21"/>
        <v>75.04634480535182</v>
      </c>
      <c r="BK25" s="29">
        <f t="shared" si="4"/>
        <v>-353.7999999999993</v>
      </c>
      <c r="BL25" s="17">
        <f t="shared" si="22"/>
        <v>-291.00000000000045</v>
      </c>
      <c r="BM25" s="2">
        <f t="shared" si="23"/>
        <v>82.24985867721907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7633.6</v>
      </c>
      <c r="D26" s="22">
        <f t="shared" si="1"/>
        <v>6044.6</v>
      </c>
      <c r="E26" s="2">
        <f t="shared" si="5"/>
        <v>79.18413330538672</v>
      </c>
      <c r="F26" s="23">
        <v>2126.3</v>
      </c>
      <c r="G26" s="2">
        <v>1539.8</v>
      </c>
      <c r="H26" s="2">
        <f t="shared" si="6"/>
        <v>72.41687438273055</v>
      </c>
      <c r="I26" s="23">
        <v>1046.1</v>
      </c>
      <c r="J26" s="2">
        <v>657.2</v>
      </c>
      <c r="K26" s="2">
        <f t="shared" si="2"/>
        <v>62.823821814358105</v>
      </c>
      <c r="L26" s="23">
        <v>15</v>
      </c>
      <c r="M26" s="2">
        <v>15</v>
      </c>
      <c r="N26" s="2">
        <f t="shared" si="7"/>
        <v>100</v>
      </c>
      <c r="O26" s="23">
        <v>256</v>
      </c>
      <c r="P26" s="2">
        <v>171</v>
      </c>
      <c r="Q26" s="2">
        <f t="shared" si="8"/>
        <v>66.796875</v>
      </c>
      <c r="R26" s="25">
        <v>440</v>
      </c>
      <c r="S26" s="2">
        <v>219</v>
      </c>
      <c r="T26" s="2">
        <f t="shared" si="24"/>
        <v>49.77272727272727</v>
      </c>
      <c r="U26" s="25">
        <v>0</v>
      </c>
      <c r="V26" s="2">
        <v>0</v>
      </c>
      <c r="W26" s="2" t="e">
        <f t="shared" si="9"/>
        <v>#DIV/0!</v>
      </c>
      <c r="X26" s="25">
        <v>10.6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>
        <v>46.7</v>
      </c>
      <c r="AH26" s="2">
        <v>63.4</v>
      </c>
      <c r="AI26" s="2">
        <f t="shared" si="13"/>
        <v>135.76017130620983</v>
      </c>
      <c r="AJ26" s="25">
        <v>5507.3</v>
      </c>
      <c r="AK26" s="27">
        <v>4504.8</v>
      </c>
      <c r="AL26" s="2">
        <f t="shared" si="14"/>
        <v>81.79688776714542</v>
      </c>
      <c r="AM26" s="25">
        <v>3416.6</v>
      </c>
      <c r="AN26" s="27">
        <v>2847.2</v>
      </c>
      <c r="AO26" s="2">
        <f t="shared" si="15"/>
        <v>83.33430896212609</v>
      </c>
      <c r="AP26" s="25">
        <v>56.7</v>
      </c>
      <c r="AQ26" s="27">
        <v>56.7</v>
      </c>
      <c r="AR26" s="2">
        <f t="shared" si="16"/>
        <v>100</v>
      </c>
      <c r="AS26" s="23">
        <v>7679.1</v>
      </c>
      <c r="AT26" s="28">
        <v>5703.5</v>
      </c>
      <c r="AU26" s="2">
        <f t="shared" si="17"/>
        <v>74.27302678699327</v>
      </c>
      <c r="AV26" s="32">
        <v>1634</v>
      </c>
      <c r="AW26" s="27">
        <v>1045.9</v>
      </c>
      <c r="AX26" s="2">
        <f t="shared" si="18"/>
        <v>64.00856793145655</v>
      </c>
      <c r="AY26" s="31">
        <v>1615.6</v>
      </c>
      <c r="AZ26" s="27">
        <v>1031.8</v>
      </c>
      <c r="BA26" s="2">
        <f t="shared" si="3"/>
        <v>63.864818024263435</v>
      </c>
      <c r="BB26" s="23">
        <v>1155.6</v>
      </c>
      <c r="BC26" s="30">
        <v>791.3</v>
      </c>
      <c r="BD26" s="2">
        <f t="shared" si="19"/>
        <v>68.47525095188647</v>
      </c>
      <c r="BE26" s="31">
        <v>2150.5</v>
      </c>
      <c r="BF26" s="30">
        <v>1814</v>
      </c>
      <c r="BG26" s="2">
        <f t="shared" si="20"/>
        <v>84.35247616833294</v>
      </c>
      <c r="BH26" s="31">
        <v>1576.6</v>
      </c>
      <c r="BI26" s="28">
        <v>1179.3</v>
      </c>
      <c r="BJ26" s="2">
        <f t="shared" si="21"/>
        <v>74.80020296841305</v>
      </c>
      <c r="BK26" s="29">
        <f t="shared" si="4"/>
        <v>-45.5</v>
      </c>
      <c r="BL26" s="17">
        <f t="shared" si="22"/>
        <v>341.10000000000036</v>
      </c>
      <c r="BM26" s="2">
        <f t="shared" si="23"/>
        <v>-749.6703296703305</v>
      </c>
      <c r="BN26" s="8"/>
      <c r="BO26" s="9"/>
    </row>
    <row r="27" spans="1:67" ht="14.25" customHeight="1">
      <c r="A27" s="34" t="s">
        <v>20</v>
      </c>
      <c r="B27" s="35"/>
      <c r="C27" s="22">
        <f>SUM(C10:C26)</f>
        <v>182038.8</v>
      </c>
      <c r="D27" s="22">
        <f>SUM(D10:D26)</f>
        <v>128444.70000000003</v>
      </c>
      <c r="E27" s="6">
        <f>D27/C27*100</f>
        <v>70.55896874732201</v>
      </c>
      <c r="F27" s="24">
        <f>SUM(F10:F26)</f>
        <v>74685.60000000002</v>
      </c>
      <c r="G27" s="6">
        <f>SUM(G10:G26)</f>
        <v>54730.8</v>
      </c>
      <c r="H27" s="6">
        <f>G27/F27*100</f>
        <v>73.28159645232815</v>
      </c>
      <c r="I27" s="24">
        <f>SUM(I10:I26)</f>
        <v>24383.699999999997</v>
      </c>
      <c r="J27" s="6">
        <f>SUM(J10:J26)</f>
        <v>17871.2</v>
      </c>
      <c r="K27" s="2">
        <f t="shared" si="2"/>
        <v>73.29158413202263</v>
      </c>
      <c r="L27" s="24">
        <f>SUM(L10:L26)</f>
        <v>239.79999999999995</v>
      </c>
      <c r="M27" s="6">
        <f>SUM(M10:M26)</f>
        <v>234.89999999999998</v>
      </c>
      <c r="N27" s="6">
        <f>M27/L27*100</f>
        <v>97.95663052543787</v>
      </c>
      <c r="O27" s="24">
        <f>SUM(O10:O26)</f>
        <v>7213</v>
      </c>
      <c r="P27" s="6">
        <f>SUM(P10:P26)</f>
        <v>2518.4</v>
      </c>
      <c r="Q27" s="6">
        <f>P27/O27*100</f>
        <v>34.91473727991127</v>
      </c>
      <c r="R27" s="24">
        <f>SUM(R10:R26)</f>
        <v>18009</v>
      </c>
      <c r="S27" s="6">
        <f>SUM(S10:S26)</f>
        <v>12578.7</v>
      </c>
      <c r="T27" s="6">
        <f>S27/R27*100</f>
        <v>69.84674329501917</v>
      </c>
      <c r="U27" s="24">
        <f>SUM(U10:U26)</f>
        <v>1500</v>
      </c>
      <c r="V27" s="6">
        <f>SUM(V10:V26)</f>
        <v>985.3</v>
      </c>
      <c r="W27" s="6">
        <f>V27/U27*100</f>
        <v>65.68666666666665</v>
      </c>
      <c r="X27" s="24">
        <f>SUM(X10:X26)</f>
        <v>3760.8</v>
      </c>
      <c r="Y27" s="6">
        <f>SUM(Y10:Y26)</f>
        <v>2341.6</v>
      </c>
      <c r="Z27" s="6">
        <f>Y27/X27*100</f>
        <v>62.26334822378217</v>
      </c>
      <c r="AA27" s="24">
        <f>SUM(AA10:AA26)</f>
        <v>500.40000000000003</v>
      </c>
      <c r="AB27" s="6">
        <f>SUM(AB10:AB26)</f>
        <v>234.4</v>
      </c>
      <c r="AC27" s="6">
        <f>AB27/AA27*100</f>
        <v>46.842525979216624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291.59999999999997</v>
      </c>
      <c r="AH27" s="6">
        <f>SUM(AH10:AH26)</f>
        <v>448.9</v>
      </c>
      <c r="AI27" s="2">
        <f>AH27/AG27*100</f>
        <v>153.9437585733882</v>
      </c>
      <c r="AJ27" s="24">
        <f>SUM(AJ10:AJ26)</f>
        <v>107353.20000000001</v>
      </c>
      <c r="AK27" s="6">
        <f>SUM(AK10:AK26)</f>
        <v>73713.9</v>
      </c>
      <c r="AL27" s="6">
        <f>AK27/AJ27*100</f>
        <v>68.66483719162538</v>
      </c>
      <c r="AM27" s="24">
        <f>SUM(AM10:AM26)</f>
        <v>30213.3</v>
      </c>
      <c r="AN27" s="6">
        <f>SUM(AN10:AN26)</f>
        <v>25177.8</v>
      </c>
      <c r="AO27" s="6">
        <f>AN27/AM27*100</f>
        <v>83.33349882336587</v>
      </c>
      <c r="AP27" s="24">
        <f>SUM(AP10:AP26)</f>
        <v>15567.1</v>
      </c>
      <c r="AQ27" s="6">
        <f>SUM(AQ10:AQ26)</f>
        <v>13428.999999999998</v>
      </c>
      <c r="AR27" s="6">
        <f>AQ27/AP27*100</f>
        <v>86.26526456436972</v>
      </c>
      <c r="AS27" s="24">
        <f>SUM(AS10:AS26)</f>
        <v>187415.4</v>
      </c>
      <c r="AT27" s="6">
        <f>SUM(AT10:AT26)</f>
        <v>123546.3</v>
      </c>
      <c r="AU27" s="6">
        <f>(AT27/AS27)*100</f>
        <v>65.92110360194519</v>
      </c>
      <c r="AV27" s="24">
        <f>SUM(AV10:AV26)</f>
        <v>26178.399999999998</v>
      </c>
      <c r="AW27" s="6">
        <f>SUM(AW10:AW26)</f>
        <v>17714.7</v>
      </c>
      <c r="AX27" s="6">
        <f>AW27/AV27*100</f>
        <v>67.6691470830914</v>
      </c>
      <c r="AY27" s="24">
        <f>SUM(AY10:AY26)</f>
        <v>23380.799999999996</v>
      </c>
      <c r="AZ27" s="6">
        <f>SUM(AZ10:AZ26)</f>
        <v>16686.1</v>
      </c>
      <c r="BA27" s="6">
        <f t="shared" si="3"/>
        <v>71.36667693149936</v>
      </c>
      <c r="BB27" s="24">
        <f>SUM(BB10:BB26)</f>
        <v>58725.700000000004</v>
      </c>
      <c r="BC27" s="6">
        <f>SUM(BC10:BC26)</f>
        <v>35501.2</v>
      </c>
      <c r="BD27" s="6">
        <f>BC27/BB27*100</f>
        <v>60.45257868360871</v>
      </c>
      <c r="BE27" s="24">
        <f>SUM(BE10:BE26)</f>
        <v>64214.8</v>
      </c>
      <c r="BF27" s="6">
        <f>SUM(BF10:BF26)</f>
        <v>44979.799999999996</v>
      </c>
      <c r="BG27" s="6">
        <f>BF27/BE27*100</f>
        <v>70.04584612892977</v>
      </c>
      <c r="BH27" s="24">
        <f>SUM(BH10:BH26)</f>
        <v>34166.5</v>
      </c>
      <c r="BI27" s="6">
        <f>SUM(BI10:BI26)</f>
        <v>22013.599999999995</v>
      </c>
      <c r="BJ27" s="6">
        <f>BI27/BH27*100</f>
        <v>64.43036307494181</v>
      </c>
      <c r="BK27" s="24">
        <f>SUM(BK10:BK26)</f>
        <v>-5376.599999999996</v>
      </c>
      <c r="BL27" s="6">
        <f>SUM(BL10:BL26)</f>
        <v>4898.4</v>
      </c>
      <c r="BM27" s="6">
        <f>BL27/BK27*100</f>
        <v>-91.10590335900017</v>
      </c>
      <c r="BN27" s="8"/>
      <c r="BO27" s="9"/>
    </row>
    <row r="28" spans="3:65" ht="14.25" hidden="1">
      <c r="C28" s="13">
        <f aca="true" t="shared" si="25" ref="C28:AC28">C27-C20</f>
        <v>178007.59999999998</v>
      </c>
      <c r="D28" s="13">
        <f t="shared" si="25"/>
        <v>125753.10000000002</v>
      </c>
      <c r="E28" s="13">
        <f t="shared" si="25"/>
        <v>3.7897685091795097</v>
      </c>
      <c r="F28" s="13">
        <f t="shared" si="25"/>
        <v>73876.30000000002</v>
      </c>
      <c r="G28" s="13">
        <f t="shared" si="25"/>
        <v>54214</v>
      </c>
      <c r="H28" s="13">
        <f t="shared" si="25"/>
        <v>9.423941688952382</v>
      </c>
      <c r="I28" s="13">
        <f t="shared" si="25"/>
        <v>24369.1</v>
      </c>
      <c r="J28" s="13">
        <f t="shared" si="25"/>
        <v>17863.7</v>
      </c>
      <c r="K28" s="13">
        <f t="shared" si="25"/>
        <v>21.921721118324</v>
      </c>
      <c r="L28" s="13">
        <f t="shared" si="25"/>
        <v>234.29999999999995</v>
      </c>
      <c r="M28" s="13">
        <f t="shared" si="25"/>
        <v>234.09999999999997</v>
      </c>
      <c r="N28" s="13">
        <f t="shared" si="25"/>
        <v>83.41117597998333</v>
      </c>
      <c r="O28" s="13">
        <f t="shared" si="25"/>
        <v>7163</v>
      </c>
      <c r="P28" s="13">
        <f t="shared" si="25"/>
        <v>2499.8</v>
      </c>
      <c r="Q28" s="13">
        <f t="shared" si="25"/>
        <v>-2.285262720088731</v>
      </c>
      <c r="R28" s="13">
        <f t="shared" si="25"/>
        <v>17712</v>
      </c>
      <c r="S28" s="13">
        <f t="shared" si="25"/>
        <v>12386.6</v>
      </c>
      <c r="T28" s="13">
        <f t="shared" si="25"/>
        <v>5.166608614884481</v>
      </c>
      <c r="U28" s="13">
        <f t="shared" si="25"/>
        <v>1500</v>
      </c>
      <c r="V28" s="13">
        <f t="shared" si="25"/>
        <v>985.3</v>
      </c>
      <c r="W28" s="13" t="e">
        <f t="shared" si="25"/>
        <v>#DIV/0!</v>
      </c>
      <c r="X28" s="13">
        <f t="shared" si="25"/>
        <v>3708.4</v>
      </c>
      <c r="Y28" s="13">
        <f t="shared" si="25"/>
        <v>2341.6</v>
      </c>
      <c r="Z28" s="13">
        <f t="shared" si="25"/>
        <v>62.26334822378217</v>
      </c>
      <c r="AA28" s="13">
        <f t="shared" si="25"/>
        <v>473.40000000000003</v>
      </c>
      <c r="AB28" s="13">
        <f t="shared" si="25"/>
        <v>211.3</v>
      </c>
      <c r="AC28" s="13">
        <f t="shared" si="25"/>
        <v>-38.71302957633893</v>
      </c>
      <c r="AD28" s="13"/>
      <c r="AE28" s="13"/>
      <c r="AF28" s="2" t="e">
        <f t="shared" si="12"/>
        <v>#DIV/0!</v>
      </c>
      <c r="AG28" s="13">
        <f aca="true" t="shared" si="26" ref="AG28:BM28">AG27-AG20</f>
        <v>291.59999999999997</v>
      </c>
      <c r="AH28" s="13">
        <f t="shared" si="26"/>
        <v>448.9</v>
      </c>
      <c r="AI28" s="13" t="e">
        <f t="shared" si="26"/>
        <v>#DIV/0!</v>
      </c>
      <c r="AJ28" s="13">
        <f t="shared" si="26"/>
        <v>104131.30000000002</v>
      </c>
      <c r="AK28" s="13">
        <f t="shared" si="26"/>
        <v>71539.09999999999</v>
      </c>
      <c r="AL28" s="13">
        <f t="shared" si="26"/>
        <v>1.1642940338613244</v>
      </c>
      <c r="AM28" s="13">
        <f t="shared" si="26"/>
        <v>28582.899999999998</v>
      </c>
      <c r="AN28" s="13">
        <f t="shared" si="26"/>
        <v>23819.1</v>
      </c>
      <c r="AO28" s="13">
        <f t="shared" si="26"/>
        <v>-0.0018789980276494589</v>
      </c>
      <c r="AP28" s="13">
        <f t="shared" si="26"/>
        <v>15258.300000000001</v>
      </c>
      <c r="AQ28" s="13">
        <f t="shared" si="26"/>
        <v>13218.999999999998</v>
      </c>
      <c r="AR28" s="13">
        <f t="shared" si="26"/>
        <v>18.26008321721946</v>
      </c>
      <c r="AS28" s="13">
        <f t="shared" si="26"/>
        <v>183244.19999999998</v>
      </c>
      <c r="AT28" s="13">
        <f t="shared" si="26"/>
        <v>120901.1</v>
      </c>
      <c r="AU28" s="13">
        <f t="shared" si="26"/>
        <v>2.505299996268164</v>
      </c>
      <c r="AV28" s="13">
        <f t="shared" si="26"/>
        <v>24991.399999999998</v>
      </c>
      <c r="AW28" s="13">
        <f t="shared" si="26"/>
        <v>16787.5</v>
      </c>
      <c r="AX28" s="13">
        <f t="shared" si="26"/>
        <v>-10.443742554650811</v>
      </c>
      <c r="AY28" s="13">
        <f t="shared" si="26"/>
        <v>22198.399999999994</v>
      </c>
      <c r="AZ28" s="13">
        <f t="shared" si="26"/>
        <v>15761.8</v>
      </c>
      <c r="BA28" s="13">
        <f t="shared" si="26"/>
        <v>-6.804838630070321</v>
      </c>
      <c r="BB28" s="13">
        <f t="shared" si="26"/>
        <v>57039.8</v>
      </c>
      <c r="BC28" s="13">
        <f t="shared" si="26"/>
        <v>34641.899999999994</v>
      </c>
      <c r="BD28" s="13">
        <f t="shared" si="26"/>
        <v>9.482770272670926</v>
      </c>
      <c r="BE28" s="13">
        <f t="shared" si="26"/>
        <v>63911.5</v>
      </c>
      <c r="BF28" s="13">
        <f t="shared" si="26"/>
        <v>44853.99999999999</v>
      </c>
      <c r="BG28" s="13">
        <f t="shared" si="26"/>
        <v>28.56876073493043</v>
      </c>
      <c r="BH28" s="13">
        <f t="shared" si="26"/>
        <v>33264.4</v>
      </c>
      <c r="BI28" s="13">
        <f t="shared" si="26"/>
        <v>21309.499999999996</v>
      </c>
      <c r="BJ28" s="13">
        <f t="shared" si="26"/>
        <v>-13.620850759444622</v>
      </c>
      <c r="BK28" s="13">
        <f t="shared" si="26"/>
        <v>-5236.599999999996</v>
      </c>
      <c r="BL28" s="13">
        <f t="shared" si="26"/>
        <v>4851.999999999999</v>
      </c>
      <c r="BM28" s="13">
        <f t="shared" si="26"/>
        <v>-57.96304621614263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2019-11-06T13:50:35Z</cp:lastPrinted>
  <dcterms:created xsi:type="dcterms:W3CDTF">2013-04-03T10:22:22Z</dcterms:created>
  <dcterms:modified xsi:type="dcterms:W3CDTF">2019-11-06T13:53:22Z</dcterms:modified>
  <cp:category/>
  <cp:version/>
  <cp:contentType/>
  <cp:contentStatus/>
</cp:coreProperties>
</file>