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930" activeTab="0"/>
  </bookViews>
  <sheets>
    <sheet name="Лист 1" sheetId="1" r:id="rId1"/>
  </sheets>
  <definedNames>
    <definedName name="_xlnm.Print_Area" localSheetId="0">'Лист 1'!$A$1:$Z$48</definedName>
  </definedNames>
  <calcPr fullCalcOnLoad="1"/>
</workbook>
</file>

<file path=xl/sharedStrings.xml><?xml version="1.0" encoding="utf-8"?>
<sst xmlns="http://schemas.openxmlformats.org/spreadsheetml/2006/main" count="115" uniqueCount="46">
  <si>
    <t>Расселенная площадь</t>
  </si>
  <si>
    <t>Количество расселенных помещений</t>
  </si>
  <si>
    <t>Количество переселенных жителей</t>
  </si>
  <si>
    <t>ед.</t>
  </si>
  <si>
    <t>чел.</t>
  </si>
  <si>
    <t xml:space="preserve">к республиканской адресной программе   </t>
  </si>
  <si>
    <t>Наименование муниципального образования</t>
  </si>
  <si>
    <t>Аликовский  район</t>
  </si>
  <si>
    <t>г. Алатырь</t>
  </si>
  <si>
    <t>г. Чебоксары</t>
  </si>
  <si>
    <t>г. Шумерля</t>
  </si>
  <si>
    <t>Порецкий район</t>
  </si>
  <si>
    <t>Цивильский  район</t>
  </si>
  <si>
    <t>Чебоксарский  район</t>
  </si>
  <si>
    <t>Аликовский район</t>
  </si>
  <si>
    <t>Цивильский район</t>
  </si>
  <si>
    <t>Итого по Программе</t>
  </si>
  <si>
    <t xml:space="preserve">  </t>
  </si>
  <si>
    <t xml:space="preserve">всего </t>
  </si>
  <si>
    <t>всего</t>
  </si>
  <si>
    <t>№ пп</t>
  </si>
  <si>
    <t>кв. м</t>
  </si>
  <si>
    <t>2019 год</t>
  </si>
  <si>
    <t>2020 год</t>
  </si>
  <si>
    <t>2021 год</t>
  </si>
  <si>
    <t>2022 год</t>
  </si>
  <si>
    <t>Урмарский район</t>
  </si>
  <si>
    <t>2023 год</t>
  </si>
  <si>
    <t>Приложение № 2</t>
  </si>
  <si>
    <t>Итого по Программе, в рамках которой предусмотрено финансирование за счет средств Фонда, в том числе:</t>
  </si>
  <si>
    <t>Итого по Программе, в рамках которой не предусмотрено финансирование за счет средств Фонда, в том числе:</t>
  </si>
  <si>
    <t>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</si>
  <si>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</si>
  <si>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</si>
  <si>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</si>
  <si>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</si>
  <si>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</si>
  <si>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</si>
  <si>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</si>
  <si>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</si>
  <si>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2024 год</t>
  </si>
  <si>
    <t>2025 год</t>
  </si>
  <si>
    <t>V этап</t>
  </si>
  <si>
    <t>VI этап</t>
  </si>
  <si>
    <r>
      <t>«Переселение граждан из жилищного фонда, признанного в установленном порядке до 1 января 2017 г. аварийным и подлежащим сносу или реконструкции в связи с физическим износом в процессе эксплуатации» на 2019</t>
    </r>
    <r>
      <rPr>
        <b/>
        <sz val="15"/>
        <color indexed="8"/>
        <rFont val="Times New Roman"/>
        <family val="1"/>
      </rPr>
      <t>─</t>
    </r>
    <r>
      <rPr>
        <sz val="15"/>
        <color indexed="8"/>
        <rFont val="Times New Roman"/>
        <family val="1"/>
      </rPr>
      <t xml:space="preserve">2025 годы </t>
    </r>
  </si>
  <si>
    <t>ПЛАНИРУЕМЫЕ ПОКАЗАТЕЛИ 
выполнения республиканской адресной программы «Переселение граждан из жилищного фонда, признанного в установленном порядке до 1 января 2017 г. аварийным и подлежащим сносу или реконструкции в связи с физическим износом в процессе эксплуатации» на 2019─2025 годы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</si>
</sst>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23">
    <font>
      <sz val="10"/>
      <name val="Arial"/>
      <family val="0"/>
    </font>
    <font>
      <b/>
      <sz val="15"/>
      <color indexed="8"/>
      <name val="Times New Roman"/>
      <family val="1"/>
    </font>
    <font>
      <sz val="12"/>
      <name val="Arial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4" fontId="4" fillId="0" borderId="0" xfId="0" applyNumberFormat="1" applyFont="1" applyBorder="1" applyAlignment="1" applyProtection="1">
      <alignment vertical="top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3" fontId="4" fillId="0" borderId="0" xfId="0" applyNumberFormat="1" applyFont="1" applyBorder="1" applyAlignment="1" applyProtection="1">
      <alignment vertical="top" wrapText="1"/>
      <protection/>
    </xf>
    <xf numFmtId="0" fontId="3" fillId="0" borderId="0" xfId="0" applyFont="1" applyFill="1" applyAlignment="1" quotePrefix="1">
      <alignment/>
    </xf>
    <xf numFmtId="0" fontId="0" fillId="8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 quotePrefix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Alignment="1">
      <alignment vertical="top"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/>
    </xf>
    <xf numFmtId="0" fontId="4" fillId="0" borderId="12" xfId="0" applyFont="1" applyFill="1" applyBorder="1" applyAlignment="1" applyProtection="1" quotePrefix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 quotePrefix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view="pageBreakPreview" zoomScale="60" zoomScaleNormal="70" workbookViewId="0" topLeftCell="A16">
      <selection activeCell="B37" sqref="B37"/>
    </sheetView>
  </sheetViews>
  <sheetFormatPr defaultColWidth="9.140625" defaultRowHeight="12.75"/>
  <cols>
    <col min="1" max="1" width="5.57421875" style="9" customWidth="1"/>
    <col min="2" max="2" width="40.421875" style="10" customWidth="1"/>
    <col min="3" max="3" width="16.57421875" style="10" customWidth="1"/>
    <col min="4" max="4" width="17.28125" style="10" customWidth="1"/>
    <col min="5" max="5" width="17.57421875" style="10" customWidth="1"/>
    <col min="6" max="7" width="16.140625" style="10" customWidth="1"/>
    <col min="8" max="8" width="15.7109375" style="10" customWidth="1"/>
    <col min="9" max="9" width="16.28125" style="10" customWidth="1"/>
    <col min="10" max="10" width="20.140625" style="10" customWidth="1"/>
    <col min="11" max="11" width="14.00390625" style="10" customWidth="1"/>
    <col min="12" max="12" width="15.421875" style="10" customWidth="1"/>
    <col min="13" max="13" width="17.57421875" style="10" customWidth="1"/>
    <col min="14" max="14" width="12.57421875" style="10" customWidth="1"/>
    <col min="15" max="15" width="13.28125" style="10" customWidth="1"/>
    <col min="16" max="16" width="17.57421875" style="10" customWidth="1"/>
    <col min="17" max="17" width="17.28125" style="10" customWidth="1"/>
    <col min="18" max="18" width="13.421875" style="10" customWidth="1"/>
    <col min="19" max="19" width="13.00390625" style="10" customWidth="1"/>
    <col min="20" max="20" width="15.421875" style="10" customWidth="1"/>
    <col min="21" max="21" width="13.421875" style="10" customWidth="1"/>
    <col min="22" max="22" width="15.140625" style="10" customWidth="1"/>
    <col min="23" max="23" width="15.00390625" style="10" customWidth="1"/>
    <col min="24" max="24" width="15.7109375" style="10" customWidth="1"/>
    <col min="25" max="25" width="15.421875" style="10" customWidth="1"/>
    <col min="26" max="26" width="13.00390625" style="10" customWidth="1"/>
    <col min="27" max="27" width="9.140625" style="3" customWidth="1"/>
  </cols>
  <sheetData>
    <row r="1" spans="1:27" s="1" customFormat="1" ht="19.5" customHeight="1">
      <c r="A1" s="5"/>
      <c r="B1" s="14"/>
      <c r="C1" s="14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"/>
    </row>
    <row r="2" spans="1:27" s="1" customFormat="1" ht="19.5" customHeight="1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9" t="s">
        <v>28</v>
      </c>
      <c r="T2" s="49"/>
      <c r="U2" s="49"/>
      <c r="V2" s="49"/>
      <c r="W2" s="49"/>
      <c r="X2" s="49"/>
      <c r="Y2" s="49"/>
      <c r="Z2" s="49"/>
      <c r="AA2" s="7"/>
    </row>
    <row r="3" spans="1:27" s="1" customFormat="1" ht="19.5" customHeight="1">
      <c r="A3" s="7"/>
      <c r="B3" s="7"/>
      <c r="C3" s="7"/>
      <c r="D3" s="7"/>
      <c r="E3" s="7"/>
      <c r="F3" s="7"/>
      <c r="G3" s="7"/>
      <c r="H3" s="7"/>
      <c r="I3" s="7"/>
      <c r="J3" s="11"/>
      <c r="K3" s="11"/>
      <c r="L3" s="7"/>
      <c r="M3" s="7"/>
      <c r="N3" s="7"/>
      <c r="O3" s="7"/>
      <c r="P3" s="7"/>
      <c r="Q3" s="7"/>
      <c r="R3" s="7"/>
      <c r="S3" s="49" t="s">
        <v>5</v>
      </c>
      <c r="T3" s="49"/>
      <c r="U3" s="49"/>
      <c r="V3" s="49"/>
      <c r="W3" s="49"/>
      <c r="X3" s="49"/>
      <c r="Y3" s="49"/>
      <c r="Z3" s="49"/>
      <c r="AA3" s="7"/>
    </row>
    <row r="4" spans="1:27" s="1" customFormat="1" ht="7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9" t="s">
        <v>44</v>
      </c>
      <c r="T4" s="49"/>
      <c r="U4" s="49"/>
      <c r="V4" s="49"/>
      <c r="W4" s="49"/>
      <c r="X4" s="49"/>
      <c r="Y4" s="49"/>
      <c r="Z4" s="49"/>
      <c r="AA4" s="7"/>
    </row>
    <row r="5" spans="1:27" s="1" customFormat="1" ht="9" customHeight="1">
      <c r="A5" s="7"/>
      <c r="B5" s="7"/>
      <c r="C5" s="7"/>
      <c r="D5" s="7"/>
      <c r="E5" s="7"/>
      <c r="F5" s="11"/>
      <c r="G5" s="11"/>
      <c r="H5" s="11"/>
      <c r="I5" s="11"/>
      <c r="J5" s="11"/>
      <c r="K5" s="11"/>
      <c r="L5" s="7"/>
      <c r="M5" s="7"/>
      <c r="N5" s="7"/>
      <c r="O5" s="7"/>
      <c r="P5" s="7"/>
      <c r="Q5" s="7"/>
      <c r="R5" s="13"/>
      <c r="S5" s="7"/>
      <c r="T5" s="7"/>
      <c r="U5" s="7"/>
      <c r="V5" s="7"/>
      <c r="W5" s="7"/>
      <c r="X5" s="7"/>
      <c r="Y5" s="7"/>
      <c r="Z5" s="7"/>
      <c r="AA5" s="4"/>
    </row>
    <row r="6" spans="1:27" s="1" customFormat="1" ht="21" customHeight="1">
      <c r="A6" s="8"/>
      <c r="B6" s="8"/>
      <c r="C6" s="8"/>
      <c r="D6" s="8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  <c r="T6" s="7"/>
      <c r="U6" s="7"/>
      <c r="V6" s="7"/>
      <c r="W6" s="7"/>
      <c r="X6" s="7"/>
      <c r="Y6" s="7"/>
      <c r="Z6" s="7"/>
      <c r="AA6" s="4"/>
    </row>
    <row r="7" spans="1:32" s="2" customFormat="1" ht="72" customHeight="1">
      <c r="A7" s="50" t="s">
        <v>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21"/>
      <c r="AB7" s="21"/>
      <c r="AC7" s="21"/>
      <c r="AD7" s="21"/>
      <c r="AE7" s="21"/>
      <c r="AF7" s="21"/>
    </row>
    <row r="8" spans="1:31" ht="30" customHeight="1">
      <c r="A8" s="47" t="s">
        <v>20</v>
      </c>
      <c r="B8" s="45" t="s">
        <v>6</v>
      </c>
      <c r="C8" s="45" t="s">
        <v>0</v>
      </c>
      <c r="D8" s="45"/>
      <c r="E8" s="45"/>
      <c r="F8" s="45"/>
      <c r="G8" s="45"/>
      <c r="H8" s="45"/>
      <c r="I8" s="45"/>
      <c r="J8" s="45"/>
      <c r="K8" s="45" t="s">
        <v>1</v>
      </c>
      <c r="L8" s="45"/>
      <c r="M8" s="45"/>
      <c r="N8" s="45"/>
      <c r="O8" s="45"/>
      <c r="P8" s="45"/>
      <c r="Q8" s="45"/>
      <c r="R8" s="45"/>
      <c r="S8" s="45" t="s">
        <v>2</v>
      </c>
      <c r="T8" s="45"/>
      <c r="U8" s="45"/>
      <c r="V8" s="45"/>
      <c r="W8" s="45"/>
      <c r="X8" s="45"/>
      <c r="Y8" s="45"/>
      <c r="Z8" s="45"/>
      <c r="AA8" s="16"/>
      <c r="AB8" s="17"/>
      <c r="AC8" s="17"/>
      <c r="AD8" s="17"/>
      <c r="AE8" s="17"/>
    </row>
    <row r="9" spans="1:31" ht="64.5" customHeight="1">
      <c r="A9" s="48"/>
      <c r="B9" s="45"/>
      <c r="C9" s="25" t="s">
        <v>22</v>
      </c>
      <c r="D9" s="25" t="s">
        <v>23</v>
      </c>
      <c r="E9" s="25" t="s">
        <v>24</v>
      </c>
      <c r="F9" s="25" t="s">
        <v>25</v>
      </c>
      <c r="G9" s="25" t="s">
        <v>27</v>
      </c>
      <c r="H9" s="25" t="s">
        <v>40</v>
      </c>
      <c r="I9" s="25" t="s">
        <v>41</v>
      </c>
      <c r="J9" s="23" t="s">
        <v>18</v>
      </c>
      <c r="K9" s="25" t="s">
        <v>22</v>
      </c>
      <c r="L9" s="25" t="s">
        <v>23</v>
      </c>
      <c r="M9" s="25" t="s">
        <v>24</v>
      </c>
      <c r="N9" s="25" t="s">
        <v>25</v>
      </c>
      <c r="O9" s="25" t="s">
        <v>27</v>
      </c>
      <c r="P9" s="25" t="s">
        <v>40</v>
      </c>
      <c r="Q9" s="25" t="s">
        <v>41</v>
      </c>
      <c r="R9" s="23" t="s">
        <v>19</v>
      </c>
      <c r="S9" s="25" t="s">
        <v>22</v>
      </c>
      <c r="T9" s="25" t="s">
        <v>23</v>
      </c>
      <c r="U9" s="25" t="s">
        <v>24</v>
      </c>
      <c r="V9" s="25" t="s">
        <v>25</v>
      </c>
      <c r="W9" s="25" t="s">
        <v>27</v>
      </c>
      <c r="X9" s="25" t="s">
        <v>40</v>
      </c>
      <c r="Y9" s="25" t="s">
        <v>41</v>
      </c>
      <c r="Z9" s="23" t="s">
        <v>18</v>
      </c>
      <c r="AA9" s="16"/>
      <c r="AB9" s="17"/>
      <c r="AC9" s="17"/>
      <c r="AD9" s="17"/>
      <c r="AE9" s="17"/>
    </row>
    <row r="10" spans="1:31" ht="24.75" customHeight="1">
      <c r="A10" s="48"/>
      <c r="B10" s="45"/>
      <c r="C10" s="26" t="s">
        <v>21</v>
      </c>
      <c r="D10" s="26" t="s">
        <v>21</v>
      </c>
      <c r="E10" s="26" t="s">
        <v>21</v>
      </c>
      <c r="F10" s="26" t="s">
        <v>21</v>
      </c>
      <c r="G10" s="26" t="s">
        <v>21</v>
      </c>
      <c r="H10" s="26" t="s">
        <v>21</v>
      </c>
      <c r="I10" s="26" t="s">
        <v>21</v>
      </c>
      <c r="J10" s="26" t="s">
        <v>21</v>
      </c>
      <c r="K10" s="23" t="s">
        <v>3</v>
      </c>
      <c r="L10" s="23" t="s">
        <v>3</v>
      </c>
      <c r="M10" s="23" t="s">
        <v>3</v>
      </c>
      <c r="N10" s="23" t="s">
        <v>3</v>
      </c>
      <c r="O10" s="23" t="s">
        <v>3</v>
      </c>
      <c r="P10" s="23" t="s">
        <v>3</v>
      </c>
      <c r="Q10" s="23" t="s">
        <v>3</v>
      </c>
      <c r="R10" s="23" t="s">
        <v>3</v>
      </c>
      <c r="S10" s="23" t="s">
        <v>4</v>
      </c>
      <c r="T10" s="23" t="s">
        <v>4</v>
      </c>
      <c r="U10" s="23" t="s">
        <v>4</v>
      </c>
      <c r="V10" s="23" t="s">
        <v>4</v>
      </c>
      <c r="W10" s="23" t="s">
        <v>4</v>
      </c>
      <c r="X10" s="23" t="s">
        <v>4</v>
      </c>
      <c r="Y10" s="23" t="s">
        <v>4</v>
      </c>
      <c r="Z10" s="23" t="s">
        <v>4</v>
      </c>
      <c r="AA10" s="16"/>
      <c r="AB10" s="17"/>
      <c r="AC10" s="17"/>
      <c r="AD10" s="17"/>
      <c r="AE10" s="17"/>
    </row>
    <row r="11" spans="1:31" ht="24.75" customHeight="1">
      <c r="A11" s="27"/>
      <c r="B11" s="28" t="s">
        <v>16</v>
      </c>
      <c r="C11" s="29">
        <f>C12+C41</f>
        <v>898.1</v>
      </c>
      <c r="D11" s="29">
        <f>D12+D41</f>
        <v>2793.93</v>
      </c>
      <c r="E11" s="29">
        <f>E12+E41</f>
        <v>3533.0200000000004</v>
      </c>
      <c r="F11" s="29">
        <f>F12+F41</f>
        <v>2416.7000000000003</v>
      </c>
      <c r="G11" s="29">
        <f>G12+G41</f>
        <v>1267.88</v>
      </c>
      <c r="H11" s="30">
        <v>0</v>
      </c>
      <c r="I11" s="30">
        <v>0</v>
      </c>
      <c r="J11" s="29">
        <f>SUM(C11:I11)</f>
        <v>10909.630000000001</v>
      </c>
      <c r="K11" s="31">
        <f>K12+K41</f>
        <v>23</v>
      </c>
      <c r="L11" s="31">
        <f>L12+L41</f>
        <v>51</v>
      </c>
      <c r="M11" s="31">
        <f>M12+M41</f>
        <v>118</v>
      </c>
      <c r="N11" s="31">
        <f>N12+N41</f>
        <v>67</v>
      </c>
      <c r="O11" s="31">
        <f>O12+O41</f>
        <v>28</v>
      </c>
      <c r="P11" s="38">
        <v>0</v>
      </c>
      <c r="Q11" s="38">
        <v>0</v>
      </c>
      <c r="R11" s="31">
        <f aca="true" t="shared" si="0" ref="R11:W11">R12+R41</f>
        <v>287</v>
      </c>
      <c r="S11" s="31">
        <f t="shared" si="0"/>
        <v>51</v>
      </c>
      <c r="T11" s="31">
        <f t="shared" si="0"/>
        <v>161</v>
      </c>
      <c r="U11" s="31">
        <f t="shared" si="0"/>
        <v>314</v>
      </c>
      <c r="V11" s="31">
        <f t="shared" si="0"/>
        <v>151</v>
      </c>
      <c r="W11" s="31">
        <f t="shared" si="0"/>
        <v>76</v>
      </c>
      <c r="X11" s="38">
        <v>0</v>
      </c>
      <c r="Y11" s="38">
        <v>0</v>
      </c>
      <c r="Z11" s="31">
        <f>Z12+Z41</f>
        <v>753</v>
      </c>
      <c r="AA11" s="19"/>
      <c r="AB11" s="18"/>
      <c r="AC11" s="17"/>
      <c r="AD11" s="17"/>
      <c r="AE11" s="17"/>
    </row>
    <row r="12" spans="1:31" ht="102.75" customHeight="1">
      <c r="A12" s="27"/>
      <c r="B12" s="28" t="s">
        <v>29</v>
      </c>
      <c r="C12" s="29">
        <f>SUM(C13:C20)</f>
        <v>898.1</v>
      </c>
      <c r="D12" s="29">
        <f aca="true" t="shared" si="1" ref="D12:Z12">SUM(D13:D20)</f>
        <v>2793.93</v>
      </c>
      <c r="E12" s="29">
        <f t="shared" si="1"/>
        <v>2616.7200000000003</v>
      </c>
      <c r="F12" s="29">
        <f t="shared" si="1"/>
        <v>2416.7000000000003</v>
      </c>
      <c r="G12" s="29">
        <f t="shared" si="1"/>
        <v>1267.88</v>
      </c>
      <c r="H12" s="30">
        <v>0</v>
      </c>
      <c r="I12" s="30">
        <v>0</v>
      </c>
      <c r="J12" s="29">
        <f>SUM(C12:I12)</f>
        <v>9993.330000000002</v>
      </c>
      <c r="K12" s="31">
        <f t="shared" si="1"/>
        <v>23</v>
      </c>
      <c r="L12" s="31">
        <f t="shared" si="1"/>
        <v>51</v>
      </c>
      <c r="M12" s="31">
        <f t="shared" si="1"/>
        <v>89</v>
      </c>
      <c r="N12" s="31">
        <f t="shared" si="1"/>
        <v>67</v>
      </c>
      <c r="O12" s="31">
        <f>O21+O27+O31+O35</f>
        <v>28</v>
      </c>
      <c r="P12" s="38">
        <v>0</v>
      </c>
      <c r="Q12" s="38">
        <v>0</v>
      </c>
      <c r="R12" s="31">
        <f>SUM(R13:R20)</f>
        <v>258</v>
      </c>
      <c r="S12" s="31">
        <f t="shared" si="1"/>
        <v>51</v>
      </c>
      <c r="T12" s="31">
        <f t="shared" si="1"/>
        <v>161</v>
      </c>
      <c r="U12" s="31">
        <f t="shared" si="1"/>
        <v>237</v>
      </c>
      <c r="V12" s="31">
        <f t="shared" si="1"/>
        <v>151</v>
      </c>
      <c r="W12" s="31">
        <f t="shared" si="1"/>
        <v>76</v>
      </c>
      <c r="X12" s="38">
        <v>0</v>
      </c>
      <c r="Y12" s="38">
        <v>0</v>
      </c>
      <c r="Z12" s="31">
        <f t="shared" si="1"/>
        <v>676</v>
      </c>
      <c r="AA12" s="19"/>
      <c r="AB12" s="18"/>
      <c r="AC12" s="17"/>
      <c r="AD12" s="17"/>
      <c r="AE12" s="17"/>
    </row>
    <row r="13" spans="1:31" ht="24.75" customHeight="1">
      <c r="A13" s="32" t="s">
        <v>32</v>
      </c>
      <c r="B13" s="33" t="s">
        <v>7</v>
      </c>
      <c r="C13" s="34">
        <v>47.1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f>SUM(C13:G13)</f>
        <v>47.1</v>
      </c>
      <c r="K13" s="35">
        <f>K22</f>
        <v>1</v>
      </c>
      <c r="L13" s="35">
        <v>0</v>
      </c>
      <c r="M13" s="35">
        <v>0</v>
      </c>
      <c r="N13" s="35">
        <v>0</v>
      </c>
      <c r="O13" s="35">
        <v>0</v>
      </c>
      <c r="P13" s="36">
        <v>0</v>
      </c>
      <c r="Q13" s="36">
        <v>0</v>
      </c>
      <c r="R13" s="36">
        <f>SUM(K13:O13)</f>
        <v>1</v>
      </c>
      <c r="S13" s="35">
        <v>1</v>
      </c>
      <c r="T13" s="35">
        <v>0</v>
      </c>
      <c r="U13" s="35">
        <v>0</v>
      </c>
      <c r="V13" s="35">
        <v>0</v>
      </c>
      <c r="W13" s="35">
        <v>0</v>
      </c>
      <c r="X13" s="36">
        <v>0</v>
      </c>
      <c r="Y13" s="36">
        <v>0</v>
      </c>
      <c r="Z13" s="35">
        <f>SUM(S13:W13)</f>
        <v>1</v>
      </c>
      <c r="AA13" s="19"/>
      <c r="AB13" s="18"/>
      <c r="AC13" s="18"/>
      <c r="AD13" s="17"/>
      <c r="AE13" s="17"/>
    </row>
    <row r="14" spans="1:31" s="15" customFormat="1" ht="24.75" customHeight="1">
      <c r="A14" s="32" t="s">
        <v>33</v>
      </c>
      <c r="B14" s="33" t="s">
        <v>8</v>
      </c>
      <c r="C14" s="34">
        <v>851</v>
      </c>
      <c r="D14" s="34">
        <f>D28</f>
        <v>252.1</v>
      </c>
      <c r="E14" s="34">
        <f>E28</f>
        <v>0</v>
      </c>
      <c r="F14" s="34">
        <v>164.9</v>
      </c>
      <c r="G14" s="34">
        <v>0</v>
      </c>
      <c r="H14" s="34">
        <v>0</v>
      </c>
      <c r="I14" s="34">
        <v>0</v>
      </c>
      <c r="J14" s="34">
        <f>SUM(C14:I14)</f>
        <v>1268</v>
      </c>
      <c r="K14" s="35">
        <v>22</v>
      </c>
      <c r="L14" s="35">
        <v>5</v>
      </c>
      <c r="M14" s="35">
        <f>M23+M28</f>
        <v>0</v>
      </c>
      <c r="N14" s="35">
        <v>4</v>
      </c>
      <c r="O14" s="35">
        <v>0</v>
      </c>
      <c r="P14" s="36">
        <v>0</v>
      </c>
      <c r="Q14" s="36">
        <v>0</v>
      </c>
      <c r="R14" s="36">
        <f>SUM(K14:N14)</f>
        <v>31</v>
      </c>
      <c r="S14" s="35">
        <v>50</v>
      </c>
      <c r="T14" s="35">
        <v>12</v>
      </c>
      <c r="U14" s="35">
        <f>U28</f>
        <v>0</v>
      </c>
      <c r="V14" s="35">
        <v>12</v>
      </c>
      <c r="W14" s="35">
        <v>0</v>
      </c>
      <c r="X14" s="36">
        <v>0</v>
      </c>
      <c r="Y14" s="36">
        <v>0</v>
      </c>
      <c r="Z14" s="35">
        <f>SUM(S14:V14)</f>
        <v>74</v>
      </c>
      <c r="AA14" s="16"/>
      <c r="AB14" s="18"/>
      <c r="AC14" s="17"/>
      <c r="AD14" s="17"/>
      <c r="AE14" s="17"/>
    </row>
    <row r="15" spans="1:31" ht="24.75" customHeight="1">
      <c r="A15" s="32" t="s">
        <v>34</v>
      </c>
      <c r="B15" s="33" t="s">
        <v>9</v>
      </c>
      <c r="C15" s="34">
        <v>0</v>
      </c>
      <c r="D15" s="34">
        <f>D24+D29</f>
        <v>1182.23</v>
      </c>
      <c r="E15" s="34">
        <f>E29</f>
        <v>761</v>
      </c>
      <c r="F15" s="34">
        <v>0</v>
      </c>
      <c r="G15" s="34">
        <v>0</v>
      </c>
      <c r="H15" s="34">
        <v>0</v>
      </c>
      <c r="I15" s="34">
        <v>0</v>
      </c>
      <c r="J15" s="34">
        <f>SUM(C15:F15)</f>
        <v>1943.23</v>
      </c>
      <c r="K15" s="35">
        <v>0</v>
      </c>
      <c r="L15" s="35">
        <v>19</v>
      </c>
      <c r="M15" s="35">
        <v>39</v>
      </c>
      <c r="N15" s="35">
        <v>0</v>
      </c>
      <c r="O15" s="35">
        <v>0</v>
      </c>
      <c r="P15" s="36">
        <v>0</v>
      </c>
      <c r="Q15" s="36">
        <v>0</v>
      </c>
      <c r="R15" s="36">
        <f>SUM(K15:O15)</f>
        <v>58</v>
      </c>
      <c r="S15" s="35">
        <v>0</v>
      </c>
      <c r="T15" s="35">
        <v>66</v>
      </c>
      <c r="U15" s="35">
        <v>111</v>
      </c>
      <c r="V15" s="35">
        <f>V29</f>
        <v>0</v>
      </c>
      <c r="W15" s="35">
        <v>0</v>
      </c>
      <c r="X15" s="36">
        <v>0</v>
      </c>
      <c r="Y15" s="36">
        <v>0</v>
      </c>
      <c r="Z15" s="35">
        <f>SUM(S15:V15)</f>
        <v>177</v>
      </c>
      <c r="AA15" s="16"/>
      <c r="AB15" s="17"/>
      <c r="AC15" s="17"/>
      <c r="AD15" s="18"/>
      <c r="AE15" s="17"/>
    </row>
    <row r="16" spans="1:31" ht="24.75" customHeight="1">
      <c r="A16" s="32" t="s">
        <v>35</v>
      </c>
      <c r="B16" s="33" t="s">
        <v>10</v>
      </c>
      <c r="C16" s="34">
        <v>0</v>
      </c>
      <c r="D16" s="34">
        <f>D30</f>
        <v>0</v>
      </c>
      <c r="E16" s="34">
        <f>E30+E32+E37</f>
        <v>1011.02</v>
      </c>
      <c r="F16" s="34">
        <f>F32+F37</f>
        <v>1823.6000000000001</v>
      </c>
      <c r="G16" s="34">
        <f>G37</f>
        <v>715.38</v>
      </c>
      <c r="H16" s="34">
        <v>0</v>
      </c>
      <c r="I16" s="34">
        <v>0</v>
      </c>
      <c r="J16" s="34">
        <f>SUM(C16:G16)</f>
        <v>3550</v>
      </c>
      <c r="K16" s="35">
        <v>0</v>
      </c>
      <c r="L16" s="35">
        <f>L30</f>
        <v>0</v>
      </c>
      <c r="M16" s="35">
        <f>M30</f>
        <v>30</v>
      </c>
      <c r="N16" s="35">
        <f>N32+N37</f>
        <v>50</v>
      </c>
      <c r="O16" s="35">
        <f>O37</f>
        <v>16</v>
      </c>
      <c r="P16" s="36">
        <v>0</v>
      </c>
      <c r="Q16" s="36">
        <v>0</v>
      </c>
      <c r="R16" s="36">
        <f>SUM(K16:O16)</f>
        <v>96</v>
      </c>
      <c r="S16" s="35">
        <v>0</v>
      </c>
      <c r="T16" s="35">
        <v>0</v>
      </c>
      <c r="U16" s="35">
        <f>U30+U32</f>
        <v>61</v>
      </c>
      <c r="V16" s="35">
        <f>V32+V37</f>
        <v>106</v>
      </c>
      <c r="W16" s="35">
        <v>35</v>
      </c>
      <c r="X16" s="36">
        <v>0</v>
      </c>
      <c r="Y16" s="36">
        <v>0</v>
      </c>
      <c r="Z16" s="35">
        <f>SUM(S16:W16)</f>
        <v>202</v>
      </c>
      <c r="AA16" s="16"/>
      <c r="AB16" s="17"/>
      <c r="AC16" s="17"/>
      <c r="AD16" s="17"/>
      <c r="AE16" s="17"/>
    </row>
    <row r="17" spans="1:31" ht="24.75" customHeight="1">
      <c r="A17" s="32" t="s">
        <v>36</v>
      </c>
      <c r="B17" s="33" t="s">
        <v>11</v>
      </c>
      <c r="C17" s="34">
        <v>0</v>
      </c>
      <c r="D17" s="34">
        <f>D25</f>
        <v>975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SUM(C17:F17)</f>
        <v>975</v>
      </c>
      <c r="K17" s="35">
        <v>0</v>
      </c>
      <c r="L17" s="35">
        <v>18</v>
      </c>
      <c r="M17" s="35">
        <v>0</v>
      </c>
      <c r="N17" s="35">
        <v>0</v>
      </c>
      <c r="O17" s="35">
        <v>0</v>
      </c>
      <c r="P17" s="36">
        <v>0</v>
      </c>
      <c r="Q17" s="36">
        <v>0</v>
      </c>
      <c r="R17" s="36">
        <f>SUM(K17:O17)</f>
        <v>18</v>
      </c>
      <c r="S17" s="35">
        <v>0</v>
      </c>
      <c r="T17" s="35">
        <v>60</v>
      </c>
      <c r="U17" s="35">
        <v>0</v>
      </c>
      <c r="V17" s="35">
        <v>0</v>
      </c>
      <c r="W17" s="35">
        <v>0</v>
      </c>
      <c r="X17" s="36">
        <v>0</v>
      </c>
      <c r="Y17" s="36">
        <v>0</v>
      </c>
      <c r="Z17" s="35">
        <f>SUM(S17:W17)</f>
        <v>60</v>
      </c>
      <c r="AA17" s="16"/>
      <c r="AB17" s="17"/>
      <c r="AC17" s="17"/>
      <c r="AD17" s="17"/>
      <c r="AE17" s="17"/>
    </row>
    <row r="18" spans="1:31" ht="24.75" customHeight="1">
      <c r="A18" s="32" t="s">
        <v>37</v>
      </c>
      <c r="B18" s="33" t="s">
        <v>26</v>
      </c>
      <c r="C18" s="34">
        <v>0</v>
      </c>
      <c r="D18" s="34">
        <v>384.6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f>SUM(C18:I18)</f>
        <v>384.6</v>
      </c>
      <c r="K18" s="36">
        <v>0</v>
      </c>
      <c r="L18" s="36">
        <v>9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>SUM(K18:Q18)</f>
        <v>9</v>
      </c>
      <c r="S18" s="36">
        <v>0</v>
      </c>
      <c r="T18" s="36">
        <v>23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23</v>
      </c>
      <c r="AA18" s="16"/>
      <c r="AB18" s="17"/>
      <c r="AC18" s="17"/>
      <c r="AD18" s="17"/>
      <c r="AE18" s="17"/>
    </row>
    <row r="19" spans="1:31" ht="24.75" customHeight="1">
      <c r="A19" s="32" t="s">
        <v>38</v>
      </c>
      <c r="B19" s="33" t="s">
        <v>12</v>
      </c>
      <c r="C19" s="34">
        <v>0</v>
      </c>
      <c r="D19" s="34">
        <v>0</v>
      </c>
      <c r="E19" s="34">
        <v>844.7</v>
      </c>
      <c r="F19" s="34">
        <v>0</v>
      </c>
      <c r="G19" s="34">
        <v>0</v>
      </c>
      <c r="H19" s="34">
        <v>0</v>
      </c>
      <c r="I19" s="34">
        <v>0</v>
      </c>
      <c r="J19" s="34">
        <f>SUM(C19:I19)</f>
        <v>844.7</v>
      </c>
      <c r="K19" s="35">
        <v>0</v>
      </c>
      <c r="L19" s="35">
        <v>0</v>
      </c>
      <c r="M19" s="35">
        <v>20</v>
      </c>
      <c r="N19" s="35">
        <v>0</v>
      </c>
      <c r="O19" s="35">
        <v>0</v>
      </c>
      <c r="P19" s="36">
        <v>0</v>
      </c>
      <c r="Q19" s="36">
        <v>0</v>
      </c>
      <c r="R19" s="36">
        <f>SUM(K19:O19)</f>
        <v>20</v>
      </c>
      <c r="S19" s="35">
        <v>0</v>
      </c>
      <c r="T19" s="35">
        <v>0</v>
      </c>
      <c r="U19" s="35">
        <v>65</v>
      </c>
      <c r="V19" s="35">
        <v>0</v>
      </c>
      <c r="W19" s="35">
        <v>0</v>
      </c>
      <c r="X19" s="36">
        <v>0</v>
      </c>
      <c r="Y19" s="36">
        <v>0</v>
      </c>
      <c r="Z19" s="35">
        <f>SUM(S19:W19)</f>
        <v>65</v>
      </c>
      <c r="AA19" s="16"/>
      <c r="AB19" s="17"/>
      <c r="AC19" s="17"/>
      <c r="AD19" s="17"/>
      <c r="AE19" s="17"/>
    </row>
    <row r="20" spans="1:31" ht="24.75" customHeight="1">
      <c r="A20" s="32" t="s">
        <v>39</v>
      </c>
      <c r="B20" s="33" t="s">
        <v>13</v>
      </c>
      <c r="C20" s="34">
        <v>0</v>
      </c>
      <c r="D20" s="34">
        <f>D34</f>
        <v>0</v>
      </c>
      <c r="E20" s="34">
        <f>E34</f>
        <v>0</v>
      </c>
      <c r="F20" s="34">
        <f>F34</f>
        <v>428.2</v>
      </c>
      <c r="G20" s="34">
        <v>552.5</v>
      </c>
      <c r="H20" s="34">
        <v>0</v>
      </c>
      <c r="I20" s="34">
        <v>0</v>
      </c>
      <c r="J20" s="34">
        <f>SUM(C20:I20)</f>
        <v>980.7</v>
      </c>
      <c r="K20" s="35">
        <v>0</v>
      </c>
      <c r="L20" s="35">
        <v>0</v>
      </c>
      <c r="M20" s="35">
        <v>0</v>
      </c>
      <c r="N20" s="35">
        <f>N34</f>
        <v>13</v>
      </c>
      <c r="O20" s="35">
        <v>12</v>
      </c>
      <c r="P20" s="36">
        <v>0</v>
      </c>
      <c r="Q20" s="36">
        <v>0</v>
      </c>
      <c r="R20" s="36">
        <f>SUM(K20:O20)</f>
        <v>25</v>
      </c>
      <c r="S20" s="35">
        <v>0</v>
      </c>
      <c r="T20" s="35">
        <v>0</v>
      </c>
      <c r="U20" s="35">
        <v>0</v>
      </c>
      <c r="V20" s="35">
        <v>33</v>
      </c>
      <c r="W20" s="35">
        <v>41</v>
      </c>
      <c r="X20" s="36">
        <v>0</v>
      </c>
      <c r="Y20" s="36">
        <v>0</v>
      </c>
      <c r="Z20" s="35">
        <f>SUM(S20:W20)</f>
        <v>74</v>
      </c>
      <c r="AA20" s="16"/>
      <c r="AB20" s="17"/>
      <c r="AC20" s="17"/>
      <c r="AD20" s="17"/>
      <c r="AE20" s="17"/>
    </row>
    <row r="21" spans="1:31" ht="24.75" customHeight="1">
      <c r="A21" s="37"/>
      <c r="B21" s="28" t="s">
        <v>22</v>
      </c>
      <c r="C21" s="29">
        <f aca="true" t="shared" si="2" ref="C21:N21">SUM(C22:C26)</f>
        <v>898.1</v>
      </c>
      <c r="D21" s="29">
        <f t="shared" si="2"/>
        <v>1833.73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2731.83</v>
      </c>
      <c r="K21" s="31">
        <f t="shared" si="2"/>
        <v>23</v>
      </c>
      <c r="L21" s="31">
        <f t="shared" si="2"/>
        <v>38</v>
      </c>
      <c r="M21" s="31">
        <f t="shared" si="2"/>
        <v>0</v>
      </c>
      <c r="N21" s="31">
        <f t="shared" si="2"/>
        <v>0</v>
      </c>
      <c r="O21" s="31">
        <v>0</v>
      </c>
      <c r="P21" s="38">
        <v>0</v>
      </c>
      <c r="Q21" s="38">
        <v>0</v>
      </c>
      <c r="R21" s="38">
        <f>SUM(K21:N21)</f>
        <v>61</v>
      </c>
      <c r="S21" s="31">
        <f>SUM(S22:S26)</f>
        <v>51</v>
      </c>
      <c r="T21" s="31">
        <f>SUM(T22:T26)</f>
        <v>112</v>
      </c>
      <c r="U21" s="31">
        <f>SUM(U22:U26)</f>
        <v>0</v>
      </c>
      <c r="V21" s="31">
        <f>SUM(V22:V26)</f>
        <v>0</v>
      </c>
      <c r="W21" s="31">
        <v>0</v>
      </c>
      <c r="X21" s="38">
        <v>0</v>
      </c>
      <c r="Y21" s="38">
        <v>0</v>
      </c>
      <c r="Z21" s="38">
        <f>SUM(Z22:Z26)</f>
        <v>163</v>
      </c>
      <c r="AA21" s="19"/>
      <c r="AB21" s="18"/>
      <c r="AC21" s="17"/>
      <c r="AD21" s="17"/>
      <c r="AE21" s="17"/>
    </row>
    <row r="22" spans="1:31" ht="24.75" customHeight="1">
      <c r="A22" s="24" t="s">
        <v>32</v>
      </c>
      <c r="B22" s="39" t="s">
        <v>14</v>
      </c>
      <c r="C22" s="40">
        <v>47.1</v>
      </c>
      <c r="D22" s="40">
        <v>0</v>
      </c>
      <c r="E22" s="40">
        <v>0</v>
      </c>
      <c r="F22" s="40">
        <v>0</v>
      </c>
      <c r="G22" s="40">
        <v>0</v>
      </c>
      <c r="H22" s="34">
        <v>0</v>
      </c>
      <c r="I22" s="34">
        <v>0</v>
      </c>
      <c r="J22" s="40">
        <f>SUM(C22:G22)</f>
        <v>47.1</v>
      </c>
      <c r="K22" s="35">
        <v>1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6">
        <f>SUM(K22:O22)</f>
        <v>1</v>
      </c>
      <c r="S22" s="35">
        <v>1</v>
      </c>
      <c r="T22" s="35">
        <v>0</v>
      </c>
      <c r="U22" s="35">
        <v>0</v>
      </c>
      <c r="V22" s="35">
        <v>0</v>
      </c>
      <c r="W22" s="35">
        <v>0</v>
      </c>
      <c r="X22" s="36">
        <v>0</v>
      </c>
      <c r="Y22" s="36">
        <v>0</v>
      </c>
      <c r="Z22" s="35">
        <f>SUM(S22:W22)</f>
        <v>1</v>
      </c>
      <c r="AA22" s="16"/>
      <c r="AB22" s="17"/>
      <c r="AC22" s="17"/>
      <c r="AD22" s="17"/>
      <c r="AE22" s="17"/>
    </row>
    <row r="23" spans="1:31" s="15" customFormat="1" ht="24.75" customHeight="1">
      <c r="A23" s="24" t="s">
        <v>33</v>
      </c>
      <c r="B23" s="39" t="s">
        <v>8</v>
      </c>
      <c r="C23" s="40">
        <v>851</v>
      </c>
      <c r="D23" s="40">
        <v>0</v>
      </c>
      <c r="E23" s="40">
        <v>0</v>
      </c>
      <c r="F23" s="40">
        <v>0</v>
      </c>
      <c r="G23" s="40">
        <v>0</v>
      </c>
      <c r="H23" s="34">
        <v>0</v>
      </c>
      <c r="I23" s="34">
        <v>0</v>
      </c>
      <c r="J23" s="40">
        <f>SUM(C23:G23)</f>
        <v>851</v>
      </c>
      <c r="K23" s="35">
        <v>22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6">
        <f>SUM(K23:O23)</f>
        <v>22</v>
      </c>
      <c r="S23" s="35">
        <v>50</v>
      </c>
      <c r="T23" s="35">
        <v>0</v>
      </c>
      <c r="U23" s="35">
        <v>0</v>
      </c>
      <c r="V23" s="35">
        <v>0</v>
      </c>
      <c r="W23" s="35">
        <v>0</v>
      </c>
      <c r="X23" s="36">
        <v>0</v>
      </c>
      <c r="Y23" s="36">
        <v>0</v>
      </c>
      <c r="Z23" s="35">
        <f>SUM(S23:W23)</f>
        <v>50</v>
      </c>
      <c r="AA23" s="16"/>
      <c r="AB23" s="17"/>
      <c r="AC23" s="17"/>
      <c r="AD23" s="17"/>
      <c r="AE23" s="17"/>
    </row>
    <row r="24" spans="1:31" ht="24.75" customHeight="1">
      <c r="A24" s="24" t="s">
        <v>34</v>
      </c>
      <c r="B24" s="39" t="s">
        <v>9</v>
      </c>
      <c r="C24" s="40">
        <v>0</v>
      </c>
      <c r="D24" s="40">
        <v>474.13</v>
      </c>
      <c r="E24" s="40">
        <v>0</v>
      </c>
      <c r="F24" s="40">
        <v>0</v>
      </c>
      <c r="G24" s="40">
        <v>0</v>
      </c>
      <c r="H24" s="34">
        <v>0</v>
      </c>
      <c r="I24" s="34">
        <v>0</v>
      </c>
      <c r="J24" s="40">
        <f>SUM(C24:G24)</f>
        <v>474.13</v>
      </c>
      <c r="K24" s="35">
        <v>0</v>
      </c>
      <c r="L24" s="35">
        <v>11</v>
      </c>
      <c r="M24" s="35">
        <v>0</v>
      </c>
      <c r="N24" s="35">
        <v>0</v>
      </c>
      <c r="O24" s="35">
        <v>0</v>
      </c>
      <c r="P24" s="36">
        <v>0</v>
      </c>
      <c r="Q24" s="36">
        <v>0</v>
      </c>
      <c r="R24" s="36">
        <f>SUM(K24:O24)</f>
        <v>11</v>
      </c>
      <c r="S24" s="35">
        <v>0</v>
      </c>
      <c r="T24" s="35">
        <v>29</v>
      </c>
      <c r="U24" s="35">
        <v>0</v>
      </c>
      <c r="V24" s="35">
        <v>0</v>
      </c>
      <c r="W24" s="35">
        <v>0</v>
      </c>
      <c r="X24" s="36">
        <v>0</v>
      </c>
      <c r="Y24" s="36">
        <v>0</v>
      </c>
      <c r="Z24" s="35">
        <f>SUM(S24:W24)</f>
        <v>29</v>
      </c>
      <c r="AA24" s="16"/>
      <c r="AB24" s="17"/>
      <c r="AC24" s="17"/>
      <c r="AD24" s="17"/>
      <c r="AE24" s="17"/>
    </row>
    <row r="25" spans="1:31" ht="24.75" customHeight="1">
      <c r="A25" s="32" t="s">
        <v>35</v>
      </c>
      <c r="B25" s="39" t="s">
        <v>11</v>
      </c>
      <c r="C25" s="40">
        <v>0</v>
      </c>
      <c r="D25" s="40">
        <v>975</v>
      </c>
      <c r="E25" s="40">
        <v>0</v>
      </c>
      <c r="F25" s="40">
        <v>0</v>
      </c>
      <c r="G25" s="40">
        <v>0</v>
      </c>
      <c r="H25" s="34">
        <v>0</v>
      </c>
      <c r="I25" s="34">
        <v>0</v>
      </c>
      <c r="J25" s="40">
        <f>SUM(C25:G25)</f>
        <v>975</v>
      </c>
      <c r="K25" s="35">
        <v>0</v>
      </c>
      <c r="L25" s="35">
        <v>18</v>
      </c>
      <c r="M25" s="35">
        <v>0</v>
      </c>
      <c r="N25" s="35">
        <v>0</v>
      </c>
      <c r="O25" s="35">
        <v>0</v>
      </c>
      <c r="P25" s="36">
        <v>0</v>
      </c>
      <c r="Q25" s="36">
        <v>0</v>
      </c>
      <c r="R25" s="36">
        <f>SUM(K25:O25)</f>
        <v>18</v>
      </c>
      <c r="S25" s="35">
        <v>0</v>
      </c>
      <c r="T25" s="35">
        <v>60</v>
      </c>
      <c r="U25" s="35">
        <v>0</v>
      </c>
      <c r="V25" s="35">
        <v>0</v>
      </c>
      <c r="W25" s="35">
        <v>0</v>
      </c>
      <c r="X25" s="36">
        <v>0</v>
      </c>
      <c r="Y25" s="36">
        <v>0</v>
      </c>
      <c r="Z25" s="35">
        <f>SUM(S25:W25)</f>
        <v>60</v>
      </c>
      <c r="AA25" s="16"/>
      <c r="AB25" s="17"/>
      <c r="AC25" s="17"/>
      <c r="AD25" s="17"/>
      <c r="AE25" s="17"/>
    </row>
    <row r="26" spans="1:31" ht="24.75" customHeight="1">
      <c r="A26" s="32" t="s">
        <v>36</v>
      </c>
      <c r="B26" s="33" t="s">
        <v>26</v>
      </c>
      <c r="C26" s="40">
        <v>0</v>
      </c>
      <c r="D26" s="40">
        <v>384.6</v>
      </c>
      <c r="E26" s="40">
        <v>0</v>
      </c>
      <c r="F26" s="40">
        <v>0</v>
      </c>
      <c r="G26" s="40">
        <v>0</v>
      </c>
      <c r="H26" s="34">
        <v>0</v>
      </c>
      <c r="I26" s="34">
        <v>0</v>
      </c>
      <c r="J26" s="40">
        <f>SUM(C26:G26)</f>
        <v>384.6</v>
      </c>
      <c r="K26" s="35">
        <v>0</v>
      </c>
      <c r="L26" s="35">
        <v>9</v>
      </c>
      <c r="M26" s="35">
        <v>0</v>
      </c>
      <c r="N26" s="35">
        <v>0</v>
      </c>
      <c r="O26" s="35">
        <v>0</v>
      </c>
      <c r="P26" s="36">
        <v>0</v>
      </c>
      <c r="Q26" s="36">
        <v>0</v>
      </c>
      <c r="R26" s="36">
        <f>SUM(K26:O26)</f>
        <v>9</v>
      </c>
      <c r="S26" s="35">
        <v>0</v>
      </c>
      <c r="T26" s="35">
        <v>23</v>
      </c>
      <c r="U26" s="35">
        <v>0</v>
      </c>
      <c r="V26" s="35">
        <v>0</v>
      </c>
      <c r="W26" s="35">
        <v>0</v>
      </c>
      <c r="X26" s="36">
        <v>0</v>
      </c>
      <c r="Y26" s="36">
        <v>0</v>
      </c>
      <c r="Z26" s="35">
        <f>SUM(S26:W26)</f>
        <v>23</v>
      </c>
      <c r="AA26" s="16"/>
      <c r="AB26" s="17"/>
      <c r="AC26" s="17"/>
      <c r="AD26" s="17"/>
      <c r="AE26" s="17"/>
    </row>
    <row r="27" spans="1:31" ht="24.75" customHeight="1">
      <c r="A27" s="27"/>
      <c r="B27" s="28" t="s">
        <v>23</v>
      </c>
      <c r="C27" s="29">
        <v>0</v>
      </c>
      <c r="D27" s="29">
        <f>SUM(D28:D30)</f>
        <v>960.2</v>
      </c>
      <c r="E27" s="29">
        <f aca="true" t="shared" si="3" ref="E27:J27">SUM(E28:E30)</f>
        <v>1772.02</v>
      </c>
      <c r="F27" s="29">
        <f t="shared" si="3"/>
        <v>0</v>
      </c>
      <c r="G27" s="29">
        <f t="shared" si="3"/>
        <v>0</v>
      </c>
      <c r="H27" s="29">
        <f t="shared" si="3"/>
        <v>0</v>
      </c>
      <c r="I27" s="29">
        <f t="shared" si="3"/>
        <v>0</v>
      </c>
      <c r="J27" s="29">
        <f t="shared" si="3"/>
        <v>2732.22</v>
      </c>
      <c r="K27" s="38">
        <v>0</v>
      </c>
      <c r="L27" s="31">
        <f>SUM(L28:L30)</f>
        <v>13</v>
      </c>
      <c r="M27" s="31">
        <f>SUM(M28:M30)</f>
        <v>69</v>
      </c>
      <c r="N27" s="31">
        <f>SUM(N29:N30)</f>
        <v>0</v>
      </c>
      <c r="O27" s="31">
        <v>0</v>
      </c>
      <c r="P27" s="38">
        <v>0</v>
      </c>
      <c r="Q27" s="38">
        <v>0</v>
      </c>
      <c r="R27" s="38">
        <f>SUM(R28:R30)</f>
        <v>82</v>
      </c>
      <c r="S27" s="31">
        <f>SUM(S29:S30)</f>
        <v>0</v>
      </c>
      <c r="T27" s="31">
        <f>SUM(T28:T30)</f>
        <v>49</v>
      </c>
      <c r="U27" s="31">
        <f>SUM(U28:U30)</f>
        <v>172</v>
      </c>
      <c r="V27" s="31">
        <f>SUM(V29:V30)</f>
        <v>0</v>
      </c>
      <c r="W27" s="31">
        <v>0</v>
      </c>
      <c r="X27" s="38">
        <v>0</v>
      </c>
      <c r="Y27" s="38">
        <v>0</v>
      </c>
      <c r="Z27" s="38">
        <f>SUM(S27:V27)</f>
        <v>221</v>
      </c>
      <c r="AA27" s="16"/>
      <c r="AB27" s="17"/>
      <c r="AC27" s="17"/>
      <c r="AD27" s="17"/>
      <c r="AE27" s="17"/>
    </row>
    <row r="28" spans="1:31" s="15" customFormat="1" ht="24.75" customHeight="1">
      <c r="A28" s="32" t="s">
        <v>32</v>
      </c>
      <c r="B28" s="41" t="s">
        <v>8</v>
      </c>
      <c r="C28" s="34">
        <v>0</v>
      </c>
      <c r="D28" s="34">
        <v>252.1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f>D28+E28</f>
        <v>252.1</v>
      </c>
      <c r="K28" s="36">
        <v>0</v>
      </c>
      <c r="L28" s="36">
        <v>5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>SUM(K28:O28)</f>
        <v>5</v>
      </c>
      <c r="S28" s="36">
        <v>0</v>
      </c>
      <c r="T28" s="36">
        <v>12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5">
        <f>SUM(S28:W28)</f>
        <v>12</v>
      </c>
      <c r="AA28" s="16"/>
      <c r="AB28" s="17"/>
      <c r="AC28" s="17"/>
      <c r="AD28" s="17"/>
      <c r="AE28" s="17"/>
    </row>
    <row r="29" spans="1:31" ht="24.75" customHeight="1">
      <c r="A29" s="32" t="s">
        <v>33</v>
      </c>
      <c r="B29" s="33" t="s">
        <v>9</v>
      </c>
      <c r="C29" s="40">
        <v>0</v>
      </c>
      <c r="D29" s="40">
        <v>708.1</v>
      </c>
      <c r="E29" s="40">
        <v>761</v>
      </c>
      <c r="F29" s="40">
        <v>0</v>
      </c>
      <c r="G29" s="40">
        <v>0</v>
      </c>
      <c r="H29" s="34">
        <v>0</v>
      </c>
      <c r="I29" s="34">
        <v>0</v>
      </c>
      <c r="J29" s="40">
        <f>SUM(C29:I29)</f>
        <v>1469.1</v>
      </c>
      <c r="K29" s="35">
        <v>0</v>
      </c>
      <c r="L29" s="35">
        <v>8</v>
      </c>
      <c r="M29" s="35">
        <v>39</v>
      </c>
      <c r="N29" s="35">
        <v>0</v>
      </c>
      <c r="O29" s="35">
        <v>0</v>
      </c>
      <c r="P29" s="36">
        <v>0</v>
      </c>
      <c r="Q29" s="36">
        <v>0</v>
      </c>
      <c r="R29" s="36">
        <f>SUM(K29:O29)</f>
        <v>47</v>
      </c>
      <c r="S29" s="35">
        <v>0</v>
      </c>
      <c r="T29" s="35">
        <v>37</v>
      </c>
      <c r="U29" s="35">
        <v>111</v>
      </c>
      <c r="V29" s="35">
        <v>0</v>
      </c>
      <c r="W29" s="35">
        <v>0</v>
      </c>
      <c r="X29" s="36">
        <v>0</v>
      </c>
      <c r="Y29" s="36">
        <v>0</v>
      </c>
      <c r="Z29" s="35">
        <f>SUM(S29:W29)</f>
        <v>148</v>
      </c>
      <c r="AA29" s="16"/>
      <c r="AB29" s="17"/>
      <c r="AC29" s="17"/>
      <c r="AD29" s="17"/>
      <c r="AE29" s="17"/>
    </row>
    <row r="30" spans="1:31" ht="24.75" customHeight="1">
      <c r="A30" s="32" t="s">
        <v>34</v>
      </c>
      <c r="B30" s="33" t="s">
        <v>10</v>
      </c>
      <c r="C30" s="40">
        <v>0</v>
      </c>
      <c r="D30" s="40">
        <v>0</v>
      </c>
      <c r="E30" s="40">
        <v>1011.02</v>
      </c>
      <c r="F30" s="40">
        <v>0</v>
      </c>
      <c r="G30" s="40">
        <v>0</v>
      </c>
      <c r="H30" s="34">
        <v>0</v>
      </c>
      <c r="I30" s="34">
        <v>0</v>
      </c>
      <c r="J30" s="40">
        <f>SUM(C30:G30)</f>
        <v>1011.02</v>
      </c>
      <c r="K30" s="35">
        <v>0</v>
      </c>
      <c r="L30" s="35">
        <v>0</v>
      </c>
      <c r="M30" s="35">
        <v>30</v>
      </c>
      <c r="N30" s="35">
        <v>0</v>
      </c>
      <c r="O30" s="35">
        <v>0</v>
      </c>
      <c r="P30" s="36">
        <v>0</v>
      </c>
      <c r="Q30" s="36">
        <v>0</v>
      </c>
      <c r="R30" s="36">
        <f>SUM(K30:O30)</f>
        <v>30</v>
      </c>
      <c r="S30" s="35">
        <v>0</v>
      </c>
      <c r="T30" s="35">
        <v>0</v>
      </c>
      <c r="U30" s="35">
        <v>61</v>
      </c>
      <c r="V30" s="35">
        <v>0</v>
      </c>
      <c r="W30" s="35">
        <v>0</v>
      </c>
      <c r="X30" s="36">
        <v>0</v>
      </c>
      <c r="Y30" s="36">
        <v>0</v>
      </c>
      <c r="Z30" s="35">
        <f>SUM(S30:W30)</f>
        <v>61</v>
      </c>
      <c r="AA30" s="16"/>
      <c r="AB30" s="17"/>
      <c r="AC30" s="17"/>
      <c r="AD30" s="17"/>
      <c r="AE30" s="17"/>
    </row>
    <row r="31" spans="1:31" ht="24.75" customHeight="1">
      <c r="A31" s="37"/>
      <c r="B31" s="42" t="s">
        <v>24</v>
      </c>
      <c r="C31" s="29">
        <v>0</v>
      </c>
      <c r="D31" s="29">
        <v>0</v>
      </c>
      <c r="E31" s="29">
        <f>SUM(E32:E34)</f>
        <v>844.7</v>
      </c>
      <c r="F31" s="29">
        <f>SUM(F32:F34)</f>
        <v>1985.1200000000001</v>
      </c>
      <c r="G31" s="29">
        <v>0</v>
      </c>
      <c r="H31" s="30">
        <v>0</v>
      </c>
      <c r="I31" s="30">
        <v>0</v>
      </c>
      <c r="J31" s="29">
        <f>SUM(J32:J34)</f>
        <v>2829.8199999999997</v>
      </c>
      <c r="K31" s="31">
        <f>SUM(K32:K34)</f>
        <v>0</v>
      </c>
      <c r="L31" s="31">
        <f>SUM(L32:L34)</f>
        <v>0</v>
      </c>
      <c r="M31" s="31">
        <f>SUM(M32:M34)</f>
        <v>20</v>
      </c>
      <c r="N31" s="31">
        <f>SUM(N32:N34)</f>
        <v>55</v>
      </c>
      <c r="O31" s="31">
        <v>0</v>
      </c>
      <c r="P31" s="38">
        <v>0</v>
      </c>
      <c r="Q31" s="38">
        <v>0</v>
      </c>
      <c r="R31" s="38">
        <f>SUM(K31:N31)</f>
        <v>75</v>
      </c>
      <c r="S31" s="31">
        <f>SUM(S32:S34)</f>
        <v>0</v>
      </c>
      <c r="T31" s="31">
        <f>SUM(T32:T34)</f>
        <v>0</v>
      </c>
      <c r="U31" s="31">
        <f>SUM(U32:U34)</f>
        <v>65</v>
      </c>
      <c r="V31" s="31">
        <f>SUM(V32:V34)</f>
        <v>116</v>
      </c>
      <c r="W31" s="31">
        <v>0</v>
      </c>
      <c r="X31" s="38">
        <v>0</v>
      </c>
      <c r="Y31" s="38">
        <v>0</v>
      </c>
      <c r="Z31" s="38">
        <f>SUM(S31:V31)</f>
        <v>181</v>
      </c>
      <c r="AA31" s="20"/>
      <c r="AB31" s="18"/>
      <c r="AC31" s="17"/>
      <c r="AD31" s="17"/>
      <c r="AE31" s="17"/>
    </row>
    <row r="32" spans="1:31" ht="24.75" customHeight="1">
      <c r="A32" s="32" t="s">
        <v>32</v>
      </c>
      <c r="B32" s="41" t="s">
        <v>10</v>
      </c>
      <c r="C32" s="40">
        <v>0</v>
      </c>
      <c r="D32" s="40">
        <v>0</v>
      </c>
      <c r="E32" s="40">
        <v>0</v>
      </c>
      <c r="F32" s="40">
        <v>1556.92</v>
      </c>
      <c r="G32" s="40">
        <v>0</v>
      </c>
      <c r="H32" s="34">
        <v>0</v>
      </c>
      <c r="I32" s="34">
        <v>0</v>
      </c>
      <c r="J32" s="40">
        <f>SUM(C32:G32)</f>
        <v>1556.92</v>
      </c>
      <c r="K32" s="35">
        <v>0</v>
      </c>
      <c r="L32" s="35">
        <v>0</v>
      </c>
      <c r="M32" s="35">
        <v>0</v>
      </c>
      <c r="N32" s="35">
        <v>42</v>
      </c>
      <c r="O32" s="35">
        <v>0</v>
      </c>
      <c r="P32" s="36">
        <v>0</v>
      </c>
      <c r="Q32" s="36">
        <v>0</v>
      </c>
      <c r="R32" s="36">
        <f aca="true" t="shared" si="4" ref="R32:R40">SUM(K32:O32)</f>
        <v>42</v>
      </c>
      <c r="S32" s="35">
        <v>0</v>
      </c>
      <c r="T32" s="35">
        <v>0</v>
      </c>
      <c r="U32" s="35">
        <v>0</v>
      </c>
      <c r="V32" s="35">
        <v>83</v>
      </c>
      <c r="W32" s="35">
        <v>0</v>
      </c>
      <c r="X32" s="36">
        <v>0</v>
      </c>
      <c r="Y32" s="36">
        <v>0</v>
      </c>
      <c r="Z32" s="35">
        <f>SUM(S32:W32)</f>
        <v>83</v>
      </c>
      <c r="AA32" s="16"/>
      <c r="AB32" s="17"/>
      <c r="AC32" s="17"/>
      <c r="AD32" s="17"/>
      <c r="AE32" s="17"/>
    </row>
    <row r="33" spans="1:31" ht="24.75" customHeight="1">
      <c r="A33" s="32" t="s">
        <v>33</v>
      </c>
      <c r="B33" s="39" t="s">
        <v>15</v>
      </c>
      <c r="C33" s="40">
        <v>0</v>
      </c>
      <c r="D33" s="40">
        <v>0</v>
      </c>
      <c r="E33" s="40">
        <v>844.7</v>
      </c>
      <c r="F33" s="40">
        <v>0</v>
      </c>
      <c r="G33" s="40">
        <v>0</v>
      </c>
      <c r="H33" s="34">
        <v>0</v>
      </c>
      <c r="I33" s="34">
        <v>0</v>
      </c>
      <c r="J33" s="40">
        <f>SUM(C33:G33)</f>
        <v>844.7</v>
      </c>
      <c r="K33" s="35">
        <v>0</v>
      </c>
      <c r="L33" s="35">
        <v>0</v>
      </c>
      <c r="M33" s="35">
        <v>20</v>
      </c>
      <c r="N33" s="35">
        <v>0</v>
      </c>
      <c r="O33" s="35">
        <v>0</v>
      </c>
      <c r="P33" s="36">
        <v>0</v>
      </c>
      <c r="Q33" s="36">
        <v>0</v>
      </c>
      <c r="R33" s="36">
        <f>SUM(K33:O33)</f>
        <v>20</v>
      </c>
      <c r="S33" s="35">
        <v>0</v>
      </c>
      <c r="T33" s="35">
        <v>0</v>
      </c>
      <c r="U33" s="35">
        <v>65</v>
      </c>
      <c r="V33" s="35">
        <v>0</v>
      </c>
      <c r="W33" s="35">
        <v>0</v>
      </c>
      <c r="X33" s="36">
        <v>0</v>
      </c>
      <c r="Y33" s="36">
        <v>0</v>
      </c>
      <c r="Z33" s="35">
        <f>SUM(S33:W33)</f>
        <v>65</v>
      </c>
      <c r="AA33" s="16"/>
      <c r="AB33" s="17"/>
      <c r="AC33" s="17"/>
      <c r="AD33" s="17"/>
      <c r="AE33" s="17"/>
    </row>
    <row r="34" spans="1:31" ht="24.75" customHeight="1">
      <c r="A34" s="24" t="s">
        <v>34</v>
      </c>
      <c r="B34" s="43" t="s">
        <v>13</v>
      </c>
      <c r="C34" s="40">
        <v>0</v>
      </c>
      <c r="D34" s="40">
        <v>0</v>
      </c>
      <c r="E34" s="40">
        <v>0</v>
      </c>
      <c r="F34" s="40">
        <v>428.2</v>
      </c>
      <c r="G34" s="40">
        <v>0</v>
      </c>
      <c r="H34" s="34">
        <v>0</v>
      </c>
      <c r="I34" s="34">
        <v>0</v>
      </c>
      <c r="J34" s="40">
        <f>SUM(C34:G34)</f>
        <v>428.2</v>
      </c>
      <c r="K34" s="35">
        <v>0</v>
      </c>
      <c r="L34" s="35">
        <v>0</v>
      </c>
      <c r="M34" s="35">
        <v>0</v>
      </c>
      <c r="N34" s="35">
        <v>13</v>
      </c>
      <c r="O34" s="35">
        <v>0</v>
      </c>
      <c r="P34" s="36">
        <v>0</v>
      </c>
      <c r="Q34" s="36">
        <v>0</v>
      </c>
      <c r="R34" s="36">
        <f t="shared" si="4"/>
        <v>13</v>
      </c>
      <c r="S34" s="35">
        <v>0</v>
      </c>
      <c r="T34" s="35">
        <v>0</v>
      </c>
      <c r="U34" s="35">
        <v>0</v>
      </c>
      <c r="V34" s="35">
        <v>33</v>
      </c>
      <c r="W34" s="35">
        <v>0</v>
      </c>
      <c r="X34" s="36">
        <v>0</v>
      </c>
      <c r="Y34" s="36">
        <v>0</v>
      </c>
      <c r="Z34" s="35">
        <f>SUM(S34:W34)</f>
        <v>33</v>
      </c>
      <c r="AA34" s="16"/>
      <c r="AB34" s="17"/>
      <c r="AC34" s="17"/>
      <c r="AD34" s="17"/>
      <c r="AE34" s="17"/>
    </row>
    <row r="35" spans="1:31" ht="24.75" customHeight="1">
      <c r="A35" s="27"/>
      <c r="B35" s="42" t="s">
        <v>25</v>
      </c>
      <c r="C35" s="29">
        <v>0</v>
      </c>
      <c r="D35" s="29">
        <v>0</v>
      </c>
      <c r="E35" s="29">
        <v>0</v>
      </c>
      <c r="F35" s="29">
        <f>SUM(F36:F38)</f>
        <v>431.58000000000004</v>
      </c>
      <c r="G35" s="29">
        <f>SUM(G36:G38)</f>
        <v>1267.88</v>
      </c>
      <c r="H35" s="29">
        <f>SUM(H36:H38)</f>
        <v>0</v>
      </c>
      <c r="I35" s="29">
        <f>SUM(I36:I38)</f>
        <v>0</v>
      </c>
      <c r="J35" s="29">
        <f>SUM(J36:J38)</f>
        <v>1699.46</v>
      </c>
      <c r="K35" s="31">
        <f>SUM(K37:K37)</f>
        <v>0</v>
      </c>
      <c r="L35" s="31">
        <f>SUM(L37:L37)</f>
        <v>0</v>
      </c>
      <c r="M35" s="31">
        <f>SUM(M37:M37)</f>
        <v>0</v>
      </c>
      <c r="N35" s="31">
        <f>SUM(N36:N38)</f>
        <v>12</v>
      </c>
      <c r="O35" s="31">
        <f>SUM(O36:O38)</f>
        <v>28</v>
      </c>
      <c r="P35" s="38">
        <v>0</v>
      </c>
      <c r="Q35" s="38">
        <v>0</v>
      </c>
      <c r="R35" s="38">
        <f t="shared" si="4"/>
        <v>40</v>
      </c>
      <c r="S35" s="31">
        <f>SUM(S37:S37)</f>
        <v>0</v>
      </c>
      <c r="T35" s="31">
        <f>SUM(T37:T37)</f>
        <v>0</v>
      </c>
      <c r="U35" s="31">
        <f>SUM(U37:U37)</f>
        <v>0</v>
      </c>
      <c r="V35" s="31">
        <f>SUM(V36:V38)</f>
        <v>35</v>
      </c>
      <c r="W35" s="31">
        <f>SUM(W36:W38)</f>
        <v>76</v>
      </c>
      <c r="X35" s="31">
        <f>SUM(X36:X38)</f>
        <v>0</v>
      </c>
      <c r="Y35" s="31">
        <f>SUM(Y36:Y38)</f>
        <v>0</v>
      </c>
      <c r="Z35" s="31">
        <f>SUM(Z36:Z38)</f>
        <v>111</v>
      </c>
      <c r="AA35" s="19"/>
      <c r="AB35" s="18"/>
      <c r="AC35" s="17"/>
      <c r="AD35" s="17"/>
      <c r="AE35" s="17"/>
    </row>
    <row r="36" spans="1:31" ht="24.75" customHeight="1">
      <c r="A36" s="32" t="s">
        <v>32</v>
      </c>
      <c r="B36" s="39" t="s">
        <v>8</v>
      </c>
      <c r="C36" s="40">
        <v>0</v>
      </c>
      <c r="D36" s="40">
        <v>0</v>
      </c>
      <c r="E36" s="40">
        <v>0</v>
      </c>
      <c r="F36" s="40">
        <v>164.9</v>
      </c>
      <c r="G36" s="40">
        <v>0</v>
      </c>
      <c r="H36" s="34">
        <v>0</v>
      </c>
      <c r="I36" s="34">
        <v>0</v>
      </c>
      <c r="J36" s="40">
        <f>SUM(C36:G36)</f>
        <v>164.9</v>
      </c>
      <c r="K36" s="35">
        <v>0</v>
      </c>
      <c r="L36" s="35">
        <v>0</v>
      </c>
      <c r="M36" s="35">
        <v>0</v>
      </c>
      <c r="N36" s="35">
        <v>4</v>
      </c>
      <c r="O36" s="35">
        <v>0</v>
      </c>
      <c r="P36" s="36">
        <v>0</v>
      </c>
      <c r="Q36" s="36">
        <v>0</v>
      </c>
      <c r="R36" s="36">
        <f>SUM(K36:O36)</f>
        <v>4</v>
      </c>
      <c r="S36" s="35">
        <v>0</v>
      </c>
      <c r="T36" s="35">
        <v>0</v>
      </c>
      <c r="U36" s="35">
        <v>0</v>
      </c>
      <c r="V36" s="35">
        <v>12</v>
      </c>
      <c r="W36" s="35">
        <v>0</v>
      </c>
      <c r="X36" s="36">
        <v>0</v>
      </c>
      <c r="Y36" s="36">
        <v>0</v>
      </c>
      <c r="Z36" s="35">
        <f>SUM(S36:W36)</f>
        <v>12</v>
      </c>
      <c r="AA36" s="19"/>
      <c r="AB36" s="17"/>
      <c r="AC36" s="17"/>
      <c r="AD36" s="17"/>
      <c r="AE36" s="17"/>
    </row>
    <row r="37" spans="1:31" ht="24.75" customHeight="1">
      <c r="A37" s="32" t="s">
        <v>33</v>
      </c>
      <c r="B37" s="43" t="s">
        <v>10</v>
      </c>
      <c r="C37" s="40">
        <v>0</v>
      </c>
      <c r="D37" s="40">
        <v>0</v>
      </c>
      <c r="E37" s="40">
        <v>0</v>
      </c>
      <c r="F37" s="40">
        <v>266.68</v>
      </c>
      <c r="G37" s="40">
        <v>715.38</v>
      </c>
      <c r="H37" s="34">
        <v>0</v>
      </c>
      <c r="I37" s="34">
        <v>0</v>
      </c>
      <c r="J37" s="40">
        <f>SUM(C37:G37)</f>
        <v>982.06</v>
      </c>
      <c r="K37" s="35">
        <v>0</v>
      </c>
      <c r="L37" s="35">
        <v>0</v>
      </c>
      <c r="M37" s="35">
        <v>0</v>
      </c>
      <c r="N37" s="35">
        <v>8</v>
      </c>
      <c r="O37" s="35">
        <v>16</v>
      </c>
      <c r="P37" s="36">
        <v>0</v>
      </c>
      <c r="Q37" s="36">
        <v>0</v>
      </c>
      <c r="R37" s="36">
        <f t="shared" si="4"/>
        <v>24</v>
      </c>
      <c r="S37" s="35">
        <v>0</v>
      </c>
      <c r="T37" s="35">
        <v>0</v>
      </c>
      <c r="U37" s="35">
        <v>0</v>
      </c>
      <c r="V37" s="35">
        <v>23</v>
      </c>
      <c r="W37" s="35">
        <v>35</v>
      </c>
      <c r="X37" s="36">
        <v>0</v>
      </c>
      <c r="Y37" s="36">
        <v>0</v>
      </c>
      <c r="Z37" s="35">
        <f>SUM(S37:W37)</f>
        <v>58</v>
      </c>
      <c r="AA37" s="16"/>
      <c r="AB37" s="17"/>
      <c r="AC37" s="17"/>
      <c r="AD37" s="17"/>
      <c r="AE37" s="17"/>
    </row>
    <row r="38" spans="1:31" ht="24.75" customHeight="1">
      <c r="A38" s="32" t="s">
        <v>34</v>
      </c>
      <c r="B38" s="43" t="s">
        <v>13</v>
      </c>
      <c r="C38" s="40">
        <v>0</v>
      </c>
      <c r="D38" s="40">
        <v>0</v>
      </c>
      <c r="E38" s="40">
        <v>0</v>
      </c>
      <c r="F38" s="40">
        <v>0</v>
      </c>
      <c r="G38" s="40">
        <v>552.5</v>
      </c>
      <c r="H38" s="34">
        <v>0</v>
      </c>
      <c r="I38" s="34">
        <v>0</v>
      </c>
      <c r="J38" s="40">
        <f>SUM(C38:G38)</f>
        <v>552.5</v>
      </c>
      <c r="K38" s="35">
        <v>0</v>
      </c>
      <c r="L38" s="35">
        <v>0</v>
      </c>
      <c r="M38" s="35">
        <v>0</v>
      </c>
      <c r="N38" s="35">
        <v>0</v>
      </c>
      <c r="O38" s="35">
        <v>12</v>
      </c>
      <c r="P38" s="36">
        <v>0</v>
      </c>
      <c r="Q38" s="36">
        <v>0</v>
      </c>
      <c r="R38" s="36">
        <f>SUM(K38:O38)</f>
        <v>12</v>
      </c>
      <c r="S38" s="35">
        <v>0</v>
      </c>
      <c r="T38" s="35">
        <v>0</v>
      </c>
      <c r="U38" s="35">
        <v>0</v>
      </c>
      <c r="V38" s="35">
        <v>0</v>
      </c>
      <c r="W38" s="35">
        <v>41</v>
      </c>
      <c r="X38" s="36">
        <v>0</v>
      </c>
      <c r="Y38" s="36">
        <v>0</v>
      </c>
      <c r="Z38" s="35">
        <f>SUM(S38:W38)</f>
        <v>41</v>
      </c>
      <c r="AA38" s="16"/>
      <c r="AB38" s="17"/>
      <c r="AC38" s="17"/>
      <c r="AD38" s="17"/>
      <c r="AE38" s="17"/>
    </row>
    <row r="39" spans="1:31" ht="24.75" customHeight="1">
      <c r="A39" s="32"/>
      <c r="B39" s="42" t="s">
        <v>42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f>SUM(C39:G39)</f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f t="shared" si="4"/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f>SUM(S39:W39)</f>
        <v>0</v>
      </c>
      <c r="AA39" s="16"/>
      <c r="AB39" s="17"/>
      <c r="AC39" s="17"/>
      <c r="AD39" s="17"/>
      <c r="AE39" s="17"/>
    </row>
    <row r="40" spans="1:31" ht="24.75" customHeight="1">
      <c r="A40" s="32"/>
      <c r="B40" s="42" t="s">
        <v>43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f t="shared" si="4"/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16"/>
      <c r="AB40" s="17"/>
      <c r="AC40" s="17"/>
      <c r="AD40" s="17"/>
      <c r="AE40" s="17"/>
    </row>
    <row r="41" spans="1:31" ht="99.75" customHeight="1">
      <c r="A41" s="27"/>
      <c r="B41" s="28" t="s">
        <v>30</v>
      </c>
      <c r="C41" s="29">
        <f>C42</f>
        <v>0</v>
      </c>
      <c r="D41" s="29">
        <f>D42</f>
        <v>0</v>
      </c>
      <c r="E41" s="29">
        <f>E42</f>
        <v>916.3</v>
      </c>
      <c r="F41" s="29">
        <f>F42</f>
        <v>0</v>
      </c>
      <c r="G41" s="29">
        <v>0</v>
      </c>
      <c r="H41" s="30">
        <v>0</v>
      </c>
      <c r="I41" s="30">
        <v>0</v>
      </c>
      <c r="J41" s="29">
        <f>J42</f>
        <v>916.3</v>
      </c>
      <c r="K41" s="31">
        <f>K42</f>
        <v>0</v>
      </c>
      <c r="L41" s="31">
        <f aca="true" t="shared" si="5" ref="L41:R42">L42</f>
        <v>0</v>
      </c>
      <c r="M41" s="31">
        <f t="shared" si="5"/>
        <v>29</v>
      </c>
      <c r="N41" s="31">
        <f t="shared" si="5"/>
        <v>0</v>
      </c>
      <c r="O41" s="31">
        <v>0</v>
      </c>
      <c r="P41" s="38">
        <v>0</v>
      </c>
      <c r="Q41" s="38">
        <v>0</v>
      </c>
      <c r="R41" s="31">
        <f t="shared" si="5"/>
        <v>29</v>
      </c>
      <c r="S41" s="31">
        <f>S42</f>
        <v>0</v>
      </c>
      <c r="T41" s="31">
        <f>T42</f>
        <v>0</v>
      </c>
      <c r="U41" s="31">
        <f>U42</f>
        <v>77</v>
      </c>
      <c r="V41" s="31">
        <f>V42</f>
        <v>0</v>
      </c>
      <c r="W41" s="31">
        <v>0</v>
      </c>
      <c r="X41" s="38">
        <v>0</v>
      </c>
      <c r="Y41" s="38">
        <v>0</v>
      </c>
      <c r="Z41" s="31">
        <f>Z42</f>
        <v>77</v>
      </c>
      <c r="AA41" s="16"/>
      <c r="AB41" s="17"/>
      <c r="AC41" s="17"/>
      <c r="AD41" s="17"/>
      <c r="AE41" s="17"/>
    </row>
    <row r="42" spans="1:31" ht="19.5">
      <c r="A42" s="27"/>
      <c r="B42" s="28" t="s">
        <v>23</v>
      </c>
      <c r="C42" s="29">
        <v>0</v>
      </c>
      <c r="D42" s="29">
        <f>SUM(D43:D43)</f>
        <v>0</v>
      </c>
      <c r="E42" s="29">
        <f>SUM(E43:E43)</f>
        <v>916.3</v>
      </c>
      <c r="F42" s="29">
        <v>0</v>
      </c>
      <c r="G42" s="29">
        <v>0</v>
      </c>
      <c r="H42" s="30">
        <v>0</v>
      </c>
      <c r="I42" s="30">
        <v>0</v>
      </c>
      <c r="J42" s="29">
        <f>J43</f>
        <v>916.3</v>
      </c>
      <c r="K42" s="31">
        <f>K43</f>
        <v>0</v>
      </c>
      <c r="L42" s="31">
        <f t="shared" si="5"/>
        <v>0</v>
      </c>
      <c r="M42" s="31">
        <f t="shared" si="5"/>
        <v>29</v>
      </c>
      <c r="N42" s="31">
        <f t="shared" si="5"/>
        <v>0</v>
      </c>
      <c r="O42" s="31">
        <v>0</v>
      </c>
      <c r="P42" s="38">
        <v>0</v>
      </c>
      <c r="Q42" s="38">
        <v>0</v>
      </c>
      <c r="R42" s="31">
        <f t="shared" si="5"/>
        <v>29</v>
      </c>
      <c r="S42" s="31">
        <f>SUM(S43:S43)</f>
        <v>0</v>
      </c>
      <c r="T42" s="31">
        <f>SUM(T43:T43)</f>
        <v>0</v>
      </c>
      <c r="U42" s="31">
        <f>SUM(U43:U43)</f>
        <v>77</v>
      </c>
      <c r="V42" s="31">
        <f>SUM(V43:V43)</f>
        <v>0</v>
      </c>
      <c r="W42" s="31">
        <v>0</v>
      </c>
      <c r="X42" s="38">
        <v>0</v>
      </c>
      <c r="Y42" s="38">
        <v>0</v>
      </c>
      <c r="Z42" s="38">
        <f>SUM(S42:V42)</f>
        <v>77</v>
      </c>
      <c r="AA42" s="16"/>
      <c r="AB42" s="17"/>
      <c r="AC42" s="17"/>
      <c r="AD42" s="17"/>
      <c r="AE42" s="17"/>
    </row>
    <row r="43" spans="1:31" ht="19.5">
      <c r="A43" s="32" t="s">
        <v>32</v>
      </c>
      <c r="B43" s="33" t="s">
        <v>9</v>
      </c>
      <c r="C43" s="40">
        <v>0</v>
      </c>
      <c r="D43" s="40">
        <v>0</v>
      </c>
      <c r="E43" s="40">
        <v>916.3</v>
      </c>
      <c r="F43" s="40">
        <v>0</v>
      </c>
      <c r="G43" s="40">
        <v>0</v>
      </c>
      <c r="H43" s="34">
        <v>0</v>
      </c>
      <c r="I43" s="34">
        <v>0</v>
      </c>
      <c r="J43" s="40">
        <f>SUM(C43:G43)</f>
        <v>916.3</v>
      </c>
      <c r="K43" s="35">
        <v>0</v>
      </c>
      <c r="L43" s="35">
        <v>0</v>
      </c>
      <c r="M43" s="35">
        <v>29</v>
      </c>
      <c r="N43" s="35">
        <v>0</v>
      </c>
      <c r="O43" s="35">
        <v>0</v>
      </c>
      <c r="P43" s="36">
        <v>0</v>
      </c>
      <c r="Q43" s="36">
        <v>0</v>
      </c>
      <c r="R43" s="38">
        <f>SUM(K43:O43)</f>
        <v>29</v>
      </c>
      <c r="S43" s="35">
        <v>0</v>
      </c>
      <c r="T43" s="35">
        <v>0</v>
      </c>
      <c r="U43" s="35">
        <v>77</v>
      </c>
      <c r="V43" s="35">
        <v>0</v>
      </c>
      <c r="W43" s="35">
        <v>0</v>
      </c>
      <c r="X43" s="36">
        <v>0</v>
      </c>
      <c r="Y43" s="36">
        <v>0</v>
      </c>
      <c r="Z43" s="35">
        <f>SUM(S43:W43)</f>
        <v>77</v>
      </c>
      <c r="AA43" s="16"/>
      <c r="AB43" s="17"/>
      <c r="AC43" s="17"/>
      <c r="AD43" s="17"/>
      <c r="AE43" s="17"/>
    </row>
    <row r="44" spans="4:9" ht="18.75">
      <c r="D44" s="44"/>
      <c r="E44" s="44"/>
      <c r="F44" s="44"/>
      <c r="G44" s="44"/>
      <c r="H44" s="44"/>
      <c r="I44" s="44"/>
    </row>
    <row r="45" ht="22.5" customHeight="1" hidden="1"/>
    <row r="46" spans="1:26" s="22" customFormat="1" ht="18.75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47.25" customHeight="1">
      <c r="A47" s="46" t="s">
        <v>31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</sheetData>
  <sheetProtection/>
  <mergeCells count="10">
    <mergeCell ref="S2:Z2"/>
    <mergeCell ref="S3:Z3"/>
    <mergeCell ref="S4:Z4"/>
    <mergeCell ref="A7:Z7"/>
    <mergeCell ref="S8:Z8"/>
    <mergeCell ref="A47:Z47"/>
    <mergeCell ref="A8:A10"/>
    <mergeCell ref="B8:B10"/>
    <mergeCell ref="C8:J8"/>
    <mergeCell ref="K8:R8"/>
  </mergeCells>
  <printOptions horizontalCentered="1"/>
  <pageMargins left="0.1968503937007874" right="0.1968503937007874" top="0.984251968503937" bottom="0.5905511811023623" header="0.5118110236220472" footer="0.5118110236220472"/>
  <pageSetup fitToHeight="0" orientation="landscape" paperSize="9" scale="35" r:id="rId1"/>
  <ignoredErrors>
    <ignoredError sqref="B22 B14 A21:B21 A31:D31 B30:C30 B29:C29 A27:C27 A35:E35 B32:D32 B34:E34 F13 B13:C13 B15:C17 F17 B20:C20 F19 A11:B11 C37:E37 B23 B24 B19" numberStoredAsText="1"/>
    <ignoredError sqref="F29:F30 C24:F24 F23 C22:F22 J35 J13 R16 R18 Z22:Z24 Z28:Z30 R27 R31" numberStoredAsText="1" formulaRange="1"/>
    <ignoredError sqref="E31:F31 N27 N31 S27 V31 V27 J36:J38 D27:J27 D30:E30 G30:J30 C21:J21 C25:J26 G22:J22 C23:E23 G23:J23 G24:J24 J32:J34 F35:I35 J39:J40 J43 R15 R17 R19:R20 Z13:Z20 Z25:Z26 Z32:Z34 Z36:Z39 Z43 R22 R23:R26 R32:R33 R28:R30 R34:R40 R43 F28:J28 G29:I29 Y35:Z35" formulaRange="1"/>
    <ignoredError sqref="J31 R21 Z27 Z21 Z31 J16 J14:J15 J17:J18 R14" formula="1"/>
    <ignoredError sqref="J35 J13 R16 R18 Z22:Z24 Z28:Z30 R27 R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 24.</dc:creator>
  <cp:keywords/>
  <dc:description/>
  <cp:lastModifiedBy>mash2</cp:lastModifiedBy>
  <cp:lastPrinted>2019-04-02T15:06:14Z</cp:lastPrinted>
  <dcterms:created xsi:type="dcterms:W3CDTF">2017-03-23T17:49:09Z</dcterms:created>
  <dcterms:modified xsi:type="dcterms:W3CDTF">2019-04-02T15:06:19Z</dcterms:modified>
  <cp:category/>
  <cp:version/>
  <cp:contentType/>
  <cp:contentStatus/>
</cp:coreProperties>
</file>