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800" windowHeight="12990"/>
  </bookViews>
  <sheets>
    <sheet name="Форма 2" sheetId="1" r:id="rId1"/>
  </sheets>
  <definedNames>
    <definedName name="_xlnm.Print_Titles" localSheetId="0">'Форма 2'!$9:$14</definedName>
    <definedName name="_xlnm.Print_Area" localSheetId="0">'Форма 2'!$A$1:$T$26</definedName>
  </definedNames>
  <calcPr calcId="145621"/>
</workbook>
</file>

<file path=xl/calcChain.xml><?xml version="1.0" encoding="utf-8"?>
<calcChain xmlns="http://schemas.openxmlformats.org/spreadsheetml/2006/main">
  <c r="N21" i="1" l="1"/>
  <c r="D21" i="1" s="1"/>
  <c r="R22" i="1"/>
  <c r="R20" i="1"/>
  <c r="R19" i="1"/>
  <c r="N18" i="1"/>
  <c r="R17" i="1"/>
  <c r="G16" i="1"/>
  <c r="T16" i="1"/>
  <c r="P16" i="1"/>
  <c r="T15" i="1"/>
  <c r="J16" i="1" l="1"/>
  <c r="C16" i="1" s="1"/>
  <c r="E23" i="1" l="1"/>
  <c r="F23" i="1"/>
  <c r="H23" i="1"/>
  <c r="I23" i="1"/>
  <c r="J23" i="1"/>
  <c r="M23" i="1"/>
  <c r="O23" i="1"/>
  <c r="Q23" i="1"/>
  <c r="L22" i="1" s="1"/>
  <c r="S23" i="1"/>
  <c r="T23" i="1" s="1"/>
  <c r="D20" i="1"/>
  <c r="D19" i="1"/>
  <c r="D18" i="1"/>
  <c r="L17" i="1"/>
  <c r="P23" i="1"/>
  <c r="L15" i="1"/>
  <c r="D17" i="1" l="1"/>
  <c r="D16" i="1"/>
  <c r="L20" i="1"/>
  <c r="L16" i="1"/>
  <c r="D22" i="1"/>
  <c r="N23" i="1"/>
  <c r="G23" i="1"/>
  <c r="L18" i="1"/>
  <c r="D15" i="1"/>
  <c r="L21" i="1"/>
  <c r="R23" i="1"/>
  <c r="L19" i="1"/>
  <c r="C23" i="1"/>
  <c r="L23" i="1" l="1"/>
  <c r="D23" i="1"/>
  <c r="K16" i="1"/>
  <c r="K23" i="1" s="1"/>
</calcChain>
</file>

<file path=xl/sharedStrings.xml><?xml version="1.0" encoding="utf-8"?>
<sst xmlns="http://schemas.openxmlformats.org/spreadsheetml/2006/main" count="72" uniqueCount="41">
  <si>
    <t>Наименование муниципального образования</t>
  </si>
  <si>
    <t>в строящихся домах</t>
  </si>
  <si>
    <t>в домах, введенных в эксплуатацию</t>
  </si>
  <si>
    <t>кв. м</t>
  </si>
  <si>
    <t>Аликовский район</t>
  </si>
  <si>
    <t>Порецкий район</t>
  </si>
  <si>
    <t>Урмарский район</t>
  </si>
  <si>
    <t>Чебоксарский район</t>
  </si>
  <si>
    <t>Цивильский район</t>
  </si>
  <si>
    <t>г. Алатырь</t>
  </si>
  <si>
    <t>г. Шумерля</t>
  </si>
  <si>
    <t>г. Чебоксары</t>
  </si>
  <si>
    <t>Итого</t>
  </si>
  <si>
    <t>№ 
пп</t>
  </si>
  <si>
    <t>Расселяемая площадь жилых помещений ‒ всего</t>
  </si>
  <si>
    <t>Стоимость ‒ всего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</si>
  <si>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</si>
  <si>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всего</t>
  </si>
  <si>
    <t>расселяемая площадь</t>
  </si>
  <si>
    <t>выкуп жилых помещений 
у собственников</t>
  </si>
  <si>
    <t>стоимость</t>
  </si>
  <si>
    <t>в том числе</t>
  </si>
  <si>
    <t>договор о развитии застроенной территории</t>
  </si>
  <si>
    <t>переселение в свободный жилищный фонд</t>
  </si>
  <si>
    <t>приобретаемая площадь</t>
  </si>
  <si>
    <t>строительство домов</t>
  </si>
  <si>
    <t>Расселение в рамках Программы, связанное с приобретением жилых помещений за счет бюджетных средств</t>
  </si>
  <si>
    <t>приобретение жилых помещений у застройщиков</t>
  </si>
  <si>
    <t>рублей</t>
  </si>
  <si>
    <t>1.</t>
  </si>
  <si>
    <t>2.</t>
  </si>
  <si>
    <t>3.</t>
  </si>
  <si>
    <t>4.</t>
  </si>
  <si>
    <t>5.</t>
  </si>
  <si>
    <t>6.</t>
  </si>
  <si>
    <t>7.</t>
  </si>
  <si>
    <t>8.</t>
  </si>
  <si>
    <t>приобретение жилых помещений у лиц, не являющихся застройщиками</t>
  </si>
  <si>
    <t>________________________</t>
  </si>
  <si>
    <t>Приложение №  3                                                                                                                                                               к республиканской адресной программе                                                                                                        «Переселение граждан из жилищного фонда, признанного в установленном порядке до 1 января 2017 г. аварийным и подлежащим сносу или реконструкции в связи с физическим износом в процессе эксплуатации»  на 2019─2025 годы</t>
  </si>
  <si>
    <t>П Л А Н 
реализации мероприятий по переселению граждан из жилищного фонда, признанного в установленном порядке до 1 января 2017 г. аварийным и подлежащим сносу или реконструкции в связи с физическим износом в процессе эксплуатации, по способам переселения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</si>
</sst>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7" fillId="0" borderId="0" xfId="0" applyFont="1" applyFill="1"/>
    <xf numFmtId="0" fontId="1" fillId="0" borderId="0" xfId="0" applyFont="1" applyFill="1" applyAlignment="1">
      <alignment wrapText="1"/>
    </xf>
    <xf numFmtId="2" fontId="1" fillId="0" borderId="0" xfId="0" applyNumberFormat="1" applyFont="1" applyFill="1"/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view="pageBreakPreview" zoomScale="50" zoomScaleNormal="60" zoomScaleSheetLayoutView="50" workbookViewId="0">
      <selection activeCell="H33" sqref="H33"/>
    </sheetView>
  </sheetViews>
  <sheetFormatPr defaultColWidth="9.140625" defaultRowHeight="15" x14ac:dyDescent="0.25"/>
  <cols>
    <col min="1" max="1" width="6.140625" style="9" customWidth="1"/>
    <col min="2" max="2" width="50.7109375" style="9" customWidth="1"/>
    <col min="3" max="3" width="20.7109375" style="9" customWidth="1"/>
    <col min="4" max="4" width="33.42578125" style="9" customWidth="1"/>
    <col min="5" max="10" width="20.7109375" style="9" customWidth="1"/>
    <col min="11" max="11" width="21.85546875" style="9" customWidth="1"/>
    <col min="12" max="12" width="27.5703125" style="9" customWidth="1"/>
    <col min="13" max="13" width="21.85546875" style="9" customWidth="1"/>
    <col min="14" max="14" width="28.42578125" style="9" customWidth="1"/>
    <col min="15" max="15" width="21.7109375" style="9" customWidth="1"/>
    <col min="16" max="16" width="20.7109375" style="9" customWidth="1"/>
    <col min="17" max="17" width="21.85546875" style="9" customWidth="1"/>
    <col min="18" max="18" width="23.28515625" style="9" customWidth="1"/>
    <col min="19" max="19" width="21.42578125" style="9" customWidth="1"/>
    <col min="20" max="20" width="20.7109375" style="9" customWidth="1"/>
    <col min="21" max="21" width="9.140625" style="9"/>
    <col min="22" max="16384" width="9.140625" style="12"/>
  </cols>
  <sheetData>
    <row r="1" spans="1:21" ht="45.75" customHeight="1" x14ac:dyDescent="0.25">
      <c r="E1" s="10"/>
      <c r="F1" s="11"/>
      <c r="G1" s="11"/>
      <c r="Q1" s="23" t="s">
        <v>39</v>
      </c>
      <c r="R1" s="23"/>
      <c r="S1" s="23"/>
      <c r="T1" s="23"/>
    </row>
    <row r="2" spans="1:21" ht="15.75" customHeight="1" x14ac:dyDescent="0.25">
      <c r="E2" s="10"/>
      <c r="F2" s="11"/>
      <c r="G2" s="11"/>
      <c r="Q2" s="23"/>
      <c r="R2" s="23"/>
      <c r="S2" s="23"/>
      <c r="T2" s="23"/>
    </row>
    <row r="3" spans="1:21" ht="15.75" customHeight="1" x14ac:dyDescent="0.25">
      <c r="E3" s="10"/>
      <c r="F3" s="11"/>
      <c r="G3" s="11"/>
      <c r="Q3" s="23"/>
      <c r="R3" s="23"/>
      <c r="S3" s="23"/>
      <c r="T3" s="23"/>
    </row>
    <row r="4" spans="1:21" ht="62.25" customHeight="1" x14ac:dyDescent="0.25">
      <c r="E4" s="10"/>
      <c r="F4" s="11"/>
      <c r="G4" s="11"/>
      <c r="Q4" s="23"/>
      <c r="R4" s="23"/>
      <c r="S4" s="23"/>
      <c r="T4" s="23"/>
    </row>
    <row r="6" spans="1:21" ht="6.75" customHeight="1" x14ac:dyDescent="0.25"/>
    <row r="7" spans="1:21" ht="45" customHeight="1" x14ac:dyDescent="0.25">
      <c r="A7" s="13"/>
      <c r="B7" s="22" t="s">
        <v>40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1" ht="21" customHeight="1" x14ac:dyDescent="0.3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1" ht="69.75" customHeight="1" x14ac:dyDescent="0.25">
      <c r="A9" s="18" t="s">
        <v>13</v>
      </c>
      <c r="B9" s="19" t="s">
        <v>0</v>
      </c>
      <c r="C9" s="18" t="s">
        <v>14</v>
      </c>
      <c r="D9" s="19" t="s">
        <v>15</v>
      </c>
      <c r="E9" s="18" t="s">
        <v>16</v>
      </c>
      <c r="F9" s="18"/>
      <c r="G9" s="18"/>
      <c r="H9" s="18"/>
      <c r="I9" s="18"/>
      <c r="J9" s="18" t="s">
        <v>26</v>
      </c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1" ht="25.5" customHeight="1" x14ac:dyDescent="0.25">
      <c r="A10" s="18"/>
      <c r="B10" s="20"/>
      <c r="C10" s="18"/>
      <c r="D10" s="20"/>
      <c r="E10" s="18" t="s">
        <v>17</v>
      </c>
      <c r="F10" s="18" t="s">
        <v>21</v>
      </c>
      <c r="G10" s="18"/>
      <c r="H10" s="18"/>
      <c r="I10" s="18"/>
      <c r="J10" s="18" t="s">
        <v>17</v>
      </c>
      <c r="K10" s="18"/>
      <c r="L10" s="18"/>
      <c r="M10" s="18" t="s">
        <v>21</v>
      </c>
      <c r="N10" s="18"/>
      <c r="O10" s="18"/>
      <c r="P10" s="18"/>
      <c r="Q10" s="18"/>
      <c r="R10" s="18"/>
      <c r="S10" s="18"/>
      <c r="T10" s="18"/>
    </row>
    <row r="11" spans="1:21" ht="47.25" customHeight="1" x14ac:dyDescent="0.25">
      <c r="A11" s="18"/>
      <c r="B11" s="20"/>
      <c r="C11" s="18"/>
      <c r="D11" s="20"/>
      <c r="E11" s="18"/>
      <c r="F11" s="18" t="s">
        <v>19</v>
      </c>
      <c r="G11" s="18"/>
      <c r="H11" s="18" t="s">
        <v>22</v>
      </c>
      <c r="I11" s="18" t="s">
        <v>23</v>
      </c>
      <c r="J11" s="18"/>
      <c r="K11" s="18"/>
      <c r="L11" s="18"/>
      <c r="M11" s="18" t="s">
        <v>25</v>
      </c>
      <c r="N11" s="18"/>
      <c r="O11" s="18" t="s">
        <v>27</v>
      </c>
      <c r="P11" s="18"/>
      <c r="Q11" s="18"/>
      <c r="R11" s="18"/>
      <c r="S11" s="18" t="s">
        <v>37</v>
      </c>
      <c r="T11" s="18"/>
    </row>
    <row r="12" spans="1:21" ht="47.25" customHeight="1" x14ac:dyDescent="0.25">
      <c r="A12" s="18"/>
      <c r="B12" s="20"/>
      <c r="C12" s="18"/>
      <c r="D12" s="2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 t="s">
        <v>1</v>
      </c>
      <c r="P12" s="18"/>
      <c r="Q12" s="18" t="s">
        <v>2</v>
      </c>
      <c r="R12" s="18"/>
      <c r="S12" s="18"/>
      <c r="T12" s="18"/>
    </row>
    <row r="13" spans="1:21" ht="55.5" customHeight="1" x14ac:dyDescent="0.25">
      <c r="A13" s="18"/>
      <c r="B13" s="20"/>
      <c r="C13" s="18"/>
      <c r="D13" s="21"/>
      <c r="E13" s="1" t="s">
        <v>18</v>
      </c>
      <c r="F13" s="1" t="s">
        <v>18</v>
      </c>
      <c r="G13" s="1" t="s">
        <v>20</v>
      </c>
      <c r="H13" s="1" t="s">
        <v>18</v>
      </c>
      <c r="I13" s="1" t="s">
        <v>18</v>
      </c>
      <c r="J13" s="1" t="s">
        <v>18</v>
      </c>
      <c r="K13" s="1" t="s">
        <v>24</v>
      </c>
      <c r="L13" s="1" t="s">
        <v>20</v>
      </c>
      <c r="M13" s="1" t="s">
        <v>24</v>
      </c>
      <c r="N13" s="1" t="s">
        <v>20</v>
      </c>
      <c r="O13" s="1" t="s">
        <v>24</v>
      </c>
      <c r="P13" s="1" t="s">
        <v>20</v>
      </c>
      <c r="Q13" s="1" t="s">
        <v>24</v>
      </c>
      <c r="R13" s="1" t="s">
        <v>20</v>
      </c>
      <c r="S13" s="1" t="s">
        <v>24</v>
      </c>
      <c r="T13" s="1" t="s">
        <v>20</v>
      </c>
      <c r="U13" s="15"/>
    </row>
    <row r="14" spans="1:21" ht="23.25" customHeight="1" x14ac:dyDescent="0.25">
      <c r="A14" s="18"/>
      <c r="B14" s="21"/>
      <c r="C14" s="1" t="s">
        <v>3</v>
      </c>
      <c r="D14" s="1" t="s">
        <v>28</v>
      </c>
      <c r="E14" s="1" t="s">
        <v>3</v>
      </c>
      <c r="F14" s="1" t="s">
        <v>3</v>
      </c>
      <c r="G14" s="1" t="s">
        <v>28</v>
      </c>
      <c r="H14" s="1" t="s">
        <v>3</v>
      </c>
      <c r="I14" s="1" t="s">
        <v>3</v>
      </c>
      <c r="J14" s="1" t="s">
        <v>3</v>
      </c>
      <c r="K14" s="1" t="s">
        <v>3</v>
      </c>
      <c r="L14" s="1" t="s">
        <v>28</v>
      </c>
      <c r="M14" s="2" t="s">
        <v>3</v>
      </c>
      <c r="N14" s="2" t="s">
        <v>28</v>
      </c>
      <c r="O14" s="2" t="s">
        <v>3</v>
      </c>
      <c r="P14" s="2" t="s">
        <v>28</v>
      </c>
      <c r="Q14" s="1" t="s">
        <v>3</v>
      </c>
      <c r="R14" s="1" t="s">
        <v>28</v>
      </c>
      <c r="S14" s="1" t="s">
        <v>3</v>
      </c>
      <c r="T14" s="1" t="s">
        <v>28</v>
      </c>
    </row>
    <row r="15" spans="1:21" ht="27.75" customHeight="1" x14ac:dyDescent="0.25">
      <c r="A15" s="3" t="s">
        <v>29</v>
      </c>
      <c r="B15" s="4" t="s">
        <v>4</v>
      </c>
      <c r="C15" s="5">
        <v>47.1</v>
      </c>
      <c r="D15" s="5">
        <f>G15+N15+P15+R15+T15</f>
        <v>1602907.2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47.1</v>
      </c>
      <c r="K15" s="5">
        <v>47.1</v>
      </c>
      <c r="L15" s="5">
        <f>T15</f>
        <v>1602907.2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47.1</v>
      </c>
      <c r="T15" s="5">
        <f>S15*34032</f>
        <v>1602907.2</v>
      </c>
    </row>
    <row r="16" spans="1:21" ht="22.5" customHeight="1" x14ac:dyDescent="0.25">
      <c r="A16" s="3" t="s">
        <v>30</v>
      </c>
      <c r="B16" s="4" t="s">
        <v>5</v>
      </c>
      <c r="C16" s="5">
        <f>E16+J16</f>
        <v>975</v>
      </c>
      <c r="D16" s="5">
        <f t="shared" ref="D16:D21" si="0">G16+N16+P16+R16+T16</f>
        <v>33181200</v>
      </c>
      <c r="E16" s="5">
        <v>170.7</v>
      </c>
      <c r="F16" s="5">
        <v>170.7</v>
      </c>
      <c r="G16" s="5">
        <f>F16*34032</f>
        <v>5809262.3999999994</v>
      </c>
      <c r="H16" s="5">
        <v>0</v>
      </c>
      <c r="I16" s="5">
        <v>0</v>
      </c>
      <c r="J16" s="5">
        <f>O16+S16</f>
        <v>804.3</v>
      </c>
      <c r="K16" s="5">
        <f>O16+S16</f>
        <v>804.3</v>
      </c>
      <c r="L16" s="5">
        <f>P16+R16+T16</f>
        <v>27371937.600000001</v>
      </c>
      <c r="M16" s="5">
        <v>0</v>
      </c>
      <c r="N16" s="5">
        <v>0</v>
      </c>
      <c r="O16" s="6">
        <v>515.1</v>
      </c>
      <c r="P16" s="5">
        <f>O16*34032</f>
        <v>17529883.199999999</v>
      </c>
      <c r="Q16" s="5">
        <v>0</v>
      </c>
      <c r="R16" s="5">
        <v>0</v>
      </c>
      <c r="S16" s="5">
        <v>289.2</v>
      </c>
      <c r="T16" s="5">
        <f>S16*34032</f>
        <v>9842054.4000000004</v>
      </c>
    </row>
    <row r="17" spans="1:21" ht="24.75" customHeight="1" x14ac:dyDescent="0.25">
      <c r="A17" s="3" t="s">
        <v>31</v>
      </c>
      <c r="B17" s="4" t="s">
        <v>6</v>
      </c>
      <c r="C17" s="5">
        <v>384.6</v>
      </c>
      <c r="D17" s="5">
        <f t="shared" si="0"/>
        <v>13088707.200000001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384.6</v>
      </c>
      <c r="K17" s="5">
        <v>384.6</v>
      </c>
      <c r="L17" s="5">
        <f t="shared" ref="L17" si="1">P17+R17+T17</f>
        <v>13088707.200000001</v>
      </c>
      <c r="M17" s="5">
        <v>0</v>
      </c>
      <c r="N17" s="5">
        <v>0</v>
      </c>
      <c r="O17" s="5">
        <v>0</v>
      </c>
      <c r="P17" s="5">
        <v>0</v>
      </c>
      <c r="Q17" s="5">
        <v>384.6</v>
      </c>
      <c r="R17" s="5">
        <f>Q17*34032</f>
        <v>13088707.200000001</v>
      </c>
      <c r="S17" s="5">
        <v>0</v>
      </c>
      <c r="T17" s="5">
        <v>0</v>
      </c>
    </row>
    <row r="18" spans="1:21" ht="21" customHeight="1" x14ac:dyDescent="0.25">
      <c r="A18" s="3" t="s">
        <v>32</v>
      </c>
      <c r="B18" s="4" t="s">
        <v>7</v>
      </c>
      <c r="C18" s="5">
        <v>980.7</v>
      </c>
      <c r="D18" s="5">
        <f t="shared" si="0"/>
        <v>33375182.400000002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980.7</v>
      </c>
      <c r="K18" s="5">
        <v>980.7</v>
      </c>
      <c r="L18" s="5">
        <f>N18+P18+R18+T18</f>
        <v>33375182.400000002</v>
      </c>
      <c r="M18" s="5">
        <v>980.7</v>
      </c>
      <c r="N18" s="5">
        <f>M18*34032</f>
        <v>33375182.400000002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</row>
    <row r="19" spans="1:21" ht="24" customHeight="1" x14ac:dyDescent="0.25">
      <c r="A19" s="3" t="s">
        <v>33</v>
      </c>
      <c r="B19" s="4" t="s">
        <v>8</v>
      </c>
      <c r="C19" s="5">
        <v>844.7</v>
      </c>
      <c r="D19" s="5">
        <f t="shared" si="0"/>
        <v>28746830.400000002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844.7</v>
      </c>
      <c r="K19" s="5">
        <v>844.7</v>
      </c>
      <c r="L19" s="5">
        <f>N19+P19+R19+T19</f>
        <v>28746830.400000002</v>
      </c>
      <c r="M19" s="5">
        <v>0</v>
      </c>
      <c r="N19" s="5">
        <v>0</v>
      </c>
      <c r="O19" s="5">
        <v>0</v>
      </c>
      <c r="P19" s="5">
        <v>0</v>
      </c>
      <c r="Q19" s="5">
        <v>844.7</v>
      </c>
      <c r="R19" s="5">
        <f>Q19*34032</f>
        <v>28746830.400000002</v>
      </c>
      <c r="S19" s="5">
        <v>0</v>
      </c>
      <c r="T19" s="5">
        <v>0</v>
      </c>
    </row>
    <row r="20" spans="1:21" ht="24.75" customHeight="1" x14ac:dyDescent="0.25">
      <c r="A20" s="3" t="s">
        <v>34</v>
      </c>
      <c r="B20" s="4" t="s">
        <v>9</v>
      </c>
      <c r="C20" s="5">
        <v>1268</v>
      </c>
      <c r="D20" s="5">
        <f t="shared" si="0"/>
        <v>43152576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1268</v>
      </c>
      <c r="K20" s="5">
        <v>1268</v>
      </c>
      <c r="L20" s="5">
        <f>N20+P20+R20+T20</f>
        <v>43152576</v>
      </c>
      <c r="M20" s="5">
        <v>0</v>
      </c>
      <c r="N20" s="5">
        <v>0</v>
      </c>
      <c r="O20" s="5">
        <v>0</v>
      </c>
      <c r="P20" s="5">
        <v>0</v>
      </c>
      <c r="Q20" s="5">
        <v>1268</v>
      </c>
      <c r="R20" s="5">
        <f>Q20*34032</f>
        <v>43152576</v>
      </c>
      <c r="S20" s="5">
        <v>0</v>
      </c>
      <c r="T20" s="5">
        <v>0</v>
      </c>
    </row>
    <row r="21" spans="1:21" ht="26.25" customHeight="1" x14ac:dyDescent="0.25">
      <c r="A21" s="3" t="s">
        <v>35</v>
      </c>
      <c r="B21" s="4" t="s">
        <v>11</v>
      </c>
      <c r="C21" s="6">
        <v>2859.53</v>
      </c>
      <c r="D21" s="5">
        <f t="shared" si="0"/>
        <v>97315524.960000008</v>
      </c>
      <c r="E21" s="6">
        <v>0</v>
      </c>
      <c r="F21" s="6">
        <v>0</v>
      </c>
      <c r="G21" s="5">
        <v>0</v>
      </c>
      <c r="H21" s="5">
        <v>0</v>
      </c>
      <c r="I21" s="5">
        <v>0</v>
      </c>
      <c r="J21" s="4">
        <v>2859.53</v>
      </c>
      <c r="K21" s="4">
        <v>2859.53</v>
      </c>
      <c r="L21" s="5">
        <f>N21+P21+R21+T21</f>
        <v>97315524.960000008</v>
      </c>
      <c r="M21" s="4">
        <v>2859.53</v>
      </c>
      <c r="N21" s="5">
        <f>M21*34032</f>
        <v>97315524.960000008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1" ht="26.25" customHeight="1" x14ac:dyDescent="0.25">
      <c r="A22" s="3" t="s">
        <v>36</v>
      </c>
      <c r="B22" s="4" t="s">
        <v>10</v>
      </c>
      <c r="C22" s="5">
        <v>3550</v>
      </c>
      <c r="D22" s="5">
        <f>G22+N22+P22+R22+T22</f>
        <v>120813600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3550</v>
      </c>
      <c r="K22" s="5">
        <v>3550</v>
      </c>
      <c r="L22" s="5">
        <f>N22+P22+R22+T22</f>
        <v>120813600</v>
      </c>
      <c r="M22" s="5">
        <v>0</v>
      </c>
      <c r="N22" s="5">
        <v>0</v>
      </c>
      <c r="O22" s="5">
        <v>0</v>
      </c>
      <c r="P22" s="5">
        <v>0</v>
      </c>
      <c r="Q22" s="5">
        <v>3550</v>
      </c>
      <c r="R22" s="5">
        <f>Q22*34032</f>
        <v>120813600</v>
      </c>
      <c r="S22" s="5">
        <v>0</v>
      </c>
      <c r="T22" s="5">
        <v>0</v>
      </c>
    </row>
    <row r="23" spans="1:21" ht="27.75" customHeight="1" x14ac:dyDescent="0.25">
      <c r="A23" s="7"/>
      <c r="B23" s="8" t="s">
        <v>12</v>
      </c>
      <c r="C23" s="6">
        <f t="shared" ref="C23:S23" si="2">SUM(C15:C22)</f>
        <v>10909.630000000001</v>
      </c>
      <c r="D23" s="5">
        <f t="shared" si="2"/>
        <v>371276528.16000003</v>
      </c>
      <c r="E23" s="6">
        <f t="shared" si="2"/>
        <v>170.7</v>
      </c>
      <c r="F23" s="6">
        <f t="shared" si="2"/>
        <v>170.7</v>
      </c>
      <c r="G23" s="5">
        <f t="shared" si="2"/>
        <v>5809262.3999999994</v>
      </c>
      <c r="H23" s="5">
        <f t="shared" si="2"/>
        <v>0</v>
      </c>
      <c r="I23" s="5">
        <f t="shared" si="2"/>
        <v>0</v>
      </c>
      <c r="J23" s="4">
        <f t="shared" si="2"/>
        <v>10738.93</v>
      </c>
      <c r="K23" s="4">
        <f t="shared" si="2"/>
        <v>10738.93</v>
      </c>
      <c r="L23" s="5">
        <f t="shared" si="2"/>
        <v>365467265.75999999</v>
      </c>
      <c r="M23" s="4">
        <f t="shared" si="2"/>
        <v>3840.2300000000005</v>
      </c>
      <c r="N23" s="5">
        <f t="shared" si="2"/>
        <v>130690707.36000001</v>
      </c>
      <c r="O23" s="5">
        <f t="shared" si="2"/>
        <v>515.1</v>
      </c>
      <c r="P23" s="5">
        <f t="shared" si="2"/>
        <v>17529883.199999999</v>
      </c>
      <c r="Q23" s="5">
        <f t="shared" si="2"/>
        <v>6047.3</v>
      </c>
      <c r="R23" s="5">
        <f t="shared" si="2"/>
        <v>205801713.59999999</v>
      </c>
      <c r="S23" s="5">
        <f t="shared" si="2"/>
        <v>336.3</v>
      </c>
      <c r="T23" s="5">
        <f>S23*34032</f>
        <v>11444961.6</v>
      </c>
      <c r="U23" s="12"/>
    </row>
    <row r="25" spans="1:21" ht="54.75" customHeight="1" x14ac:dyDescent="0.25">
      <c r="A25" s="24" t="s">
        <v>38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1" x14ac:dyDescent="0.25">
      <c r="C26" s="16"/>
    </row>
    <row r="27" spans="1:21" x14ac:dyDescent="0.25">
      <c r="C27" s="16"/>
      <c r="L27" s="16"/>
    </row>
    <row r="29" spans="1:21" ht="15" customHeight="1" x14ac:dyDescent="0.25">
      <c r="O29" s="17"/>
      <c r="P29" s="17"/>
      <c r="Q29" s="17"/>
      <c r="R29" s="17"/>
    </row>
    <row r="30" spans="1:21" x14ac:dyDescent="0.25">
      <c r="O30" s="17"/>
      <c r="P30" s="17"/>
      <c r="Q30" s="17"/>
      <c r="R30" s="17"/>
    </row>
    <row r="31" spans="1:21" x14ac:dyDescent="0.25">
      <c r="G31" s="16"/>
      <c r="I31" s="16"/>
      <c r="O31" s="17"/>
      <c r="P31" s="17"/>
      <c r="Q31" s="17"/>
      <c r="R31" s="17"/>
    </row>
    <row r="32" spans="1:21" x14ac:dyDescent="0.25">
      <c r="O32" s="17"/>
      <c r="P32" s="17"/>
      <c r="Q32" s="17"/>
      <c r="R32" s="17"/>
    </row>
    <row r="33" spans="16:16" x14ac:dyDescent="0.25">
      <c r="P33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D9:D13"/>
    <mergeCell ref="O11:R11"/>
    <mergeCell ref="B7:T7"/>
    <mergeCell ref="Q1:T4"/>
    <mergeCell ref="A25:T25"/>
    <mergeCell ref="A9:A14"/>
    <mergeCell ref="B9:B14"/>
    <mergeCell ref="C9:C13"/>
    <mergeCell ref="E9:I9"/>
    <mergeCell ref="J9:T9"/>
    <mergeCell ref="E10:E12"/>
    <mergeCell ref="F10:I10"/>
    <mergeCell ref="J10:L12"/>
    <mergeCell ref="M10:T10"/>
    <mergeCell ref="F11:G12"/>
    <mergeCell ref="S11:T12"/>
    <mergeCell ref="O12:P12"/>
    <mergeCell ref="Q12:R12"/>
    <mergeCell ref="H11:H12"/>
    <mergeCell ref="I11:I12"/>
    <mergeCell ref="M11:N12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3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</vt:lpstr>
      <vt:lpstr>'Форма 2'!Заголовки_для_печати</vt:lpstr>
      <vt:lpstr>'Форма 2'!Область_печати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АГЧР Пирусова Татьяна Валерьевна</cp:lastModifiedBy>
  <cp:lastPrinted>2019-04-02T14:42:31Z</cp:lastPrinted>
  <dcterms:created xsi:type="dcterms:W3CDTF">2019-02-21T06:24:13Z</dcterms:created>
  <dcterms:modified xsi:type="dcterms:W3CDTF">2019-04-02T14:42:32Z</dcterms:modified>
</cp:coreProperties>
</file>