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369" activeTab="0"/>
  </bookViews>
  <sheets>
    <sheet name="МП прил2 " sheetId="1" r:id="rId1"/>
    <sheet name="ПП 1 Развитие культуры " sheetId="2" r:id="rId2"/>
    <sheet name="ПП 2 Единство" sheetId="3" r:id="rId3"/>
    <sheet name="ПП 3 Чтение" sheetId="4" r:id="rId4"/>
    <sheet name="ПП Туризм" sheetId="5" r:id="rId5"/>
  </sheets>
  <definedNames>
    <definedName name="_xlnm.Print_Titles" localSheetId="0">'МП прил2 '!$3:$5</definedName>
    <definedName name="_xlnm.Print_Titles" localSheetId="1">'ПП 1 Развитие культуры '!$3:$5</definedName>
    <definedName name="_xlnm.Print_Titles" localSheetId="2">'ПП 2 Единство'!$3:$5</definedName>
    <definedName name="_xlnm.Print_Titles" localSheetId="3">'ПП 3 Чтение'!$3:$5</definedName>
    <definedName name="_xlnm.Print_Titles" localSheetId="4">'ПП Туризм'!$3:$5</definedName>
    <definedName name="_xlnm.Print_Area" localSheetId="0">'МП прил2 '!$A$1:$N$120</definedName>
    <definedName name="_xlnm.Print_Area" localSheetId="1">'ПП 1 Развитие культуры '!$A$1:$R$157</definedName>
    <definedName name="_xlnm.Print_Area" localSheetId="2">'ПП 2 Единство'!$A$1:$R$23</definedName>
    <definedName name="_xlnm.Print_Area" localSheetId="3">'ПП 3 Чтение'!$A$1:$R$34</definedName>
    <definedName name="_xlnm.Print_Area" localSheetId="4">'ПП Туризм'!$A$1:$R$35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9" authorId="0">
      <text>
        <r>
          <rPr>
            <b/>
            <sz val="9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<sst xmlns="http://schemas.openxmlformats.org/spreadsheetml/2006/main" count="1554" uniqueCount="177">
  <si>
    <t>статус</t>
  </si>
  <si>
    <t xml:space="preserve">Код бюджетной 
классификации
</t>
  </si>
  <si>
    <t>главный распорядитель бюджетных средств</t>
  </si>
  <si>
    <t>целевая статья расходов</t>
  </si>
  <si>
    <t xml:space="preserve">Источники 
финансирования
</t>
  </si>
  <si>
    <t>Расходы по годам, тыс. рублей</t>
  </si>
  <si>
    <t>Наименование муниципальной программы города Алатыря (подпрограммы муниципальной программы города Алатыря, основного мероприятия)</t>
  </si>
  <si>
    <t>2031- 2035</t>
  </si>
  <si>
    <t>2026- 2030</t>
  </si>
  <si>
    <t>всего:</t>
  </si>
  <si>
    <t>федеральный бюджет</t>
  </si>
  <si>
    <t>республиканский бюджет ЧР</t>
  </si>
  <si>
    <t>местный  бюджет</t>
  </si>
  <si>
    <t>внебюджетные средства</t>
  </si>
  <si>
    <t>Муниципальная программа города Алатыря</t>
  </si>
  <si>
    <t>«Развитие культуры и туризма»</t>
  </si>
  <si>
    <t>Подпрограмма 1</t>
  </si>
  <si>
    <t>«Развитие культуры в городе Алатыре»</t>
  </si>
  <si>
    <t>Основное мероприятие 1</t>
  </si>
  <si>
    <t>Сохранение, использование, популяризация и государственная охрана объектов культурного наследия</t>
  </si>
  <si>
    <t>х</t>
  </si>
  <si>
    <t>Основное мероприятие 2</t>
  </si>
  <si>
    <t>Основное мероприятие 3</t>
  </si>
  <si>
    <t>Основное мероприятие 4</t>
  </si>
  <si>
    <t>Основное мероприятие 5</t>
  </si>
  <si>
    <t>Основное мероприятие 6</t>
  </si>
  <si>
    <t>Основное мероприятие 7</t>
  </si>
  <si>
    <t>Основное мероприятие 8</t>
  </si>
  <si>
    <t>Основное мероприятие 9</t>
  </si>
  <si>
    <t>Основное мероприятие 10</t>
  </si>
  <si>
    <t>Развитие библиотечного дела</t>
  </si>
  <si>
    <t>Развитие музейного дела</t>
  </si>
  <si>
    <t>Развитие архивного дела</t>
  </si>
  <si>
    <t>Сохранение и развитие народного творчества</t>
  </si>
  <si>
    <t>Поддержка детского и юношеского творчества</t>
  </si>
  <si>
    <t>Создание условий для оказания доступных и качественных услуг муниципальными учреждениями культуры, архивами и образовательными организациями в сфере культуры и искусства</t>
  </si>
  <si>
    <t>Мероприятия, связанные с подготовкой и проведением празднования 100-летия образования Чувашской автономной области</t>
  </si>
  <si>
    <t xml:space="preserve">Развитие муниципальных учреждений культуры </t>
  </si>
  <si>
    <t>Реализация мероприятий регионального проекта «Культурная среда»</t>
  </si>
  <si>
    <t>Подпрограмма 2</t>
  </si>
  <si>
    <t>«Укрепление единства российской нации и этнокультурное развитие народов»</t>
  </si>
  <si>
    <t xml:space="preserve">Сопровождение системы мониторинга состояния межнациональных отношений и раннего предупреждения межнациональных конфликтов </t>
  </si>
  <si>
    <t>Реализация комплексной информационной кампании, направленной на сохранение и развитие межнационального согласия в городе Алатыре, укрепление единства российской нации</t>
  </si>
  <si>
    <t>Подпрограмма 3</t>
  </si>
  <si>
    <t>«Поддержка и развитие чтения»</t>
  </si>
  <si>
    <t xml:space="preserve">Организация и проведение мероприятий, направленных на популяризацию чтения и библиотечного дела </t>
  </si>
  <si>
    <t>Поддержка и развитие чтения в системе образования города Алатыря</t>
  </si>
  <si>
    <t>Подпрограмма 4</t>
  </si>
  <si>
    <t>«Туризм»</t>
  </si>
  <si>
    <t>Формирование и продвижение туристского продукта города Алатыря</t>
  </si>
  <si>
    <t>Развитие приоритетных направлений развития туризма города Алатыря</t>
  </si>
  <si>
    <t>Развитие инфраструктуры туризма города Алатыря</t>
  </si>
  <si>
    <t>Развитие сети туристских маршрутов по городу Алатырю</t>
  </si>
  <si>
    <t xml:space="preserve">Приложение № 2
к Муниципальной программе
города Алатыря
«Развитие культуры и туризма»
</t>
  </si>
  <si>
    <t xml:space="preserve">РЕСУРСНОЕ ОБЕСПЕЧЕНИЕ
и прогнозная (справочная) оценка расходов за счет всех источников финансирования реализации 
муниципальной программы города Алатыря «Развитие культуры и туризма» 
</t>
  </si>
  <si>
    <t>справочно</t>
  </si>
  <si>
    <t>Задача подпрограммы муниципальной программы города Алатыря</t>
  </si>
  <si>
    <t>Ответственный исполнитель, соисполнители, участники</t>
  </si>
  <si>
    <t>раздел, подраздел</t>
  </si>
  <si>
    <t>группа (подгруппа) вида расходов</t>
  </si>
  <si>
    <t xml:space="preserve">РЕСУРСНОЕ ОБЕСПЕЧЕНИЕ
реализации подпрограммы «Развитие культуры в городе Алатыре»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города Алатыря «Развитие культуры и туризма» за счет всех источников финансирования 
</t>
  </si>
  <si>
    <t xml:space="preserve">Приложение 
  к подпрограмме «Развитие культуры в городе Алатыре»                                                                                                                  муниципальной программы города Алатыря 
«Развитие культуры и туризма» 
</t>
  </si>
  <si>
    <t xml:space="preserve">Приложение 
  к подпрограмме «Туризм»                                                                                                                  муниципальной программы города Алатыря 
«Развитие культуры и туризма» 
</t>
  </si>
  <si>
    <t xml:space="preserve">Приложение 
  к подпрограмме «Поддержка и развитие чтения»                                                                                                                  муниципальной программы города Алатыря 
«Развитие культуры и туризма» 
</t>
  </si>
  <si>
    <t xml:space="preserve">Приложение 
  к подпрограмме «Укрепление единства российской нации                                                                                 и этнокультурное развитие народов»                                                                                                                  муниципальной программы города Алатыря 
«Развитие культуры и туризма» 
</t>
  </si>
  <si>
    <t xml:space="preserve">РЕСУРСНОЕ ОБЕСПЕЧЕНИЕ
реализации подпрограммы «Укрепление единства российской нации и этнокультурное развитие народов»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города Алатыря «Развитие культуры и туризма» за счет всех источников финансирования 
</t>
  </si>
  <si>
    <t xml:space="preserve">ответ-ственный исполнитель– Отдел культуры города Алатыря, соисполнители: – Отдел отдел экономики;
Отдел архитек-труы, гра-досторои-тельства, транспорта, природо-пользова-ния и ЖКХ;
Отдел образова-ния и мо-лодежной политики;
учрежде-ния подве-домствен-ные отделу культуры   
</t>
  </si>
  <si>
    <t>Целевой индикатор и показатель подпрограммы, увязанные с основными мероприятиями</t>
  </si>
  <si>
    <t>Количество туристов, посетивших город Алатырь , тыс. человек</t>
  </si>
  <si>
    <t xml:space="preserve">Подпрограмма </t>
  </si>
  <si>
    <t>повышение качества туристских услуг</t>
  </si>
  <si>
    <t>развитие туристско-рекреационного комплекса города Алатыря</t>
  </si>
  <si>
    <t>продвижение туристского продукта города Алатыря на туристских рынках</t>
  </si>
  <si>
    <t xml:space="preserve">ответственный исполнитель– Отдел культуры города Алатыря, соисполнители: – Отдел отдел экономики;
Отдел архитек-труы, гра-досторои-тельства, транспорта, природо-пользова-ния и ЖКХ;
Отдел образования и молодежной политики;
учреждения подведомственные отделу культуры   
</t>
  </si>
  <si>
    <t>Ц410370760</t>
  </si>
  <si>
    <t>Ц4110710610</t>
  </si>
  <si>
    <t xml:space="preserve">РЕСУРСНОЕ ОБЕСПЕЧЕНИЕ
реализации подпрограммы «Туризм»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города Алатыря «Развитие культуры и туризма» за счет всех источников финансирования 
</t>
  </si>
  <si>
    <t>повышение интереса к чтению</t>
  </si>
  <si>
    <t>достижение необходимого уровня читательской компетентности у обучающихся для личного развития, понимания литературы как явления национальной и мировой культуры, средства сохранения и передачи нравственных ценностей и традиций</t>
  </si>
  <si>
    <t xml:space="preserve">ответственный исполнитель– Отдел культуры города Алатыря, соисполнители: – МБУК "АЦБС";
Отдел образования и молодежной политики.
</t>
  </si>
  <si>
    <t>Целевой индикатор и показатель подпрограммы, увязанный с основным мероприятием 1</t>
  </si>
  <si>
    <t>Целевой индикатор и показатель подпрограммы, увязанный с основным мероприятием 2</t>
  </si>
  <si>
    <t>Цель «Повышение роли книги и чтения в жизни общества»</t>
  </si>
  <si>
    <t>Основное мероприятие 2.1</t>
  </si>
  <si>
    <t>Проведение комплекса мероприятий в дошкольных образовательных организациях, направленных на знакомство детей с книжной культурой, детской литературой и развитие познавательного интереса</t>
  </si>
  <si>
    <t>Основное мероприятие 2.2</t>
  </si>
  <si>
    <t>Реализация мероприятий, направленных на популяризацию семейного чтения как элемента ответственного родительства</t>
  </si>
  <si>
    <t>Увеличение доли обучающихся, вовлеченных в систему повышения читательской компетентности, %</t>
  </si>
  <si>
    <t>Увеличение количества мероприятий, проводимых в общедоступных библиотеках, по продвижению чтения, %</t>
  </si>
  <si>
    <t>957</t>
  </si>
  <si>
    <t>0801</t>
  </si>
  <si>
    <t>Ц41024А410</t>
  </si>
  <si>
    <t>241</t>
  </si>
  <si>
    <t xml:space="preserve">РЕСУРСНОЕ ОБЕСПЕЧЕНИЕ
реализации подпрограммы «Поддержка и развитие чтения»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города Алатыря «Развитие культуры и туризма» за счет всех источников финансирования 
</t>
  </si>
  <si>
    <t xml:space="preserve">Цель «Повышение конкурентоспособности туристского рынка города Алатыря, удовлетворяющего потребности российских и иностранных граждан в качественных туристских услугах»
</t>
  </si>
  <si>
    <t>Цель «Гармонизация национальных и межнациональных (межэтнических) отношений»</t>
  </si>
  <si>
    <t>Доля граждан, положительно оценивающих состояние межнациональных отношений, в общей численности граждан Российской Федерации, проживающих в городе Алатыре, %</t>
  </si>
  <si>
    <t xml:space="preserve"> поддержка общественных инициатив и мероприятий, направленных на реализацию в городе Алатыре государственной национальной политики РФ, формирование и укрепление патриотизма и общегражданской российской идентичности</t>
  </si>
  <si>
    <t xml:space="preserve">Ответственный исполнитель -Отдел культуры города Алатыря;
Соисполнители: отдел образования и молодежной политики администрации города Алатыря;
Отдел информационного обеспечения и взаимодействия со СМИ администрации города Алатыря;
подведомственные отделу культуры муниципальные учреждения города Алатыря;
социально-ориентированные некоммерческие,  общественные организации и объединения, действующие на территории города Алатыря
</t>
  </si>
  <si>
    <t>выявление конфликтных ситуаций в сфере межнациональных и этноконфессиональных отношений, их предупреждение и локализация</t>
  </si>
  <si>
    <t>поддержка общественных инициатив и мероприятий, направленных на реализацию в Чувашской Республике государственной национальной политики Российской Федерации, формирование и укрепление патриотизма и общегражданской российской идентичности</t>
  </si>
  <si>
    <t>Ц411071060</t>
  </si>
  <si>
    <t>Цель «Создание условий для сохранения, развития культурного потенциала и формирования единого культурного пространства»</t>
  </si>
  <si>
    <t>Доля отреставрированных объектов культурного наследия (памятников истории и культуры) народов Российской Федерации в общем количестве объектов, нуждающихся в реставрации, %</t>
  </si>
  <si>
    <t xml:space="preserve">Ответственный исполнитель -Отдел культуры города Алатыря;
Соисполнители: подведомственные отделу культуры муниципальные учреждения города Алатыря.
</t>
  </si>
  <si>
    <t>Прирост посещений общедоступных библиотек, а также культурно-массовых мероприятий, проводимых в библиотеках, % по отношению к 2018 году</t>
  </si>
  <si>
    <t>Целевой индикатор и показатель подпрограммы, увязанный с основным мероприятием 3</t>
  </si>
  <si>
    <t>Целевой индикатор и показатель подпрограммы, увязанный с основным мероприятием 4</t>
  </si>
  <si>
    <t>Целевой индикатор и показатель подпрограммы, увязанный с основным мероприятием 5</t>
  </si>
  <si>
    <t>611</t>
  </si>
  <si>
    <t>мероприятие 2.1.</t>
  </si>
  <si>
    <t>мероприятие 2.2.</t>
  </si>
  <si>
    <t>Х</t>
  </si>
  <si>
    <t>Централизованное комплектование книжных фондов общедоступных библиотек</t>
  </si>
  <si>
    <t>Обеспечение деятельности муниципальных библиотек</t>
  </si>
  <si>
    <t>повышение доступности и качества библиотечных услуг</t>
  </si>
  <si>
    <t>МБУК "АЦБС"</t>
  </si>
  <si>
    <t>повышение доступности и качества музейных услуг</t>
  </si>
  <si>
    <t>Прирост посещений музеев, % по отношению к 2018 году</t>
  </si>
  <si>
    <t>мероприятие 3.1.</t>
  </si>
  <si>
    <t>мероприятие 3.2.</t>
  </si>
  <si>
    <t>Пополнение фондов муниципального музея  города Алатыря</t>
  </si>
  <si>
    <t>Обеспечение деятельности муниципальных музеев</t>
  </si>
  <si>
    <t>МБУК "АКМ"</t>
  </si>
  <si>
    <t>МБУ "Алатырский городской архив"</t>
  </si>
  <si>
    <t>Обеспечение деятельности муниципальных архивов</t>
  </si>
  <si>
    <t>0113</t>
  </si>
  <si>
    <t>Ц410440750</t>
  </si>
  <si>
    <t>обеспечение сохранности, пополнения и использования архивных фондов</t>
  </si>
  <si>
    <t>Доля документов муниципальных архивов, находящихся в условиях, обеспечивающих их постоянное (вечное) хранение, в общем количестве архивных документов, %</t>
  </si>
  <si>
    <t>Доля принятых в муниципальные архивы документов организаций – источников комплектования в общем объеме документации, подлежащей приему, %</t>
  </si>
  <si>
    <t>мероприятие 4.1.</t>
  </si>
  <si>
    <t>Прирост посещений платных культурно-массовых мероприятий клубов, домов культуры, % по отношению к 2018 году</t>
  </si>
  <si>
    <t xml:space="preserve">Прирост участников клубных формирований, % по отношению к 
2018 году
</t>
  </si>
  <si>
    <t>621</t>
  </si>
  <si>
    <t>мероприятие 5.1.</t>
  </si>
  <si>
    <t>мероприятие 5.2.</t>
  </si>
  <si>
    <t>сохранение традиций и создание условий для развития всех видов народного искусства и творчества</t>
  </si>
  <si>
    <t>МАУ "АГДК" и АУ "АГПКиО"</t>
  </si>
  <si>
    <t>Обеспечение деятель-ности государственных учреждений культурно-досугового типа и народного творчества</t>
  </si>
  <si>
    <t>Ц410740390</t>
  </si>
  <si>
    <t>Создание условий для развития народного творчества и культурно-досуговой деятельности населения</t>
  </si>
  <si>
    <t>Целевой индикатор и показатель подпрограммы, увязанный с основным мероприятием 6</t>
  </si>
  <si>
    <t>создание условий и возможностей для всестороннего развития, творческой самореализации, непрерывности образования</t>
  </si>
  <si>
    <t>Доля детей, привлекаемых к участию в творческих мероприятиях, в общем числе детей, % ,</t>
  </si>
  <si>
    <t>мероприятие 6.1.</t>
  </si>
  <si>
    <t>Мероприятия по поддержке творческой деятельности детей в муниципальных учреждениях культуры</t>
  </si>
  <si>
    <t>0804</t>
  </si>
  <si>
    <t>Ц410971100</t>
  </si>
  <si>
    <t>интенсивная модернизация материально-техни-ческой базы, развитие инфраструктуры учреждений культуры</t>
  </si>
  <si>
    <t>Целевой индикатор и показатель подпрограммы, увязанный с основным мероприятием 7</t>
  </si>
  <si>
    <t>Уровень удовлетворенности населения качеством предоставления государственных услуг в сфере культуры, %</t>
  </si>
  <si>
    <t>Увеличение числа посещений организаций культуры, % по отношению к 2018 году</t>
  </si>
  <si>
    <t>мероприятие 7.1.</t>
  </si>
  <si>
    <t>Обеспечение муниципальных учреждений культуры, архивов и образовательных организаций в сфере культуры и искусства музыкальными инструментами, специальным оборудованием и современными техническими средствами, в том числе средствами охраны и противопожарной защиты</t>
  </si>
  <si>
    <t>интенсивная модернизация материально-технической базы, развитие инфраструктуры учреждений культуры</t>
  </si>
  <si>
    <t>Целевой индикатор и показатель подпрограммы, увязанный с основным мероприятием 8</t>
  </si>
  <si>
    <t>мероприятие 8.1.</t>
  </si>
  <si>
    <t>Ц4114L5090</t>
  </si>
  <si>
    <t>Реставрация объектов культурного наследия и ремонт зданий культурно-досу¬говых учреждений</t>
  </si>
  <si>
    <t>мероприятие 9.1.</t>
  </si>
  <si>
    <t xml:space="preserve"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</t>
  </si>
  <si>
    <t>создание условий для повышения качества и разнообразия услуг, предоставляемых учреждениями культуры населению</t>
  </si>
  <si>
    <t>Исполнитель: Отдел культуры города Алатырь</t>
  </si>
  <si>
    <t>Ц411417090</t>
  </si>
  <si>
    <t>мероприятие 9.2.</t>
  </si>
  <si>
    <t xml:space="preserve">Комплектование книжных фондов библиотек муниципальных образований
в рамках поддержки отрасли культуры 
</t>
  </si>
  <si>
    <t>мероприятие 9.3.</t>
  </si>
  <si>
    <t xml:space="preserve">Обеспечение развития и укрепления материально-технической
базы домов культуры в населенных пунктах с числом жителей до 
50 тысяч человек
</t>
  </si>
  <si>
    <t>Целевой индикатор и показатель подпрограммы, увязанный с основным мероприятием 10</t>
  </si>
  <si>
    <t>Целевой индикатор и показатель подпрограммы, увязанный с основным мероприятием 9</t>
  </si>
  <si>
    <t>мероприятие 10.1.</t>
  </si>
  <si>
    <t xml:space="preserve">Обеспечение инструментами, оборудованием и материалами детских музыкальных, художественных и хореографических школ, училищ и школ искусств
</t>
  </si>
  <si>
    <t>отклонение</t>
  </si>
  <si>
    <t>должно быть</t>
  </si>
  <si>
    <t>2020год</t>
  </si>
  <si>
    <t>Подпрограмма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</si>
</sst>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.5"/>
      <color indexed="8"/>
      <name val="Times New Roman"/>
      <family val="1"/>
    </font>
    <font>
      <sz val="9.5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Times New Roman"/>
      <family val="1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.5"/>
      <color rgb="FF000000"/>
      <name val="Times New Roman"/>
      <family val="1"/>
    </font>
    <font>
      <sz val="9.5"/>
      <color theme="1"/>
      <name val="Calibri"/>
      <family val="2"/>
    </font>
    <font>
      <sz val="9"/>
      <color rgb="FFFF0000"/>
      <name val="Calibri"/>
      <family val="2"/>
    </font>
    <font>
      <sz val="9"/>
      <color rgb="FF000000"/>
      <name val="Times New Roman"/>
      <family val="1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4" fillId="31" borderId="0" xfId="0" applyFont="1" applyFill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left" wrapText="1"/>
    </xf>
    <xf numFmtId="0" fontId="44" fillId="0" borderId="0" xfId="0" applyFont="1" applyFill="1" applyAlignment="1">
      <alignment/>
    </xf>
    <xf numFmtId="0" fontId="55" fillId="0" borderId="10" xfId="0" applyFont="1" applyFill="1" applyBorder="1" applyAlignment="1">
      <alignment horizontal="center"/>
    </xf>
    <xf numFmtId="0" fontId="56" fillId="31" borderId="10" xfId="0" applyFont="1" applyFill="1" applyBorder="1" applyAlignment="1">
      <alignment horizontal="left" wrapText="1"/>
    </xf>
    <xf numFmtId="0" fontId="55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horizontal="left" wrapText="1"/>
    </xf>
    <xf numFmtId="0" fontId="44" fillId="34" borderId="0" xfId="0" applyFont="1" applyFill="1" applyAlignment="1">
      <alignment/>
    </xf>
    <xf numFmtId="0" fontId="56" fillId="35" borderId="10" xfId="0" applyFont="1" applyFill="1" applyBorder="1" applyAlignment="1">
      <alignment horizontal="left" wrapText="1"/>
    </xf>
    <xf numFmtId="0" fontId="44" fillId="35" borderId="0" xfId="0" applyFont="1" applyFill="1" applyAlignment="1">
      <alignment/>
    </xf>
    <xf numFmtId="0" fontId="51" fillId="0" borderId="10" xfId="0" applyFont="1" applyBorder="1" applyAlignment="1">
      <alignment/>
    </xf>
    <xf numFmtId="0" fontId="0" fillId="0" borderId="0" xfId="0" applyAlignment="1">
      <alignment vertical="center"/>
    </xf>
    <xf numFmtId="4" fontId="56" fillId="34" borderId="10" xfId="0" applyNumberFormat="1" applyFont="1" applyFill="1" applyBorder="1" applyAlignment="1">
      <alignment horizontal="right" vertical="center"/>
    </xf>
    <xf numFmtId="4" fontId="56" fillId="35" borderId="10" xfId="0" applyNumberFormat="1" applyFont="1" applyFill="1" applyBorder="1" applyAlignment="1">
      <alignment horizontal="right" vertical="center"/>
    </xf>
    <xf numFmtId="4" fontId="56" fillId="31" borderId="10" xfId="0" applyNumberFormat="1" applyFont="1" applyFill="1" applyBorder="1" applyAlignment="1">
      <alignment horizontal="right" vertical="center"/>
    </xf>
    <xf numFmtId="0" fontId="57" fillId="0" borderId="10" xfId="0" applyFont="1" applyBorder="1" applyAlignment="1">
      <alignment horizontal="left" wrapText="1"/>
    </xf>
    <xf numFmtId="4" fontId="57" fillId="0" borderId="10" xfId="0" applyNumberFormat="1" applyFont="1" applyBorder="1" applyAlignment="1">
      <alignment horizontal="right" vertical="center"/>
    </xf>
    <xf numFmtId="0" fontId="58" fillId="0" borderId="0" xfId="0" applyFont="1" applyAlignment="1">
      <alignment/>
    </xf>
    <xf numFmtId="4" fontId="56" fillId="0" borderId="10" xfId="0" applyNumberFormat="1" applyFont="1" applyFill="1" applyBorder="1" applyAlignment="1">
      <alignment horizontal="right" vertical="center"/>
    </xf>
    <xf numFmtId="4" fontId="51" fillId="0" borderId="10" xfId="0" applyNumberFormat="1" applyFont="1" applyFill="1" applyBorder="1" applyAlignment="1">
      <alignment/>
    </xf>
    <xf numFmtId="4" fontId="55" fillId="0" borderId="10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1" borderId="10" xfId="0" applyFont="1" applyFill="1" applyBorder="1" applyAlignment="1">
      <alignment horizontal="center" vertical="center" wrapText="1"/>
    </xf>
    <xf numFmtId="4" fontId="55" fillId="31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right" vertical="center"/>
    </xf>
    <xf numFmtId="4" fontId="55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6" fillId="31" borderId="10" xfId="0" applyFont="1" applyFill="1" applyBorder="1" applyAlignment="1">
      <alignment horizontal="center" vertical="top" wrapText="1"/>
    </xf>
    <xf numFmtId="4" fontId="56" fillId="31" borderId="10" xfId="0" applyNumberFormat="1" applyFont="1" applyFill="1" applyBorder="1" applyAlignment="1">
      <alignment horizontal="center" vertical="top"/>
    </xf>
    <xf numFmtId="0" fontId="55" fillId="31" borderId="10" xfId="0" applyFont="1" applyFill="1" applyBorder="1" applyAlignment="1">
      <alignment horizontal="center" vertical="top" wrapText="1"/>
    </xf>
    <xf numFmtId="4" fontId="55" fillId="31" borderId="10" xfId="0" applyNumberFormat="1" applyFont="1" applyFill="1" applyBorder="1" applyAlignment="1">
      <alignment horizontal="center" vertical="top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left" wrapText="1"/>
    </xf>
    <xf numFmtId="4" fontId="51" fillId="31" borderId="10" xfId="0" applyNumberFormat="1" applyFont="1" applyFill="1" applyBorder="1" applyAlignment="1">
      <alignment vertical="top"/>
    </xf>
    <xf numFmtId="4" fontId="56" fillId="0" borderId="10" xfId="0" applyNumberFormat="1" applyFont="1" applyFill="1" applyBorder="1" applyAlignment="1">
      <alignment horizontal="right" vertical="top"/>
    </xf>
    <xf numFmtId="0" fontId="44" fillId="0" borderId="0" xfId="0" applyFont="1" applyFill="1" applyAlignment="1">
      <alignment vertical="top"/>
    </xf>
    <xf numFmtId="4" fontId="51" fillId="0" borderId="10" xfId="0" applyNumberFormat="1" applyFont="1" applyFill="1" applyBorder="1" applyAlignment="1">
      <alignment vertical="top"/>
    </xf>
    <xf numFmtId="4" fontId="55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4" fontId="56" fillId="0" borderId="10" xfId="0" applyNumberFormat="1" applyFont="1" applyFill="1" applyBorder="1" applyAlignment="1">
      <alignment horizontal="right" vertical="top"/>
    </xf>
    <xf numFmtId="49" fontId="56" fillId="0" borderId="1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center" vertical="top" wrapText="1"/>
    </xf>
    <xf numFmtId="49" fontId="55" fillId="0" borderId="10" xfId="0" applyNumberFormat="1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left" vertical="top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61" fillId="0" borderId="11" xfId="0" applyFont="1" applyFill="1" applyBorder="1" applyAlignment="1">
      <alignment horizontal="center" vertical="center" textRotation="90" wrapText="1"/>
    </xf>
    <xf numFmtId="0" fontId="62" fillId="0" borderId="11" xfId="0" applyFont="1" applyFill="1" applyBorder="1" applyAlignment="1">
      <alignment horizontal="center" vertical="center" textRotation="90" wrapText="1"/>
    </xf>
    <xf numFmtId="0" fontId="62" fillId="0" borderId="11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63" fillId="0" borderId="10" xfId="0" applyFont="1" applyBorder="1" applyAlignment="1">
      <alignment/>
    </xf>
    <xf numFmtId="0" fontId="64" fillId="0" borderId="11" xfId="0" applyFont="1" applyBorder="1" applyAlignment="1">
      <alignment horizontal="center" vertical="center" textRotation="90" wrapText="1"/>
    </xf>
    <xf numFmtId="0" fontId="59" fillId="0" borderId="11" xfId="0" applyFont="1" applyBorder="1" applyAlignment="1">
      <alignment horizontal="center" vertical="center" textRotation="90" wrapText="1"/>
    </xf>
    <xf numFmtId="0" fontId="59" fillId="0" borderId="11" xfId="0" applyFont="1" applyBorder="1" applyAlignment="1">
      <alignment horizontal="center" vertical="center"/>
    </xf>
    <xf numFmtId="4" fontId="56" fillId="33" borderId="10" xfId="0" applyNumberFormat="1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center" vertical="top"/>
    </xf>
    <xf numFmtId="0" fontId="55" fillId="0" borderId="10" xfId="0" applyFont="1" applyFill="1" applyBorder="1" applyAlignment="1">
      <alignment horizontal="center" vertical="top"/>
    </xf>
    <xf numFmtId="0" fontId="51" fillId="0" borderId="10" xfId="0" applyFont="1" applyBorder="1" applyAlignment="1">
      <alignment vertical="top"/>
    </xf>
    <xf numFmtId="4" fontId="65" fillId="31" borderId="10" xfId="0" applyNumberFormat="1" applyFont="1" applyFill="1" applyBorder="1" applyAlignment="1">
      <alignment vertical="top"/>
    </xf>
    <xf numFmtId="4" fontId="66" fillId="31" borderId="10" xfId="0" applyNumberFormat="1" applyFont="1" applyFill="1" applyBorder="1" applyAlignment="1">
      <alignment vertical="top"/>
    </xf>
    <xf numFmtId="0" fontId="60" fillId="0" borderId="10" xfId="0" applyFont="1" applyFill="1" applyBorder="1" applyAlignment="1">
      <alignment horizontal="left" vertical="top" wrapText="1"/>
    </xf>
    <xf numFmtId="0" fontId="59" fillId="0" borderId="0" xfId="0" applyFont="1" applyFill="1" applyAlignment="1">
      <alignment/>
    </xf>
    <xf numFmtId="0" fontId="63" fillId="0" borderId="10" xfId="0" applyFont="1" applyFill="1" applyBorder="1" applyAlignment="1">
      <alignment vertical="top"/>
    </xf>
    <xf numFmtId="0" fontId="64" fillId="0" borderId="11" xfId="0" applyFont="1" applyFill="1" applyBorder="1" applyAlignment="1">
      <alignment horizontal="center" vertical="center" textRotation="90" wrapText="1"/>
    </xf>
    <xf numFmtId="0" fontId="59" fillId="0" borderId="11" xfId="0" applyFont="1" applyFill="1" applyBorder="1" applyAlignment="1">
      <alignment horizontal="center" vertical="center" textRotation="90" wrapText="1"/>
    </xf>
    <xf numFmtId="0" fontId="59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top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left" wrapText="1"/>
    </xf>
    <xf numFmtId="0" fontId="60" fillId="31" borderId="10" xfId="0" applyFont="1" applyFill="1" applyBorder="1" applyAlignment="1">
      <alignment horizontal="left" vertical="top" wrapText="1"/>
    </xf>
    <xf numFmtId="4" fontId="56" fillId="31" borderId="10" xfId="0" applyNumberFormat="1" applyFont="1" applyFill="1" applyBorder="1" applyAlignment="1">
      <alignment horizontal="right" vertical="top"/>
    </xf>
    <xf numFmtId="4" fontId="55" fillId="0" borderId="10" xfId="0" applyNumberFormat="1" applyFont="1" applyFill="1" applyBorder="1" applyAlignment="1">
      <alignment horizontal="right" vertical="top"/>
    </xf>
    <xf numFmtId="49" fontId="59" fillId="31" borderId="10" xfId="0" applyNumberFormat="1" applyFont="1" applyFill="1" applyBorder="1" applyAlignment="1">
      <alignment horizontal="center" vertical="top" wrapText="1"/>
    </xf>
    <xf numFmtId="49" fontId="59" fillId="31" borderId="10" xfId="0" applyNumberFormat="1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left" vertical="top" wrapText="1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top"/>
    </xf>
    <xf numFmtId="0" fontId="0" fillId="0" borderId="0" xfId="0" applyAlignment="1">
      <alignment horizontal="right" vertical="top"/>
    </xf>
    <xf numFmtId="0" fontId="51" fillId="0" borderId="10" xfId="0" applyFont="1" applyBorder="1" applyAlignment="1">
      <alignment horizontal="right" vertical="top"/>
    </xf>
    <xf numFmtId="4" fontId="66" fillId="31" borderId="10" xfId="0" applyNumberFormat="1" applyFont="1" applyFill="1" applyBorder="1" applyAlignment="1">
      <alignment horizontal="right" vertical="top"/>
    </xf>
    <xf numFmtId="4" fontId="51" fillId="0" borderId="10" xfId="0" applyNumberFormat="1" applyFont="1" applyFill="1" applyBorder="1" applyAlignment="1">
      <alignment horizontal="right" vertical="top"/>
    </xf>
    <xf numFmtId="4" fontId="65" fillId="0" borderId="10" xfId="0" applyNumberFormat="1" applyFont="1" applyFill="1" applyBorder="1" applyAlignment="1">
      <alignment horizontal="right" vertical="top"/>
    </xf>
    <xf numFmtId="176" fontId="67" fillId="0" borderId="10" xfId="0" applyNumberFormat="1" applyFont="1" applyFill="1" applyBorder="1" applyAlignment="1">
      <alignment horizontal="right" vertical="center"/>
    </xf>
    <xf numFmtId="176" fontId="67" fillId="0" borderId="10" xfId="0" applyNumberFormat="1" applyFont="1" applyFill="1" applyBorder="1" applyAlignment="1">
      <alignment horizontal="right" vertical="top"/>
    </xf>
    <xf numFmtId="0" fontId="59" fillId="0" borderId="12" xfId="0" applyFont="1" applyFill="1" applyBorder="1" applyAlignment="1">
      <alignment horizontal="center" vertical="center"/>
    </xf>
    <xf numFmtId="0" fontId="44" fillId="31" borderId="0" xfId="0" applyFont="1" applyFill="1" applyAlignment="1">
      <alignment vertical="top"/>
    </xf>
    <xf numFmtId="4" fontId="44" fillId="31" borderId="0" xfId="0" applyNumberFormat="1" applyFont="1" applyFill="1" applyAlignment="1">
      <alignment vertical="top"/>
    </xf>
    <xf numFmtId="0" fontId="54" fillId="0" borderId="12" xfId="0" applyFont="1" applyFill="1" applyBorder="1" applyAlignment="1">
      <alignment horizontal="center" vertical="center"/>
    </xf>
    <xf numFmtId="0" fontId="68" fillId="0" borderId="0" xfId="0" applyFont="1" applyAlignment="1">
      <alignment horizontal="right"/>
    </xf>
    <xf numFmtId="0" fontId="58" fillId="0" borderId="0" xfId="0" applyFont="1" applyAlignment="1">
      <alignment vertical="top"/>
    </xf>
    <xf numFmtId="4" fontId="58" fillId="0" borderId="0" xfId="0" applyNumberFormat="1" applyFont="1" applyAlignment="1">
      <alignment vertical="top"/>
    </xf>
    <xf numFmtId="4" fontId="55" fillId="0" borderId="10" xfId="0" applyNumberFormat="1" applyFont="1" applyFill="1" applyBorder="1" applyAlignment="1" applyProtection="1">
      <alignment horizontal="right" vertical="center"/>
      <protection locked="0"/>
    </xf>
    <xf numFmtId="4" fontId="55" fillId="0" borderId="10" xfId="0" applyNumberFormat="1" applyFont="1" applyFill="1" applyBorder="1" applyAlignment="1" applyProtection="1">
      <alignment horizontal="right" vertical="top"/>
      <protection locked="0"/>
    </xf>
    <xf numFmtId="4" fontId="55" fillId="0" borderId="10" xfId="0" applyNumberFormat="1" applyFont="1" applyFill="1" applyBorder="1" applyAlignment="1" applyProtection="1">
      <alignment horizontal="right" vertical="center"/>
      <protection locked="0"/>
    </xf>
    <xf numFmtId="49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5" fillId="0" borderId="10" xfId="0" applyNumberFormat="1" applyFont="1" applyFill="1" applyBorder="1" applyAlignment="1" applyProtection="1">
      <alignment horizontal="center" vertical="top"/>
      <protection locked="0"/>
    </xf>
    <xf numFmtId="49" fontId="55" fillId="0" borderId="10" xfId="0" applyNumberFormat="1" applyFont="1" applyFill="1" applyBorder="1" applyAlignment="1" applyProtection="1">
      <alignment horizontal="center" vertical="center"/>
      <protection locked="0"/>
    </xf>
    <xf numFmtId="49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0" xfId="0" applyNumberFormat="1" applyFont="1" applyFill="1" applyBorder="1" applyAlignment="1" applyProtection="1">
      <alignment horizontal="right" vertical="top"/>
      <protection/>
    </xf>
    <xf numFmtId="0" fontId="55" fillId="31" borderId="10" xfId="0" applyFont="1" applyFill="1" applyBorder="1" applyAlignment="1" applyProtection="1">
      <alignment horizontal="center" vertical="center" wrapText="1"/>
      <protection locked="0"/>
    </xf>
    <xf numFmtId="4" fontId="55" fillId="31" borderId="10" xfId="0" applyNumberFormat="1" applyFont="1" applyFill="1" applyBorder="1" applyAlignment="1" applyProtection="1">
      <alignment horizontal="center" vertical="center"/>
      <protection locked="0"/>
    </xf>
    <xf numFmtId="4" fontId="55" fillId="0" borderId="10" xfId="0" applyNumberFormat="1" applyFont="1" applyFill="1" applyBorder="1" applyAlignment="1" applyProtection="1">
      <alignment horizontal="right" vertical="top"/>
      <protection locked="0"/>
    </xf>
    <xf numFmtId="49" fontId="59" fillId="31" borderId="10" xfId="0" applyNumberFormat="1" applyFont="1" applyFill="1" applyBorder="1" applyAlignment="1" applyProtection="1">
      <alignment horizontal="center" vertical="top" wrapText="1"/>
      <protection locked="0"/>
    </xf>
    <xf numFmtId="49" fontId="59" fillId="31" borderId="10" xfId="0" applyNumberFormat="1" applyFont="1" applyFill="1" applyBorder="1" applyAlignment="1" applyProtection="1">
      <alignment horizontal="center" vertical="top"/>
      <protection locked="0"/>
    </xf>
    <xf numFmtId="0" fontId="56" fillId="31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 vertical="top"/>
    </xf>
    <xf numFmtId="0" fontId="56" fillId="35" borderId="10" xfId="0" applyFont="1" applyFill="1" applyBorder="1" applyAlignment="1">
      <alignment horizontal="center" vertical="top"/>
    </xf>
    <xf numFmtId="0" fontId="56" fillId="33" borderId="10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6" fillId="31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left" vertical="top" wrapText="1"/>
    </xf>
    <xf numFmtId="0" fontId="56" fillId="34" borderId="10" xfId="0" applyFont="1" applyFill="1" applyBorder="1" applyAlignment="1">
      <alignment horizontal="left" vertical="top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56" fillId="35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textRotation="90" wrapText="1"/>
    </xf>
    <xf numFmtId="0" fontId="59" fillId="0" borderId="13" xfId="0" applyFont="1" applyBorder="1" applyAlignment="1">
      <alignment horizontal="center" vertical="center" textRotation="90" wrapText="1"/>
    </xf>
    <xf numFmtId="0" fontId="56" fillId="0" borderId="14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56" fillId="0" borderId="16" xfId="0" applyFont="1" applyFill="1" applyBorder="1" applyAlignment="1">
      <alignment horizontal="center" vertical="top" wrapText="1"/>
    </xf>
    <xf numFmtId="0" fontId="60" fillId="31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left" vertical="top" wrapText="1"/>
    </xf>
    <xf numFmtId="0" fontId="70" fillId="0" borderId="17" xfId="0" applyFont="1" applyFill="1" applyBorder="1" applyAlignment="1">
      <alignment horizontal="left" vertical="top" wrapText="1"/>
    </xf>
    <xf numFmtId="0" fontId="70" fillId="0" borderId="18" xfId="0" applyFont="1" applyFill="1" applyBorder="1" applyAlignment="1">
      <alignment horizontal="left" vertical="top" wrapText="1"/>
    </xf>
    <xf numFmtId="0" fontId="70" fillId="0" borderId="19" xfId="0" applyFont="1" applyFill="1" applyBorder="1" applyAlignment="1">
      <alignment horizontal="left" vertical="top" wrapText="1"/>
    </xf>
    <xf numFmtId="0" fontId="70" fillId="0" borderId="20" xfId="0" applyFont="1" applyFill="1" applyBorder="1" applyAlignment="1">
      <alignment horizontal="left" vertical="top" wrapText="1"/>
    </xf>
    <xf numFmtId="0" fontId="70" fillId="0" borderId="21" xfId="0" applyFont="1" applyFill="1" applyBorder="1" applyAlignment="1">
      <alignment horizontal="left" vertical="top" wrapText="1"/>
    </xf>
    <xf numFmtId="0" fontId="70" fillId="0" borderId="22" xfId="0" applyFont="1" applyFill="1" applyBorder="1" applyAlignment="1">
      <alignment horizontal="left" vertical="top" wrapText="1"/>
    </xf>
    <xf numFmtId="0" fontId="56" fillId="31" borderId="11" xfId="0" applyFont="1" applyFill="1" applyBorder="1" applyAlignment="1">
      <alignment horizontal="left" vertical="top"/>
    </xf>
    <xf numFmtId="0" fontId="56" fillId="31" borderId="12" xfId="0" applyFont="1" applyFill="1" applyBorder="1" applyAlignment="1">
      <alignment horizontal="left" vertical="top"/>
    </xf>
    <xf numFmtId="0" fontId="56" fillId="31" borderId="13" xfId="0" applyFont="1" applyFill="1" applyBorder="1" applyAlignment="1">
      <alignment horizontal="left" vertical="top"/>
    </xf>
    <xf numFmtId="0" fontId="59" fillId="0" borderId="11" xfId="0" applyFont="1" applyFill="1" applyBorder="1" applyAlignment="1">
      <alignment horizontal="left"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3" xfId="0" applyFont="1" applyFill="1" applyBorder="1" applyAlignment="1">
      <alignment horizontal="left" vertical="top" wrapText="1"/>
    </xf>
    <xf numFmtId="0" fontId="70" fillId="0" borderId="14" xfId="0" applyFont="1" applyFill="1" applyBorder="1" applyAlignment="1">
      <alignment horizontal="left" vertical="top" wrapText="1"/>
    </xf>
    <xf numFmtId="0" fontId="70" fillId="0" borderId="15" xfId="0" applyFont="1" applyFill="1" applyBorder="1" applyAlignment="1">
      <alignment horizontal="left" vertical="top" wrapText="1"/>
    </xf>
    <xf numFmtId="0" fontId="70" fillId="0" borderId="16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left" vertical="top"/>
    </xf>
    <xf numFmtId="0" fontId="60" fillId="0" borderId="12" xfId="0" applyFont="1" applyFill="1" applyBorder="1" applyAlignment="1">
      <alignment horizontal="left" vertical="top"/>
    </xf>
    <xf numFmtId="0" fontId="60" fillId="0" borderId="13" xfId="0" applyFont="1" applyFill="1" applyBorder="1" applyAlignment="1">
      <alignment horizontal="left" vertical="top"/>
    </xf>
    <xf numFmtId="0" fontId="59" fillId="0" borderId="11" xfId="0" applyFont="1" applyFill="1" applyBorder="1" applyAlignment="1">
      <alignment horizontal="left"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3" xfId="0" applyFont="1" applyFill="1" applyBorder="1" applyAlignment="1">
      <alignment horizontal="left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13" xfId="0" applyFont="1" applyFill="1" applyBorder="1" applyAlignment="1">
      <alignment horizontal="left" vertical="top" wrapText="1"/>
    </xf>
    <xf numFmtId="0" fontId="70" fillId="0" borderId="14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top"/>
    </xf>
    <xf numFmtId="0" fontId="56" fillId="0" borderId="12" xfId="0" applyFont="1" applyFill="1" applyBorder="1" applyAlignment="1">
      <alignment horizontal="left" vertical="top"/>
    </xf>
    <xf numFmtId="0" fontId="56" fillId="0" borderId="13" xfId="0" applyFont="1" applyFill="1" applyBorder="1" applyAlignment="1">
      <alignment horizontal="left" vertical="top"/>
    </xf>
    <xf numFmtId="0" fontId="59" fillId="0" borderId="10" xfId="0" applyFont="1" applyBorder="1" applyAlignment="1">
      <alignment horizontal="center" vertical="center" textRotation="90" wrapText="1"/>
    </xf>
    <xf numFmtId="0" fontId="59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wrapText="1"/>
    </xf>
    <xf numFmtId="0" fontId="69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9" fillId="0" borderId="11" xfId="0" applyFont="1" applyFill="1" applyBorder="1" applyAlignment="1">
      <alignment horizontal="center" vertical="center" textRotation="90" wrapText="1"/>
    </xf>
    <xf numFmtId="0" fontId="59" fillId="0" borderId="13" xfId="0" applyFont="1" applyFill="1" applyBorder="1" applyAlignment="1">
      <alignment horizontal="center" vertical="center" textRotation="90" wrapText="1"/>
    </xf>
    <xf numFmtId="0" fontId="59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vertical="top" wrapText="1"/>
    </xf>
    <xf numFmtId="0" fontId="55" fillId="0" borderId="12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textRotation="90" wrapText="1"/>
    </xf>
    <xf numFmtId="0" fontId="62" fillId="0" borderId="11" xfId="0" applyFont="1" applyFill="1" applyBorder="1" applyAlignment="1">
      <alignment horizontal="center" vertical="center" textRotation="90" wrapText="1"/>
    </xf>
    <xf numFmtId="0" fontId="62" fillId="0" borderId="13" xfId="0" applyFont="1" applyFill="1" applyBorder="1" applyAlignment="1">
      <alignment horizontal="center" vertical="center" textRotation="90" wrapText="1"/>
    </xf>
    <xf numFmtId="0" fontId="62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top" wrapText="1"/>
    </xf>
    <xf numFmtId="0" fontId="55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top"/>
    </xf>
    <xf numFmtId="0" fontId="54" fillId="0" borderId="13" xfId="0" applyFont="1" applyFill="1" applyBorder="1" applyAlignment="1">
      <alignment horizontal="left" vertical="top"/>
    </xf>
    <xf numFmtId="0" fontId="54" fillId="0" borderId="11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/>
    </xf>
    <xf numFmtId="0" fontId="54" fillId="0" borderId="13" xfId="0" applyFont="1" applyFill="1" applyBorder="1" applyAlignment="1">
      <alignment horizontal="center" vertical="top"/>
    </xf>
    <xf numFmtId="0" fontId="55" fillId="0" borderId="11" xfId="0" applyFont="1" applyFill="1" applyBorder="1" applyAlignment="1">
      <alignment horizontal="left"/>
    </xf>
    <xf numFmtId="0" fontId="55" fillId="0" borderId="12" xfId="0" applyFont="1" applyFill="1" applyBorder="1" applyAlignment="1">
      <alignment horizontal="left"/>
    </xf>
    <xf numFmtId="0" fontId="55" fillId="0" borderId="1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zoomScale="120" zoomScaleNormal="120" zoomScalePageLayoutView="0" workbookViewId="0" topLeftCell="A1">
      <selection activeCell="G7" sqref="G7"/>
    </sheetView>
  </sheetViews>
  <sheetFormatPr defaultColWidth="9.140625" defaultRowHeight="15"/>
  <cols>
    <col min="1" max="1" width="18.421875" style="0" customWidth="1"/>
    <col min="2" max="2" width="17.28125" style="0" customWidth="1"/>
    <col min="3" max="3" width="9.7109375" style="0" customWidth="1"/>
    <col min="4" max="4" width="13.57421875" style="0" customWidth="1"/>
    <col min="5" max="5" width="15.8515625" style="0" customWidth="1"/>
    <col min="6" max="12" width="9.421875" style="25" bestFit="1" customWidth="1"/>
    <col min="13" max="14" width="10.421875" style="25" bestFit="1" customWidth="1"/>
    <col min="16" max="16" width="14.7109375" style="86" customWidth="1"/>
    <col min="17" max="18" width="12.140625" style="0" customWidth="1"/>
    <col min="19" max="19" width="11.421875" style="0" customWidth="1"/>
  </cols>
  <sheetData>
    <row r="1" spans="10:14" ht="54.75" customHeight="1">
      <c r="J1" s="148" t="s">
        <v>53</v>
      </c>
      <c r="K1" s="149"/>
      <c r="L1" s="149"/>
      <c r="M1" s="149"/>
      <c r="N1" s="149"/>
    </row>
    <row r="2" spans="1:14" ht="62.25" customHeight="1">
      <c r="A2" s="150" t="s">
        <v>54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34.5" customHeight="1">
      <c r="A3" s="140" t="s">
        <v>0</v>
      </c>
      <c r="B3" s="140" t="s">
        <v>6</v>
      </c>
      <c r="C3" s="140" t="s">
        <v>1</v>
      </c>
      <c r="D3" s="140"/>
      <c r="E3" s="140" t="s">
        <v>4</v>
      </c>
      <c r="F3" s="141" t="s">
        <v>5</v>
      </c>
      <c r="G3" s="141"/>
      <c r="H3" s="141"/>
      <c r="I3" s="141"/>
      <c r="J3" s="141"/>
      <c r="K3" s="141"/>
      <c r="L3" s="141"/>
      <c r="M3" s="141"/>
      <c r="N3" s="141"/>
    </row>
    <row r="4" spans="1:18" ht="78.75" customHeight="1">
      <c r="A4" s="142"/>
      <c r="B4" s="142"/>
      <c r="C4" s="2" t="s">
        <v>2</v>
      </c>
      <c r="D4" s="3" t="s">
        <v>3</v>
      </c>
      <c r="E4" s="142"/>
      <c r="F4" s="4">
        <v>2019</v>
      </c>
      <c r="G4" s="4">
        <v>2020</v>
      </c>
      <c r="H4" s="4">
        <v>2021</v>
      </c>
      <c r="I4" s="4">
        <v>2022</v>
      </c>
      <c r="J4" s="4">
        <v>2023</v>
      </c>
      <c r="K4" s="4">
        <v>2024</v>
      </c>
      <c r="L4" s="4">
        <v>2025</v>
      </c>
      <c r="M4" s="4" t="s">
        <v>8</v>
      </c>
      <c r="N4" s="4" t="s">
        <v>7</v>
      </c>
      <c r="P4" s="86" t="s">
        <v>55</v>
      </c>
      <c r="Q4" s="117" t="s">
        <v>174</v>
      </c>
      <c r="R4" s="117" t="s">
        <v>173</v>
      </c>
    </row>
    <row r="5" spans="1:22" s="1" customFormat="1" ht="17.25" customHeight="1">
      <c r="A5" s="5">
        <v>1</v>
      </c>
      <c r="B5" s="5">
        <v>2</v>
      </c>
      <c r="C5" s="6">
        <v>3</v>
      </c>
      <c r="D5" s="7">
        <v>4</v>
      </c>
      <c r="E5" s="5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9"/>
      <c r="P5" s="86"/>
      <c r="Q5" s="9"/>
      <c r="R5" s="9"/>
      <c r="S5" s="9"/>
      <c r="T5" s="9"/>
      <c r="U5" s="9"/>
      <c r="V5" s="9"/>
    </row>
    <row r="6" spans="1:18" s="31" customFormat="1" ht="15">
      <c r="A6" s="139" t="s">
        <v>14</v>
      </c>
      <c r="B6" s="139" t="s">
        <v>15</v>
      </c>
      <c r="C6" s="138" t="s">
        <v>20</v>
      </c>
      <c r="D6" s="138" t="s">
        <v>20</v>
      </c>
      <c r="E6" s="29" t="s">
        <v>9</v>
      </c>
      <c r="F6" s="30">
        <f>F11+F66+F81+F96</f>
        <v>36743.9</v>
      </c>
      <c r="G6" s="30">
        <f>G11+G66+G81+G96</f>
        <v>33683</v>
      </c>
      <c r="H6" s="30">
        <f aca="true" t="shared" si="0" ref="H6:N6">H11+H66+H81+H96</f>
        <v>21543.800000000003</v>
      </c>
      <c r="I6" s="30">
        <f t="shared" si="0"/>
        <v>21543.800000000003</v>
      </c>
      <c r="J6" s="30">
        <f t="shared" si="0"/>
        <v>21543.800000000003</v>
      </c>
      <c r="K6" s="30">
        <f t="shared" si="0"/>
        <v>21543.800000000003</v>
      </c>
      <c r="L6" s="30">
        <f t="shared" si="0"/>
        <v>21543.800000000003</v>
      </c>
      <c r="M6" s="30">
        <f t="shared" si="0"/>
        <v>107719</v>
      </c>
      <c r="N6" s="30">
        <f t="shared" si="0"/>
        <v>107719</v>
      </c>
      <c r="P6" s="87">
        <f aca="true" t="shared" si="1" ref="P6:P12">SUM(F6:N6)</f>
        <v>393583.89999999997</v>
      </c>
      <c r="Q6" s="119">
        <v>356878.04</v>
      </c>
      <c r="R6" s="120">
        <f>Q6-P6</f>
        <v>-36705.859999999986</v>
      </c>
    </row>
    <row r="7" spans="1:19" s="31" customFormat="1" ht="25.5">
      <c r="A7" s="139"/>
      <c r="B7" s="139"/>
      <c r="C7" s="138" t="s">
        <v>20</v>
      </c>
      <c r="D7" s="138" t="s">
        <v>20</v>
      </c>
      <c r="E7" s="29" t="s">
        <v>10</v>
      </c>
      <c r="F7" s="30">
        <f>F12+F67+F82+F97</f>
        <v>5443.5</v>
      </c>
      <c r="G7" s="30">
        <f aca="true" t="shared" si="2" ref="G7:N7">G12+G67+G82+G97</f>
        <v>5443.900000000001</v>
      </c>
      <c r="H7" s="30">
        <f t="shared" si="2"/>
        <v>0</v>
      </c>
      <c r="I7" s="30">
        <f t="shared" si="2"/>
        <v>0</v>
      </c>
      <c r="J7" s="30">
        <f t="shared" si="2"/>
        <v>0</v>
      </c>
      <c r="K7" s="30">
        <f t="shared" si="2"/>
        <v>0</v>
      </c>
      <c r="L7" s="30">
        <f t="shared" si="2"/>
        <v>0</v>
      </c>
      <c r="M7" s="30">
        <f t="shared" si="2"/>
        <v>0</v>
      </c>
      <c r="N7" s="30">
        <f t="shared" si="2"/>
        <v>0</v>
      </c>
      <c r="P7" s="87">
        <f t="shared" si="1"/>
        <v>10887.400000000001</v>
      </c>
      <c r="Q7" s="119">
        <v>10887.3</v>
      </c>
      <c r="R7" s="120">
        <f>Q7-P7</f>
        <v>-0.10000000000218279</v>
      </c>
      <c r="S7" s="118" t="s">
        <v>175</v>
      </c>
    </row>
    <row r="8" spans="1:18" s="31" customFormat="1" ht="38.25">
      <c r="A8" s="139"/>
      <c r="B8" s="139"/>
      <c r="C8" s="138" t="s">
        <v>20</v>
      </c>
      <c r="D8" s="138" t="s">
        <v>20</v>
      </c>
      <c r="E8" s="29" t="s">
        <v>11</v>
      </c>
      <c r="F8" s="30">
        <f>F13+F68+F83+F98</f>
        <v>3734.1000000000004</v>
      </c>
      <c r="G8" s="30">
        <f aca="true" t="shared" si="3" ref="G8:N8">G13+G68+G83+G98</f>
        <v>2571.5</v>
      </c>
      <c r="H8" s="30">
        <f t="shared" si="3"/>
        <v>4.6</v>
      </c>
      <c r="I8" s="30">
        <f t="shared" si="3"/>
        <v>4.6</v>
      </c>
      <c r="J8" s="30">
        <f t="shared" si="3"/>
        <v>4.6</v>
      </c>
      <c r="K8" s="30">
        <f t="shared" si="3"/>
        <v>4.6</v>
      </c>
      <c r="L8" s="30">
        <f t="shared" si="3"/>
        <v>4.6</v>
      </c>
      <c r="M8" s="30">
        <f t="shared" si="3"/>
        <v>23</v>
      </c>
      <c r="N8" s="30">
        <f t="shared" si="3"/>
        <v>23</v>
      </c>
      <c r="P8" s="87">
        <f t="shared" si="1"/>
        <v>6374.600000000002</v>
      </c>
      <c r="Q8" s="119">
        <v>6374.54</v>
      </c>
      <c r="R8" s="120">
        <f>Q8-P8</f>
        <v>-0.06000000000221917</v>
      </c>
    </row>
    <row r="9" spans="1:18" s="31" customFormat="1" ht="25.5">
      <c r="A9" s="139"/>
      <c r="B9" s="139"/>
      <c r="C9" s="138" t="s">
        <v>20</v>
      </c>
      <c r="D9" s="138" t="s">
        <v>20</v>
      </c>
      <c r="E9" s="29" t="s">
        <v>12</v>
      </c>
      <c r="F9" s="30">
        <f>F14+F69+F84+F99</f>
        <v>22069.300000000003</v>
      </c>
      <c r="G9" s="30">
        <f aca="true" t="shared" si="4" ref="G9:N9">G14+G69+G84+G99</f>
        <v>20170.600000000002</v>
      </c>
      <c r="H9" s="30">
        <f t="shared" si="4"/>
        <v>16042.2</v>
      </c>
      <c r="I9" s="30">
        <f t="shared" si="4"/>
        <v>16042.2</v>
      </c>
      <c r="J9" s="30">
        <f t="shared" si="4"/>
        <v>16042.2</v>
      </c>
      <c r="K9" s="30">
        <f t="shared" si="4"/>
        <v>16042.2</v>
      </c>
      <c r="L9" s="30">
        <f t="shared" si="4"/>
        <v>16042.2</v>
      </c>
      <c r="M9" s="30">
        <f t="shared" si="4"/>
        <v>80211</v>
      </c>
      <c r="N9" s="30">
        <f t="shared" si="4"/>
        <v>80211</v>
      </c>
      <c r="P9" s="87">
        <f t="shared" si="1"/>
        <v>282872.9</v>
      </c>
      <c r="Q9" s="119">
        <v>262886.2</v>
      </c>
      <c r="R9" s="120">
        <f>Q9-P9</f>
        <v>-19986.70000000001</v>
      </c>
    </row>
    <row r="10" spans="1:18" s="31" customFormat="1" ht="25.5">
      <c r="A10" s="139"/>
      <c r="B10" s="139"/>
      <c r="C10" s="138" t="s">
        <v>20</v>
      </c>
      <c r="D10" s="138" t="s">
        <v>20</v>
      </c>
      <c r="E10" s="29" t="s">
        <v>13</v>
      </c>
      <c r="F10" s="30">
        <f>F15+F70+F85+F100</f>
        <v>5497</v>
      </c>
      <c r="G10" s="30">
        <f aca="true" t="shared" si="5" ref="G10:N10">G15+G70+G85+G100</f>
        <v>5497</v>
      </c>
      <c r="H10" s="30">
        <f t="shared" si="5"/>
        <v>5497</v>
      </c>
      <c r="I10" s="30">
        <f t="shared" si="5"/>
        <v>5497</v>
      </c>
      <c r="J10" s="30">
        <f t="shared" si="5"/>
        <v>5497</v>
      </c>
      <c r="K10" s="30">
        <f t="shared" si="5"/>
        <v>5497</v>
      </c>
      <c r="L10" s="30">
        <f t="shared" si="5"/>
        <v>5497</v>
      </c>
      <c r="M10" s="30">
        <f t="shared" si="5"/>
        <v>27485</v>
      </c>
      <c r="N10" s="30">
        <f t="shared" si="5"/>
        <v>27485</v>
      </c>
      <c r="P10" s="87">
        <f t="shared" si="1"/>
        <v>93449</v>
      </c>
      <c r="Q10" s="119">
        <v>76730</v>
      </c>
      <c r="R10" s="120">
        <f>Q10-P10</f>
        <v>-16719</v>
      </c>
    </row>
    <row r="11" spans="1:16" s="12" customFormat="1" ht="15">
      <c r="A11" s="143" t="s">
        <v>16</v>
      </c>
      <c r="B11" s="143" t="s">
        <v>17</v>
      </c>
      <c r="C11" s="134" t="s">
        <v>20</v>
      </c>
      <c r="D11" s="134" t="s">
        <v>20</v>
      </c>
      <c r="E11" s="17" t="s">
        <v>9</v>
      </c>
      <c r="F11" s="28">
        <f>SUM(F12:F15)</f>
        <v>36663.9</v>
      </c>
      <c r="G11" s="28">
        <f>SUM(G12:G15)</f>
        <v>33603</v>
      </c>
      <c r="H11" s="28">
        <f aca="true" t="shared" si="6" ref="H11:N11">SUM(H12:H15)</f>
        <v>21463.800000000003</v>
      </c>
      <c r="I11" s="28">
        <f t="shared" si="6"/>
        <v>21463.800000000003</v>
      </c>
      <c r="J11" s="28">
        <f t="shared" si="6"/>
        <v>21463.800000000003</v>
      </c>
      <c r="K11" s="28">
        <f t="shared" si="6"/>
        <v>21463.800000000003</v>
      </c>
      <c r="L11" s="28">
        <f t="shared" si="6"/>
        <v>21463.800000000003</v>
      </c>
      <c r="M11" s="28">
        <f t="shared" si="6"/>
        <v>107319</v>
      </c>
      <c r="N11" s="28">
        <f t="shared" si="6"/>
        <v>107319</v>
      </c>
      <c r="P11" s="88">
        <f t="shared" si="1"/>
        <v>392223.89999999997</v>
      </c>
    </row>
    <row r="12" spans="1:16" s="12" customFormat="1" ht="26.25">
      <c r="A12" s="143"/>
      <c r="B12" s="143"/>
      <c r="C12" s="134">
        <v>957</v>
      </c>
      <c r="D12" s="134" t="s">
        <v>20</v>
      </c>
      <c r="E12" s="17" t="s">
        <v>10</v>
      </c>
      <c r="F12" s="28">
        <f>F17+F22+F27+F32+F37+F42+F47+F52+F57+F62</f>
        <v>5443.5</v>
      </c>
      <c r="G12" s="28">
        <f>G17+G22+G27+G32+G37+G42+G47+G52+G57+G62</f>
        <v>5443.900000000001</v>
      </c>
      <c r="H12" s="28">
        <f aca="true" t="shared" si="7" ref="H12:N12">H17+H22+H27+H32+H37+H42+H47+H52+H57+H62</f>
        <v>0</v>
      </c>
      <c r="I12" s="28">
        <f t="shared" si="7"/>
        <v>0</v>
      </c>
      <c r="J12" s="28">
        <f t="shared" si="7"/>
        <v>0</v>
      </c>
      <c r="K12" s="28">
        <f t="shared" si="7"/>
        <v>0</v>
      </c>
      <c r="L12" s="28">
        <f t="shared" si="7"/>
        <v>0</v>
      </c>
      <c r="M12" s="28">
        <f t="shared" si="7"/>
        <v>0</v>
      </c>
      <c r="N12" s="28">
        <f t="shared" si="7"/>
        <v>0</v>
      </c>
      <c r="P12" s="88">
        <f t="shared" si="1"/>
        <v>10887.400000000001</v>
      </c>
    </row>
    <row r="13" spans="1:16" s="12" customFormat="1" ht="26.25">
      <c r="A13" s="143"/>
      <c r="B13" s="143"/>
      <c r="C13" s="134">
        <v>957</v>
      </c>
      <c r="D13" s="134" t="s">
        <v>20</v>
      </c>
      <c r="E13" s="17" t="s">
        <v>11</v>
      </c>
      <c r="F13" s="28">
        <f>F18+F23+F28+F33+F38+F43+F48+F53+F58+F63</f>
        <v>3734.1000000000004</v>
      </c>
      <c r="G13" s="28">
        <f aca="true" t="shared" si="8" ref="G13:N13">G18+G23+G28+G33+G38+G43+G48+G53+G58+G63</f>
        <v>2571.5</v>
      </c>
      <c r="H13" s="28">
        <f t="shared" si="8"/>
        <v>4.6</v>
      </c>
      <c r="I13" s="28">
        <f t="shared" si="8"/>
        <v>4.6</v>
      </c>
      <c r="J13" s="28">
        <f t="shared" si="8"/>
        <v>4.6</v>
      </c>
      <c r="K13" s="28">
        <f t="shared" si="8"/>
        <v>4.6</v>
      </c>
      <c r="L13" s="28">
        <f t="shared" si="8"/>
        <v>4.6</v>
      </c>
      <c r="M13" s="28">
        <f t="shared" si="8"/>
        <v>23</v>
      </c>
      <c r="N13" s="28">
        <f t="shared" si="8"/>
        <v>23</v>
      </c>
      <c r="P13" s="88">
        <f>SUM(F13:N13)</f>
        <v>6374.600000000002</v>
      </c>
    </row>
    <row r="14" spans="1:16" s="12" customFormat="1" ht="15">
      <c r="A14" s="143"/>
      <c r="B14" s="143"/>
      <c r="C14" s="134">
        <v>957</v>
      </c>
      <c r="D14" s="134" t="s">
        <v>20</v>
      </c>
      <c r="E14" s="17" t="s">
        <v>12</v>
      </c>
      <c r="F14" s="28">
        <f>F19+F24+F29+F34+F39+F44+F49+F54+F59+F64</f>
        <v>22019.300000000003</v>
      </c>
      <c r="G14" s="28">
        <f aca="true" t="shared" si="9" ref="G14:N14">G19+G24+G29+G34+G39+G44+G49+G54+G59+G64</f>
        <v>20120.600000000002</v>
      </c>
      <c r="H14" s="28">
        <f t="shared" si="9"/>
        <v>15992.2</v>
      </c>
      <c r="I14" s="28">
        <f t="shared" si="9"/>
        <v>15992.2</v>
      </c>
      <c r="J14" s="28">
        <f t="shared" si="9"/>
        <v>15992.2</v>
      </c>
      <c r="K14" s="28">
        <f t="shared" si="9"/>
        <v>15992.2</v>
      </c>
      <c r="L14" s="28">
        <f t="shared" si="9"/>
        <v>15992.2</v>
      </c>
      <c r="M14" s="28">
        <f t="shared" si="9"/>
        <v>79961</v>
      </c>
      <c r="N14" s="28">
        <f t="shared" si="9"/>
        <v>79961</v>
      </c>
      <c r="P14" s="88">
        <f aca="true" t="shared" si="10" ref="P14:P77">SUM(F14:N14)</f>
        <v>282022.9</v>
      </c>
    </row>
    <row r="15" spans="1:16" s="12" customFormat="1" ht="26.25">
      <c r="A15" s="143"/>
      <c r="B15" s="143"/>
      <c r="C15" s="134" t="s">
        <v>20</v>
      </c>
      <c r="D15" s="134" t="s">
        <v>20</v>
      </c>
      <c r="E15" s="17" t="s">
        <v>13</v>
      </c>
      <c r="F15" s="28">
        <f>F20+F25+F30+F35+F40+F45+F50+F55+F60+F65</f>
        <v>5467</v>
      </c>
      <c r="G15" s="28">
        <f aca="true" t="shared" si="11" ref="G15:M15">G20+G25+G30+G35+G40+G45+G50+G55+G60+G65</f>
        <v>5467</v>
      </c>
      <c r="H15" s="28">
        <f t="shared" si="11"/>
        <v>5467</v>
      </c>
      <c r="I15" s="28">
        <f t="shared" si="11"/>
        <v>5467</v>
      </c>
      <c r="J15" s="28">
        <f t="shared" si="11"/>
        <v>5467</v>
      </c>
      <c r="K15" s="28">
        <f t="shared" si="11"/>
        <v>5467</v>
      </c>
      <c r="L15" s="28">
        <f t="shared" si="11"/>
        <v>5467</v>
      </c>
      <c r="M15" s="28">
        <f t="shared" si="11"/>
        <v>27335</v>
      </c>
      <c r="N15" s="28">
        <f>N20+N25+N30+N35+N40+N45+N50+N55+N60+N65</f>
        <v>27335</v>
      </c>
      <c r="P15" s="88">
        <f t="shared" si="10"/>
        <v>92939</v>
      </c>
    </row>
    <row r="16" spans="1:16" s="15" customFormat="1" ht="15">
      <c r="A16" s="144" t="s">
        <v>18</v>
      </c>
      <c r="B16" s="144" t="s">
        <v>19</v>
      </c>
      <c r="C16" s="13" t="s">
        <v>20</v>
      </c>
      <c r="D16" s="13" t="s">
        <v>20</v>
      </c>
      <c r="E16" s="14" t="s">
        <v>9</v>
      </c>
      <c r="F16" s="32">
        <f>SUM(F17:F20)</f>
        <v>0</v>
      </c>
      <c r="G16" s="32">
        <f aca="true" t="shared" si="12" ref="G16:N16">SUM(G17:G20)</f>
        <v>0</v>
      </c>
      <c r="H16" s="32">
        <f t="shared" si="12"/>
        <v>0</v>
      </c>
      <c r="I16" s="32">
        <f t="shared" si="12"/>
        <v>0</v>
      </c>
      <c r="J16" s="32">
        <f t="shared" si="12"/>
        <v>0</v>
      </c>
      <c r="K16" s="32">
        <f t="shared" si="12"/>
        <v>0</v>
      </c>
      <c r="L16" s="32">
        <f t="shared" si="12"/>
        <v>0</v>
      </c>
      <c r="M16" s="32">
        <f t="shared" si="12"/>
        <v>0</v>
      </c>
      <c r="N16" s="32">
        <f t="shared" si="12"/>
        <v>0</v>
      </c>
      <c r="P16" s="54">
        <f t="shared" si="10"/>
        <v>0</v>
      </c>
    </row>
    <row r="17" spans="1:16" s="11" customFormat="1" ht="26.25">
      <c r="A17" s="144"/>
      <c r="B17" s="144"/>
      <c r="C17" s="16" t="s">
        <v>20</v>
      </c>
      <c r="D17" s="16" t="s">
        <v>20</v>
      </c>
      <c r="E17" s="10" t="s">
        <v>10</v>
      </c>
      <c r="F17" s="34">
        <f>'ПП 1 Развитие культуры '!J13</f>
        <v>0</v>
      </c>
      <c r="G17" s="34">
        <f>'ПП 1 Развитие культуры '!K13</f>
        <v>0</v>
      </c>
      <c r="H17" s="34">
        <f>'ПП 1 Развитие культуры '!L13</f>
        <v>0</v>
      </c>
      <c r="I17" s="34">
        <f>'ПП 1 Развитие культуры '!M13</f>
        <v>0</v>
      </c>
      <c r="J17" s="34">
        <f>'ПП 1 Развитие культуры '!N13</f>
        <v>0</v>
      </c>
      <c r="K17" s="34">
        <f>'ПП 1 Развитие культуры '!O13</f>
        <v>0</v>
      </c>
      <c r="L17" s="34">
        <f>'ПП 1 Развитие культуры '!P13</f>
        <v>0</v>
      </c>
      <c r="M17" s="34">
        <f>'ПП 1 Развитие культуры '!Q13</f>
        <v>0</v>
      </c>
      <c r="N17" s="34">
        <f>'ПП 1 Развитие культуры '!R13</f>
        <v>0</v>
      </c>
      <c r="P17" s="54">
        <f t="shared" si="10"/>
        <v>0</v>
      </c>
    </row>
    <row r="18" spans="1:16" s="11" customFormat="1" ht="26.25">
      <c r="A18" s="144"/>
      <c r="B18" s="144"/>
      <c r="C18" s="16" t="s">
        <v>20</v>
      </c>
      <c r="D18" s="16" t="s">
        <v>20</v>
      </c>
      <c r="E18" s="10" t="s">
        <v>11</v>
      </c>
      <c r="F18" s="34">
        <f>'ПП 1 Развитие культуры '!J14</f>
        <v>0</v>
      </c>
      <c r="G18" s="34">
        <f>'ПП 1 Развитие культуры '!K14</f>
        <v>0</v>
      </c>
      <c r="H18" s="34">
        <f>'ПП 1 Развитие культуры '!L14</f>
        <v>0</v>
      </c>
      <c r="I18" s="34">
        <f>'ПП 1 Развитие культуры '!M14</f>
        <v>0</v>
      </c>
      <c r="J18" s="34">
        <f>'ПП 1 Развитие культуры '!N14</f>
        <v>0</v>
      </c>
      <c r="K18" s="34">
        <f>'ПП 1 Развитие культуры '!O14</f>
        <v>0</v>
      </c>
      <c r="L18" s="34">
        <f>'ПП 1 Развитие культуры '!P14</f>
        <v>0</v>
      </c>
      <c r="M18" s="34">
        <f>'ПП 1 Развитие культуры '!Q14</f>
        <v>0</v>
      </c>
      <c r="N18" s="34">
        <f>'ПП 1 Развитие культуры '!R14</f>
        <v>0</v>
      </c>
      <c r="P18" s="54">
        <f t="shared" si="10"/>
        <v>0</v>
      </c>
    </row>
    <row r="19" spans="1:16" s="11" customFormat="1" ht="15">
      <c r="A19" s="144"/>
      <c r="B19" s="144"/>
      <c r="C19" s="16" t="s">
        <v>20</v>
      </c>
      <c r="D19" s="16" t="s">
        <v>20</v>
      </c>
      <c r="E19" s="10" t="s">
        <v>12</v>
      </c>
      <c r="F19" s="34">
        <f>'ПП 1 Развитие культуры '!J15</f>
        <v>0</v>
      </c>
      <c r="G19" s="34">
        <f>'ПП 1 Развитие культуры '!K15</f>
        <v>0</v>
      </c>
      <c r="H19" s="34">
        <f>'ПП 1 Развитие культуры '!L15</f>
        <v>0</v>
      </c>
      <c r="I19" s="34">
        <f>'ПП 1 Развитие культуры '!M15</f>
        <v>0</v>
      </c>
      <c r="J19" s="34">
        <f>'ПП 1 Развитие культуры '!N15</f>
        <v>0</v>
      </c>
      <c r="K19" s="34">
        <f>'ПП 1 Развитие культуры '!O15</f>
        <v>0</v>
      </c>
      <c r="L19" s="34">
        <f>'ПП 1 Развитие культуры '!P15</f>
        <v>0</v>
      </c>
      <c r="M19" s="34">
        <f>'ПП 1 Развитие культуры '!Q15</f>
        <v>0</v>
      </c>
      <c r="N19" s="34">
        <f>'ПП 1 Развитие культуры '!R15</f>
        <v>0</v>
      </c>
      <c r="P19" s="54">
        <f t="shared" si="10"/>
        <v>0</v>
      </c>
    </row>
    <row r="20" spans="1:16" s="11" customFormat="1" ht="26.25">
      <c r="A20" s="144"/>
      <c r="B20" s="144"/>
      <c r="C20" s="16" t="s">
        <v>20</v>
      </c>
      <c r="D20" s="16" t="s">
        <v>20</v>
      </c>
      <c r="E20" s="10" t="s">
        <v>13</v>
      </c>
      <c r="F20" s="34">
        <f>'ПП 1 Развитие культуры '!J16</f>
        <v>0</v>
      </c>
      <c r="G20" s="34">
        <f>'ПП 1 Развитие культуры '!K16</f>
        <v>0</v>
      </c>
      <c r="H20" s="34">
        <f>'ПП 1 Развитие культуры '!L16</f>
        <v>0</v>
      </c>
      <c r="I20" s="34">
        <f>'ПП 1 Развитие культуры '!M16</f>
        <v>0</v>
      </c>
      <c r="J20" s="34">
        <f>'ПП 1 Развитие культуры '!N16</f>
        <v>0</v>
      </c>
      <c r="K20" s="34">
        <f>'ПП 1 Развитие культуры '!O16</f>
        <v>0</v>
      </c>
      <c r="L20" s="34">
        <f>'ПП 1 Развитие культуры '!P16</f>
        <v>0</v>
      </c>
      <c r="M20" s="34">
        <f>'ПП 1 Развитие культуры '!Q16</f>
        <v>0</v>
      </c>
      <c r="N20" s="34">
        <f>'ПП 1 Развитие культуры '!R16</f>
        <v>0</v>
      </c>
      <c r="P20" s="54">
        <f t="shared" si="10"/>
        <v>0</v>
      </c>
    </row>
    <row r="21" spans="1:16" s="15" customFormat="1" ht="15">
      <c r="A21" s="144" t="s">
        <v>21</v>
      </c>
      <c r="B21" s="144" t="s">
        <v>30</v>
      </c>
      <c r="C21" s="13" t="s">
        <v>20</v>
      </c>
      <c r="D21" s="13" t="s">
        <v>20</v>
      </c>
      <c r="E21" s="14" t="s">
        <v>9</v>
      </c>
      <c r="F21" s="32">
        <f aca="true" t="shared" si="13" ref="F21:N21">SUM(F22:F25)</f>
        <v>6399.3</v>
      </c>
      <c r="G21" s="32">
        <f t="shared" si="13"/>
        <v>6399.3</v>
      </c>
      <c r="H21" s="32">
        <f t="shared" si="13"/>
        <v>5399.3</v>
      </c>
      <c r="I21" s="32">
        <f t="shared" si="13"/>
        <v>5399.3</v>
      </c>
      <c r="J21" s="32">
        <f t="shared" si="13"/>
        <v>5399.3</v>
      </c>
      <c r="K21" s="32">
        <f t="shared" si="13"/>
        <v>5399.3</v>
      </c>
      <c r="L21" s="32">
        <f t="shared" si="13"/>
        <v>5399.3</v>
      </c>
      <c r="M21" s="32">
        <f t="shared" si="13"/>
        <v>26996.5</v>
      </c>
      <c r="N21" s="32">
        <f t="shared" si="13"/>
        <v>26996.5</v>
      </c>
      <c r="P21" s="54">
        <f t="shared" si="10"/>
        <v>93788.1</v>
      </c>
    </row>
    <row r="22" spans="1:16" s="11" customFormat="1" ht="26.25">
      <c r="A22" s="144"/>
      <c r="B22" s="144"/>
      <c r="C22" s="16" t="s">
        <v>20</v>
      </c>
      <c r="D22" s="16" t="s">
        <v>20</v>
      </c>
      <c r="E22" s="10" t="s">
        <v>10</v>
      </c>
      <c r="F22" s="34">
        <f>'ПП 1 Развитие культуры '!J20</f>
        <v>0</v>
      </c>
      <c r="G22" s="34">
        <f>'ПП 1 Развитие культуры '!K20</f>
        <v>0</v>
      </c>
      <c r="H22" s="34">
        <f>'ПП 1 Развитие культуры '!L20</f>
        <v>0</v>
      </c>
      <c r="I22" s="34">
        <f>'ПП 1 Развитие культуры '!M20</f>
        <v>0</v>
      </c>
      <c r="J22" s="34">
        <f>'ПП 1 Развитие культуры '!N20</f>
        <v>0</v>
      </c>
      <c r="K22" s="34">
        <f>'ПП 1 Развитие культуры '!O20</f>
        <v>0</v>
      </c>
      <c r="L22" s="34">
        <f>'ПП 1 Развитие культуры '!P20</f>
        <v>0</v>
      </c>
      <c r="M22" s="34">
        <f>'ПП 1 Развитие культуры '!Q20</f>
        <v>0</v>
      </c>
      <c r="N22" s="34">
        <f>'ПП 1 Развитие культуры '!R20</f>
        <v>0</v>
      </c>
      <c r="P22" s="54">
        <f t="shared" si="10"/>
        <v>0</v>
      </c>
    </row>
    <row r="23" spans="1:16" s="11" customFormat="1" ht="26.25">
      <c r="A23" s="144"/>
      <c r="B23" s="144"/>
      <c r="C23" s="16" t="s">
        <v>20</v>
      </c>
      <c r="D23" s="16" t="s">
        <v>20</v>
      </c>
      <c r="E23" s="10" t="s">
        <v>11</v>
      </c>
      <c r="F23" s="34">
        <f>'ПП 1 Развитие культуры '!J21</f>
        <v>0</v>
      </c>
      <c r="G23" s="34">
        <f>'ПП 1 Развитие культуры '!K21</f>
        <v>0</v>
      </c>
      <c r="H23" s="34">
        <f>'ПП 1 Развитие культуры '!L21</f>
        <v>0</v>
      </c>
      <c r="I23" s="34">
        <f>'ПП 1 Развитие культуры '!M21</f>
        <v>0</v>
      </c>
      <c r="J23" s="34">
        <f>'ПП 1 Развитие культуры '!N21</f>
        <v>0</v>
      </c>
      <c r="K23" s="34">
        <f>'ПП 1 Развитие культуры '!O21</f>
        <v>0</v>
      </c>
      <c r="L23" s="34">
        <f>'ПП 1 Развитие культуры '!P21</f>
        <v>0</v>
      </c>
      <c r="M23" s="34">
        <f>'ПП 1 Развитие культуры '!Q21</f>
        <v>0</v>
      </c>
      <c r="N23" s="34">
        <f>'ПП 1 Развитие культуры '!R21</f>
        <v>0</v>
      </c>
      <c r="P23" s="54">
        <f t="shared" si="10"/>
        <v>0</v>
      </c>
    </row>
    <row r="24" spans="1:16" s="11" customFormat="1" ht="15">
      <c r="A24" s="144"/>
      <c r="B24" s="144"/>
      <c r="C24" s="16" t="s">
        <v>20</v>
      </c>
      <c r="D24" s="16" t="s">
        <v>20</v>
      </c>
      <c r="E24" s="10" t="s">
        <v>12</v>
      </c>
      <c r="F24" s="34">
        <f>'ПП 1 Развитие культуры '!J22</f>
        <v>6266.3</v>
      </c>
      <c r="G24" s="34">
        <f>'ПП 1 Развитие культуры '!K22</f>
        <v>6266.3</v>
      </c>
      <c r="H24" s="34">
        <f>'ПП 1 Развитие культуры '!L22</f>
        <v>5266.3</v>
      </c>
      <c r="I24" s="34">
        <f>'ПП 1 Развитие культуры '!M22</f>
        <v>5266.3</v>
      </c>
      <c r="J24" s="34">
        <f>'ПП 1 Развитие культуры '!N22</f>
        <v>5266.3</v>
      </c>
      <c r="K24" s="34">
        <f>'ПП 1 Развитие культуры '!O22</f>
        <v>5266.3</v>
      </c>
      <c r="L24" s="34">
        <f>'ПП 1 Развитие культуры '!P22</f>
        <v>5266.3</v>
      </c>
      <c r="M24" s="34">
        <f>'ПП 1 Развитие культуры '!Q22</f>
        <v>26331.5</v>
      </c>
      <c r="N24" s="34">
        <f>'ПП 1 Развитие культуры '!R22</f>
        <v>26331.5</v>
      </c>
      <c r="P24" s="54">
        <f t="shared" si="10"/>
        <v>91527.1</v>
      </c>
    </row>
    <row r="25" spans="1:16" s="11" customFormat="1" ht="26.25">
      <c r="A25" s="144"/>
      <c r="B25" s="144"/>
      <c r="C25" s="16" t="s">
        <v>20</v>
      </c>
      <c r="D25" s="16" t="s">
        <v>20</v>
      </c>
      <c r="E25" s="10" t="s">
        <v>13</v>
      </c>
      <c r="F25" s="34">
        <f>'ПП 1 Развитие культуры '!J23</f>
        <v>133</v>
      </c>
      <c r="G25" s="34">
        <f>'ПП 1 Развитие культуры '!K23</f>
        <v>133</v>
      </c>
      <c r="H25" s="34">
        <f>'ПП 1 Развитие культуры '!L23</f>
        <v>133</v>
      </c>
      <c r="I25" s="34">
        <f>'ПП 1 Развитие культуры '!M23</f>
        <v>133</v>
      </c>
      <c r="J25" s="34">
        <f>'ПП 1 Развитие культуры '!N23</f>
        <v>133</v>
      </c>
      <c r="K25" s="34">
        <f>'ПП 1 Развитие культуры '!O23</f>
        <v>133</v>
      </c>
      <c r="L25" s="34">
        <f>'ПП 1 Развитие культуры '!P23</f>
        <v>133</v>
      </c>
      <c r="M25" s="34">
        <f>'ПП 1 Развитие культуры '!Q23</f>
        <v>665</v>
      </c>
      <c r="N25" s="34">
        <f>'ПП 1 Развитие культуры '!R23</f>
        <v>665</v>
      </c>
      <c r="P25" s="54">
        <f t="shared" si="10"/>
        <v>2261</v>
      </c>
    </row>
    <row r="26" spans="1:16" s="15" customFormat="1" ht="15">
      <c r="A26" s="144" t="s">
        <v>22</v>
      </c>
      <c r="B26" s="144" t="s">
        <v>31</v>
      </c>
      <c r="C26" s="13" t="s">
        <v>20</v>
      </c>
      <c r="D26" s="13" t="s">
        <v>20</v>
      </c>
      <c r="E26" s="14" t="s">
        <v>9</v>
      </c>
      <c r="F26" s="32">
        <f aca="true" t="shared" si="14" ref="F26:N26">SUM(F27:F30)</f>
        <v>4365.3</v>
      </c>
      <c r="G26" s="32">
        <f t="shared" si="14"/>
        <v>4415.3</v>
      </c>
      <c r="H26" s="32">
        <f t="shared" si="14"/>
        <v>3415.3</v>
      </c>
      <c r="I26" s="32">
        <f t="shared" si="14"/>
        <v>3415.3</v>
      </c>
      <c r="J26" s="32">
        <f t="shared" si="14"/>
        <v>3415.3</v>
      </c>
      <c r="K26" s="32">
        <f t="shared" si="14"/>
        <v>3415.3</v>
      </c>
      <c r="L26" s="32">
        <f t="shared" si="14"/>
        <v>3415.3</v>
      </c>
      <c r="M26" s="32">
        <f t="shared" si="14"/>
        <v>17076.5</v>
      </c>
      <c r="N26" s="32">
        <f t="shared" si="14"/>
        <v>17076.5</v>
      </c>
      <c r="P26" s="54">
        <f t="shared" si="10"/>
        <v>60010.1</v>
      </c>
    </row>
    <row r="27" spans="1:16" s="11" customFormat="1" ht="26.25">
      <c r="A27" s="144"/>
      <c r="B27" s="144"/>
      <c r="C27" s="16" t="s">
        <v>20</v>
      </c>
      <c r="D27" s="16" t="s">
        <v>20</v>
      </c>
      <c r="E27" s="10" t="s">
        <v>10</v>
      </c>
      <c r="F27" s="34">
        <f>'ПП 1 Развитие культуры '!J37</f>
        <v>0</v>
      </c>
      <c r="G27" s="34">
        <f>'ПП 1 Развитие культуры '!K37</f>
        <v>0</v>
      </c>
      <c r="H27" s="34">
        <f>'ПП 1 Развитие культуры '!L37</f>
        <v>0</v>
      </c>
      <c r="I27" s="34">
        <f>'ПП 1 Развитие культуры '!M37</f>
        <v>0</v>
      </c>
      <c r="J27" s="34">
        <f>'ПП 1 Развитие культуры '!N37</f>
        <v>0</v>
      </c>
      <c r="K27" s="34">
        <f>'ПП 1 Развитие культуры '!O37</f>
        <v>0</v>
      </c>
      <c r="L27" s="34">
        <f>'ПП 1 Развитие культуры '!P37</f>
        <v>0</v>
      </c>
      <c r="M27" s="34">
        <f>'ПП 1 Развитие культуры '!Q37</f>
        <v>0</v>
      </c>
      <c r="N27" s="34">
        <f>'ПП 1 Развитие культуры '!R37</f>
        <v>0</v>
      </c>
      <c r="P27" s="54">
        <f t="shared" si="10"/>
        <v>0</v>
      </c>
    </row>
    <row r="28" spans="1:16" s="11" customFormat="1" ht="26.25">
      <c r="A28" s="144"/>
      <c r="B28" s="144"/>
      <c r="C28" s="16" t="s">
        <v>20</v>
      </c>
      <c r="D28" s="16" t="s">
        <v>20</v>
      </c>
      <c r="E28" s="10" t="s">
        <v>11</v>
      </c>
      <c r="F28" s="34">
        <f>'ПП 1 Развитие культуры '!J38</f>
        <v>0</v>
      </c>
      <c r="G28" s="34">
        <f>'ПП 1 Развитие культуры '!K38</f>
        <v>0</v>
      </c>
      <c r="H28" s="34">
        <f>'ПП 1 Развитие культуры '!L38</f>
        <v>0</v>
      </c>
      <c r="I28" s="34">
        <f>'ПП 1 Развитие культуры '!M38</f>
        <v>0</v>
      </c>
      <c r="J28" s="34">
        <f>'ПП 1 Развитие культуры '!N38</f>
        <v>0</v>
      </c>
      <c r="K28" s="34">
        <f>'ПП 1 Развитие культуры '!O38</f>
        <v>0</v>
      </c>
      <c r="L28" s="34">
        <f>'ПП 1 Развитие культуры '!P38</f>
        <v>0</v>
      </c>
      <c r="M28" s="34">
        <f>'ПП 1 Развитие культуры '!Q38</f>
        <v>0</v>
      </c>
      <c r="N28" s="34">
        <f>'ПП 1 Развитие культуры '!R38</f>
        <v>0</v>
      </c>
      <c r="P28" s="54">
        <f t="shared" si="10"/>
        <v>0</v>
      </c>
    </row>
    <row r="29" spans="1:16" s="11" customFormat="1" ht="15">
      <c r="A29" s="144"/>
      <c r="B29" s="144"/>
      <c r="C29" s="16" t="s">
        <v>20</v>
      </c>
      <c r="D29" s="16" t="s">
        <v>20</v>
      </c>
      <c r="E29" s="10" t="s">
        <v>12</v>
      </c>
      <c r="F29" s="34">
        <f>'ПП 1 Развитие культуры '!J39</f>
        <v>4265.3</v>
      </c>
      <c r="G29" s="34">
        <f>'ПП 1 Развитие культуры '!K39</f>
        <v>4315.3</v>
      </c>
      <c r="H29" s="34">
        <f>'ПП 1 Развитие культуры '!L39</f>
        <v>3315.3</v>
      </c>
      <c r="I29" s="34">
        <f>'ПП 1 Развитие культуры '!M39</f>
        <v>3315.3</v>
      </c>
      <c r="J29" s="34">
        <f>'ПП 1 Развитие культуры '!N39</f>
        <v>3315.3</v>
      </c>
      <c r="K29" s="34">
        <f>'ПП 1 Развитие культуры '!O39</f>
        <v>3315.3</v>
      </c>
      <c r="L29" s="34">
        <f>'ПП 1 Развитие культуры '!P39</f>
        <v>3315.3</v>
      </c>
      <c r="M29" s="34">
        <f>'ПП 1 Развитие культуры '!Q39</f>
        <v>16576.5</v>
      </c>
      <c r="N29" s="34">
        <f>'ПП 1 Развитие культуры '!R39</f>
        <v>16576.5</v>
      </c>
      <c r="P29" s="54">
        <f t="shared" si="10"/>
        <v>58310.1</v>
      </c>
    </row>
    <row r="30" spans="1:16" s="11" customFormat="1" ht="26.25">
      <c r="A30" s="144"/>
      <c r="B30" s="144"/>
      <c r="C30" s="16" t="s">
        <v>20</v>
      </c>
      <c r="D30" s="16" t="s">
        <v>20</v>
      </c>
      <c r="E30" s="10" t="s">
        <v>13</v>
      </c>
      <c r="F30" s="34">
        <f>'ПП 1 Развитие культуры '!J40</f>
        <v>100</v>
      </c>
      <c r="G30" s="34">
        <f>'ПП 1 Развитие культуры '!K40</f>
        <v>100</v>
      </c>
      <c r="H30" s="34">
        <f>'ПП 1 Развитие культуры '!L40</f>
        <v>100</v>
      </c>
      <c r="I30" s="34">
        <f>'ПП 1 Развитие культуры '!M40</f>
        <v>100</v>
      </c>
      <c r="J30" s="34">
        <f>'ПП 1 Развитие культуры '!N40</f>
        <v>100</v>
      </c>
      <c r="K30" s="34">
        <f>'ПП 1 Развитие культуры '!O40</f>
        <v>100</v>
      </c>
      <c r="L30" s="34">
        <f>'ПП 1 Развитие культуры '!P40</f>
        <v>100</v>
      </c>
      <c r="M30" s="34">
        <f>'ПП 1 Развитие культуры '!Q40</f>
        <v>500</v>
      </c>
      <c r="N30" s="34">
        <f>'ПП 1 Развитие культуры '!R40</f>
        <v>500</v>
      </c>
      <c r="P30" s="54">
        <f t="shared" si="10"/>
        <v>1700</v>
      </c>
    </row>
    <row r="31" spans="1:16" s="15" customFormat="1" ht="15">
      <c r="A31" s="144" t="s">
        <v>23</v>
      </c>
      <c r="B31" s="144" t="s">
        <v>32</v>
      </c>
      <c r="C31" s="13" t="s">
        <v>20</v>
      </c>
      <c r="D31" s="13" t="s">
        <v>20</v>
      </c>
      <c r="E31" s="14" t="s">
        <v>9</v>
      </c>
      <c r="F31" s="32">
        <f aca="true" t="shared" si="15" ref="F31:N31">SUM(F32:F35)</f>
        <v>1116.5</v>
      </c>
      <c r="G31" s="32">
        <f t="shared" si="15"/>
        <v>1116.5</v>
      </c>
      <c r="H31" s="32">
        <f t="shared" si="15"/>
        <v>1116.5</v>
      </c>
      <c r="I31" s="32">
        <f t="shared" si="15"/>
        <v>1116.5</v>
      </c>
      <c r="J31" s="32">
        <f t="shared" si="15"/>
        <v>1116.5</v>
      </c>
      <c r="K31" s="32">
        <f t="shared" si="15"/>
        <v>1116.5</v>
      </c>
      <c r="L31" s="32">
        <f t="shared" si="15"/>
        <v>1116.5</v>
      </c>
      <c r="M31" s="32">
        <f t="shared" si="15"/>
        <v>5582.5</v>
      </c>
      <c r="N31" s="32">
        <f t="shared" si="15"/>
        <v>5582.5</v>
      </c>
      <c r="P31" s="54">
        <f t="shared" si="10"/>
        <v>18980.5</v>
      </c>
    </row>
    <row r="32" spans="1:16" s="11" customFormat="1" ht="26.25">
      <c r="A32" s="144"/>
      <c r="B32" s="144"/>
      <c r="C32" s="16" t="s">
        <v>20</v>
      </c>
      <c r="D32" s="16" t="s">
        <v>20</v>
      </c>
      <c r="E32" s="10" t="s">
        <v>10</v>
      </c>
      <c r="F32" s="34">
        <f>'ПП 1 Развитие культуры '!J54</f>
        <v>0</v>
      </c>
      <c r="G32" s="34">
        <f>'ПП 1 Развитие культуры '!K54</f>
        <v>0</v>
      </c>
      <c r="H32" s="34">
        <f>'ПП 1 Развитие культуры '!L54</f>
        <v>0</v>
      </c>
      <c r="I32" s="34">
        <f>'ПП 1 Развитие культуры '!M54</f>
        <v>0</v>
      </c>
      <c r="J32" s="34">
        <f>'ПП 1 Развитие культуры '!N54</f>
        <v>0</v>
      </c>
      <c r="K32" s="34">
        <f>'ПП 1 Развитие культуры '!O54</f>
        <v>0</v>
      </c>
      <c r="L32" s="34">
        <f>'ПП 1 Развитие культуры '!P54</f>
        <v>0</v>
      </c>
      <c r="M32" s="34">
        <f>'ПП 1 Развитие культуры '!Q54</f>
        <v>0</v>
      </c>
      <c r="N32" s="34">
        <f>'ПП 1 Развитие культуры '!R54</f>
        <v>0</v>
      </c>
      <c r="P32" s="54">
        <f t="shared" si="10"/>
        <v>0</v>
      </c>
    </row>
    <row r="33" spans="1:16" s="11" customFormat="1" ht="26.25">
      <c r="A33" s="144"/>
      <c r="B33" s="144"/>
      <c r="C33" s="16" t="s">
        <v>20</v>
      </c>
      <c r="D33" s="16" t="s">
        <v>20</v>
      </c>
      <c r="E33" s="10" t="s">
        <v>11</v>
      </c>
      <c r="F33" s="34">
        <f>'ПП 1 Развитие культуры '!J55</f>
        <v>0</v>
      </c>
      <c r="G33" s="34">
        <f>'ПП 1 Развитие культуры '!K55</f>
        <v>0</v>
      </c>
      <c r="H33" s="34">
        <f>'ПП 1 Развитие культуры '!L55</f>
        <v>0</v>
      </c>
      <c r="I33" s="34">
        <f>'ПП 1 Развитие культуры '!M55</f>
        <v>0</v>
      </c>
      <c r="J33" s="34">
        <f>'ПП 1 Развитие культуры '!N55</f>
        <v>0</v>
      </c>
      <c r="K33" s="34">
        <f>'ПП 1 Развитие культуры '!O55</f>
        <v>0</v>
      </c>
      <c r="L33" s="34">
        <f>'ПП 1 Развитие культуры '!P55</f>
        <v>0</v>
      </c>
      <c r="M33" s="34">
        <f>'ПП 1 Развитие культуры '!Q55</f>
        <v>0</v>
      </c>
      <c r="N33" s="34">
        <f>'ПП 1 Развитие культуры '!R55</f>
        <v>0</v>
      </c>
      <c r="P33" s="54">
        <f t="shared" si="10"/>
        <v>0</v>
      </c>
    </row>
    <row r="34" spans="1:16" s="11" customFormat="1" ht="15">
      <c r="A34" s="144"/>
      <c r="B34" s="144"/>
      <c r="C34" s="16" t="s">
        <v>20</v>
      </c>
      <c r="D34" s="16" t="s">
        <v>20</v>
      </c>
      <c r="E34" s="10" t="s">
        <v>12</v>
      </c>
      <c r="F34" s="34">
        <f>'ПП 1 Развитие культуры '!J56</f>
        <v>1063.5</v>
      </c>
      <c r="G34" s="34">
        <f>'ПП 1 Развитие культуры '!K56</f>
        <v>1063.5</v>
      </c>
      <c r="H34" s="34">
        <f>'ПП 1 Развитие культуры '!L56</f>
        <v>1063.5</v>
      </c>
      <c r="I34" s="34">
        <f>'ПП 1 Развитие культуры '!M56</f>
        <v>1063.5</v>
      </c>
      <c r="J34" s="34">
        <f>'ПП 1 Развитие культуры '!N56</f>
        <v>1063.5</v>
      </c>
      <c r="K34" s="34">
        <f>'ПП 1 Развитие культуры '!O56</f>
        <v>1063.5</v>
      </c>
      <c r="L34" s="34">
        <f>'ПП 1 Развитие культуры '!P56</f>
        <v>1063.5</v>
      </c>
      <c r="M34" s="34">
        <f>'ПП 1 Развитие культуры '!Q56</f>
        <v>5317.5</v>
      </c>
      <c r="N34" s="34">
        <f>'ПП 1 Развитие культуры '!R56</f>
        <v>5317.5</v>
      </c>
      <c r="P34" s="54">
        <f t="shared" si="10"/>
        <v>18079.5</v>
      </c>
    </row>
    <row r="35" spans="1:16" s="11" customFormat="1" ht="26.25">
      <c r="A35" s="144"/>
      <c r="B35" s="144"/>
      <c r="C35" s="16" t="s">
        <v>20</v>
      </c>
      <c r="D35" s="16" t="s">
        <v>20</v>
      </c>
      <c r="E35" s="10" t="s">
        <v>13</v>
      </c>
      <c r="F35" s="34">
        <f>'ПП 1 Развитие культуры '!J57</f>
        <v>53</v>
      </c>
      <c r="G35" s="34">
        <f>'ПП 1 Развитие культуры '!K57</f>
        <v>53</v>
      </c>
      <c r="H35" s="34">
        <f>'ПП 1 Развитие культуры '!L57</f>
        <v>53</v>
      </c>
      <c r="I35" s="34">
        <f>'ПП 1 Развитие культуры '!M57</f>
        <v>53</v>
      </c>
      <c r="J35" s="34">
        <f>'ПП 1 Развитие культуры '!N57</f>
        <v>53</v>
      </c>
      <c r="K35" s="34">
        <f>'ПП 1 Развитие культуры '!O57</f>
        <v>53</v>
      </c>
      <c r="L35" s="34">
        <f>'ПП 1 Развитие культуры '!P57</f>
        <v>53</v>
      </c>
      <c r="M35" s="34">
        <f>'ПП 1 Развитие культуры '!Q57</f>
        <v>265</v>
      </c>
      <c r="N35" s="34">
        <f>'ПП 1 Развитие культуры '!R57</f>
        <v>265</v>
      </c>
      <c r="P35" s="54">
        <f t="shared" si="10"/>
        <v>901</v>
      </c>
    </row>
    <row r="36" spans="1:16" s="15" customFormat="1" ht="15">
      <c r="A36" s="144" t="s">
        <v>24</v>
      </c>
      <c r="B36" s="144" t="s">
        <v>33</v>
      </c>
      <c r="C36" s="13" t="s">
        <v>20</v>
      </c>
      <c r="D36" s="13" t="s">
        <v>20</v>
      </c>
      <c r="E36" s="14" t="s">
        <v>9</v>
      </c>
      <c r="F36" s="32">
        <f aca="true" t="shared" si="16" ref="F36:N36">SUM(F37:F40)</f>
        <v>14263.3</v>
      </c>
      <c r="G36" s="32">
        <f t="shared" si="16"/>
        <v>12414.6</v>
      </c>
      <c r="H36" s="32">
        <f t="shared" si="16"/>
        <v>10364.6</v>
      </c>
      <c r="I36" s="32">
        <f t="shared" si="16"/>
        <v>10364.6</v>
      </c>
      <c r="J36" s="32">
        <f t="shared" si="16"/>
        <v>10364.6</v>
      </c>
      <c r="K36" s="32">
        <f t="shared" si="16"/>
        <v>10364.6</v>
      </c>
      <c r="L36" s="32">
        <f t="shared" si="16"/>
        <v>10364.6</v>
      </c>
      <c r="M36" s="32">
        <f t="shared" si="16"/>
        <v>51823</v>
      </c>
      <c r="N36" s="32">
        <f t="shared" si="16"/>
        <v>51823</v>
      </c>
      <c r="P36" s="54">
        <f t="shared" si="10"/>
        <v>182146.90000000002</v>
      </c>
    </row>
    <row r="37" spans="1:16" s="11" customFormat="1" ht="26.25">
      <c r="A37" s="144"/>
      <c r="B37" s="144"/>
      <c r="C37" s="16" t="s">
        <v>20</v>
      </c>
      <c r="D37" s="16" t="s">
        <v>20</v>
      </c>
      <c r="E37" s="10" t="s">
        <v>10</v>
      </c>
      <c r="F37" s="34">
        <f>'ПП 1 Развитие культуры '!J67</f>
        <v>0</v>
      </c>
      <c r="G37" s="34">
        <f>'ПП 1 Развитие культуры '!K67</f>
        <v>0</v>
      </c>
      <c r="H37" s="34">
        <f>'ПП 1 Развитие культуры '!L67</f>
        <v>0</v>
      </c>
      <c r="I37" s="34">
        <f>'ПП 1 Развитие культуры '!M67</f>
        <v>0</v>
      </c>
      <c r="J37" s="34">
        <f>'ПП 1 Развитие культуры '!N67</f>
        <v>0</v>
      </c>
      <c r="K37" s="34">
        <f>'ПП 1 Развитие культуры '!O67</f>
        <v>0</v>
      </c>
      <c r="L37" s="34">
        <f>'ПП 1 Развитие культуры '!P67</f>
        <v>0</v>
      </c>
      <c r="M37" s="34">
        <f>'ПП 1 Развитие культуры '!Q67</f>
        <v>0</v>
      </c>
      <c r="N37" s="34">
        <f>'ПП 1 Развитие культуры '!R67</f>
        <v>0</v>
      </c>
      <c r="P37" s="54">
        <f t="shared" si="10"/>
        <v>0</v>
      </c>
    </row>
    <row r="38" spans="1:16" s="11" customFormat="1" ht="26.25">
      <c r="A38" s="144"/>
      <c r="B38" s="144"/>
      <c r="C38" s="16" t="s">
        <v>20</v>
      </c>
      <c r="D38" s="16" t="s">
        <v>20</v>
      </c>
      <c r="E38" s="10" t="s">
        <v>11</v>
      </c>
      <c r="F38" s="34">
        <f>'ПП 1 Развитие культуры '!J68</f>
        <v>0</v>
      </c>
      <c r="G38" s="34">
        <f>'ПП 1 Развитие культуры '!K68</f>
        <v>0</v>
      </c>
      <c r="H38" s="34">
        <f>'ПП 1 Развитие культуры '!L68</f>
        <v>0</v>
      </c>
      <c r="I38" s="34">
        <f>'ПП 1 Развитие культуры '!M68</f>
        <v>0</v>
      </c>
      <c r="J38" s="34">
        <f>'ПП 1 Развитие культуры '!N68</f>
        <v>0</v>
      </c>
      <c r="K38" s="34">
        <f>'ПП 1 Развитие культуры '!O68</f>
        <v>0</v>
      </c>
      <c r="L38" s="34">
        <f>'ПП 1 Развитие культуры '!P68</f>
        <v>0</v>
      </c>
      <c r="M38" s="34">
        <f>'ПП 1 Развитие культуры '!Q68</f>
        <v>0</v>
      </c>
      <c r="N38" s="34">
        <f>'ПП 1 Развитие культуры '!R68</f>
        <v>0</v>
      </c>
      <c r="P38" s="54">
        <f t="shared" si="10"/>
        <v>0</v>
      </c>
    </row>
    <row r="39" spans="1:16" s="11" customFormat="1" ht="15">
      <c r="A39" s="144"/>
      <c r="B39" s="144"/>
      <c r="C39" s="16" t="s">
        <v>20</v>
      </c>
      <c r="D39" s="16" t="s">
        <v>20</v>
      </c>
      <c r="E39" s="10" t="s">
        <v>12</v>
      </c>
      <c r="F39" s="34">
        <f>'ПП 1 Развитие культуры '!J69</f>
        <v>9082.3</v>
      </c>
      <c r="G39" s="34">
        <f>'ПП 1 Развитие культуры '!K69</f>
        <v>7233.6</v>
      </c>
      <c r="H39" s="34">
        <f>'ПП 1 Развитие культуры '!L69</f>
        <v>5183.6</v>
      </c>
      <c r="I39" s="34">
        <f>'ПП 1 Развитие культуры '!M69</f>
        <v>5183.6</v>
      </c>
      <c r="J39" s="34">
        <f>'ПП 1 Развитие культуры '!N69</f>
        <v>5183.6</v>
      </c>
      <c r="K39" s="34">
        <f>'ПП 1 Развитие культуры '!O69</f>
        <v>5183.6</v>
      </c>
      <c r="L39" s="34">
        <f>'ПП 1 Развитие культуры '!P69</f>
        <v>5183.6</v>
      </c>
      <c r="M39" s="34">
        <f>'ПП 1 Развитие культуры '!Q69</f>
        <v>25918</v>
      </c>
      <c r="N39" s="34">
        <f>'ПП 1 Развитие культуры '!R69</f>
        <v>25918</v>
      </c>
      <c r="P39" s="54">
        <f t="shared" si="10"/>
        <v>94069.9</v>
      </c>
    </row>
    <row r="40" spans="1:16" s="11" customFormat="1" ht="26.25">
      <c r="A40" s="144"/>
      <c r="B40" s="144"/>
      <c r="C40" s="16" t="s">
        <v>20</v>
      </c>
      <c r="D40" s="16" t="s">
        <v>20</v>
      </c>
      <c r="E40" s="10" t="s">
        <v>13</v>
      </c>
      <c r="F40" s="34">
        <f>'ПП 1 Развитие культуры '!J70</f>
        <v>5181</v>
      </c>
      <c r="G40" s="34">
        <f>'ПП 1 Развитие культуры '!K70</f>
        <v>5181</v>
      </c>
      <c r="H40" s="34">
        <f>'ПП 1 Развитие культуры '!L70</f>
        <v>5181</v>
      </c>
      <c r="I40" s="34">
        <f>'ПП 1 Развитие культуры '!M70</f>
        <v>5181</v>
      </c>
      <c r="J40" s="34">
        <f>'ПП 1 Развитие культуры '!N70</f>
        <v>5181</v>
      </c>
      <c r="K40" s="34">
        <f>'ПП 1 Развитие культуры '!O70</f>
        <v>5181</v>
      </c>
      <c r="L40" s="34">
        <f>'ПП 1 Развитие культуры '!P70</f>
        <v>5181</v>
      </c>
      <c r="M40" s="34">
        <v>25905</v>
      </c>
      <c r="N40" s="34">
        <v>25905</v>
      </c>
      <c r="P40" s="54">
        <f t="shared" si="10"/>
        <v>88077</v>
      </c>
    </row>
    <row r="41" spans="1:16" s="15" customFormat="1" ht="15">
      <c r="A41" s="144" t="s">
        <v>25</v>
      </c>
      <c r="B41" s="144" t="s">
        <v>34</v>
      </c>
      <c r="C41" s="13" t="s">
        <v>20</v>
      </c>
      <c r="D41" s="13" t="s">
        <v>20</v>
      </c>
      <c r="E41" s="14" t="s">
        <v>9</v>
      </c>
      <c r="F41" s="32">
        <f aca="true" t="shared" si="17" ref="F41:N41">SUM(F42:F45)</f>
        <v>30</v>
      </c>
      <c r="G41" s="32">
        <f t="shared" si="17"/>
        <v>30</v>
      </c>
      <c r="H41" s="32">
        <f t="shared" si="17"/>
        <v>30</v>
      </c>
      <c r="I41" s="32">
        <f t="shared" si="17"/>
        <v>30</v>
      </c>
      <c r="J41" s="32">
        <f t="shared" si="17"/>
        <v>30</v>
      </c>
      <c r="K41" s="32">
        <f t="shared" si="17"/>
        <v>30</v>
      </c>
      <c r="L41" s="32">
        <f t="shared" si="17"/>
        <v>30</v>
      </c>
      <c r="M41" s="32">
        <f t="shared" si="17"/>
        <v>150</v>
      </c>
      <c r="N41" s="32">
        <f t="shared" si="17"/>
        <v>150</v>
      </c>
      <c r="P41" s="54">
        <f t="shared" si="10"/>
        <v>510</v>
      </c>
    </row>
    <row r="42" spans="1:16" s="11" customFormat="1" ht="26.25">
      <c r="A42" s="144"/>
      <c r="B42" s="144"/>
      <c r="C42" s="16" t="s">
        <v>20</v>
      </c>
      <c r="D42" s="16" t="s">
        <v>20</v>
      </c>
      <c r="E42" s="10" t="s">
        <v>10</v>
      </c>
      <c r="F42" s="34">
        <f>'ПП 1 Развитие культуры '!J86</f>
        <v>0</v>
      </c>
      <c r="G42" s="34">
        <f>'ПП 1 Развитие культуры '!K86</f>
        <v>0</v>
      </c>
      <c r="H42" s="34">
        <f>'ПП 1 Развитие культуры '!L86</f>
        <v>0</v>
      </c>
      <c r="I42" s="34">
        <f>'ПП 1 Развитие культуры '!M86</f>
        <v>0</v>
      </c>
      <c r="J42" s="34">
        <f>'ПП 1 Развитие культуры '!N86</f>
        <v>0</v>
      </c>
      <c r="K42" s="34">
        <f>'ПП 1 Развитие культуры '!O86</f>
        <v>0</v>
      </c>
      <c r="L42" s="34">
        <f>'ПП 1 Развитие культуры '!P86</f>
        <v>0</v>
      </c>
      <c r="M42" s="34">
        <f>'ПП 1 Развитие культуры '!Q86</f>
        <v>0</v>
      </c>
      <c r="N42" s="34">
        <f>'ПП 1 Развитие культуры '!R86</f>
        <v>0</v>
      </c>
      <c r="P42" s="54">
        <f t="shared" si="10"/>
        <v>0</v>
      </c>
    </row>
    <row r="43" spans="1:16" s="11" customFormat="1" ht="26.25">
      <c r="A43" s="144"/>
      <c r="B43" s="144"/>
      <c r="C43" s="16" t="s">
        <v>20</v>
      </c>
      <c r="D43" s="16" t="s">
        <v>20</v>
      </c>
      <c r="E43" s="10" t="s">
        <v>11</v>
      </c>
      <c r="F43" s="34">
        <f>'ПП 1 Развитие культуры '!J87</f>
        <v>0</v>
      </c>
      <c r="G43" s="34">
        <f>'ПП 1 Развитие культуры '!K87</f>
        <v>0</v>
      </c>
      <c r="H43" s="34">
        <f>'ПП 1 Развитие культуры '!L87</f>
        <v>0</v>
      </c>
      <c r="I43" s="34">
        <f>'ПП 1 Развитие культуры '!M87</f>
        <v>0</v>
      </c>
      <c r="J43" s="34">
        <f>'ПП 1 Развитие культуры '!N87</f>
        <v>0</v>
      </c>
      <c r="K43" s="34">
        <f>'ПП 1 Развитие культуры '!O87</f>
        <v>0</v>
      </c>
      <c r="L43" s="34">
        <f>'ПП 1 Развитие культуры '!P87</f>
        <v>0</v>
      </c>
      <c r="M43" s="34">
        <f>'ПП 1 Развитие культуры '!Q87</f>
        <v>0</v>
      </c>
      <c r="N43" s="34">
        <f>'ПП 1 Развитие культуры '!R87</f>
        <v>0</v>
      </c>
      <c r="P43" s="54">
        <f t="shared" si="10"/>
        <v>0</v>
      </c>
    </row>
    <row r="44" spans="1:16" s="11" customFormat="1" ht="15">
      <c r="A44" s="144"/>
      <c r="B44" s="144"/>
      <c r="C44" s="16" t="s">
        <v>20</v>
      </c>
      <c r="D44" s="16" t="s">
        <v>20</v>
      </c>
      <c r="E44" s="10" t="s">
        <v>12</v>
      </c>
      <c r="F44" s="34">
        <f>'ПП 1 Развитие культуры '!J88</f>
        <v>30</v>
      </c>
      <c r="G44" s="34">
        <f>'ПП 1 Развитие культуры '!K88</f>
        <v>30</v>
      </c>
      <c r="H44" s="34">
        <f>'ПП 1 Развитие культуры '!L88</f>
        <v>30</v>
      </c>
      <c r="I44" s="34">
        <f>'ПП 1 Развитие культуры '!M88</f>
        <v>30</v>
      </c>
      <c r="J44" s="34">
        <f>'ПП 1 Развитие культуры '!N88</f>
        <v>30</v>
      </c>
      <c r="K44" s="34">
        <f>'ПП 1 Развитие культуры '!O88</f>
        <v>30</v>
      </c>
      <c r="L44" s="34">
        <f>'ПП 1 Развитие культуры '!P88</f>
        <v>30</v>
      </c>
      <c r="M44" s="34">
        <f>'ПП 1 Развитие культуры '!Q88</f>
        <v>150</v>
      </c>
      <c r="N44" s="34">
        <f>'ПП 1 Развитие культуры '!R88</f>
        <v>150</v>
      </c>
      <c r="P44" s="54">
        <f t="shared" si="10"/>
        <v>510</v>
      </c>
    </row>
    <row r="45" spans="1:16" s="11" customFormat="1" ht="26.25">
      <c r="A45" s="144"/>
      <c r="B45" s="144"/>
      <c r="C45" s="16" t="s">
        <v>20</v>
      </c>
      <c r="D45" s="16" t="s">
        <v>20</v>
      </c>
      <c r="E45" s="10" t="s">
        <v>13</v>
      </c>
      <c r="F45" s="34">
        <f>'ПП 1 Развитие культуры '!J89</f>
        <v>0</v>
      </c>
      <c r="G45" s="34">
        <f>'ПП 1 Развитие культуры '!K89</f>
        <v>0</v>
      </c>
      <c r="H45" s="34">
        <f>'ПП 1 Развитие культуры '!L89</f>
        <v>0</v>
      </c>
      <c r="I45" s="34">
        <f>'ПП 1 Развитие культуры '!M89</f>
        <v>0</v>
      </c>
      <c r="J45" s="34">
        <f>'ПП 1 Развитие культуры '!N89</f>
        <v>0</v>
      </c>
      <c r="K45" s="34">
        <f>'ПП 1 Развитие культуры '!O89</f>
        <v>0</v>
      </c>
      <c r="L45" s="34">
        <f>'ПП 1 Развитие культуры '!P89</f>
        <v>0</v>
      </c>
      <c r="M45" s="34">
        <f>'ПП 1 Развитие культуры '!Q89</f>
        <v>0</v>
      </c>
      <c r="N45" s="34">
        <f>'ПП 1 Развитие культуры '!R89</f>
        <v>0</v>
      </c>
      <c r="P45" s="54">
        <f t="shared" si="10"/>
        <v>0</v>
      </c>
    </row>
    <row r="46" spans="1:16" s="15" customFormat="1" ht="15">
      <c r="A46" s="144" t="s">
        <v>26</v>
      </c>
      <c r="B46" s="145" t="s">
        <v>35</v>
      </c>
      <c r="C46" s="13" t="s">
        <v>20</v>
      </c>
      <c r="D46" s="13" t="s">
        <v>20</v>
      </c>
      <c r="E46" s="14" t="s">
        <v>9</v>
      </c>
      <c r="F46" s="32">
        <f aca="true" t="shared" si="18" ref="F46:N46">SUM(F47:F50)</f>
        <v>1177</v>
      </c>
      <c r="G46" s="32">
        <f t="shared" si="18"/>
        <v>1083.5</v>
      </c>
      <c r="H46" s="32">
        <f t="shared" si="18"/>
        <v>1133.5</v>
      </c>
      <c r="I46" s="32">
        <f t="shared" si="18"/>
        <v>1133.5</v>
      </c>
      <c r="J46" s="32">
        <f t="shared" si="18"/>
        <v>1133.5</v>
      </c>
      <c r="K46" s="32">
        <f t="shared" si="18"/>
        <v>1133.5</v>
      </c>
      <c r="L46" s="32">
        <f t="shared" si="18"/>
        <v>1133.5</v>
      </c>
      <c r="M46" s="32">
        <f t="shared" si="18"/>
        <v>5667.5</v>
      </c>
      <c r="N46" s="32">
        <f t="shared" si="18"/>
        <v>5667.5</v>
      </c>
      <c r="P46" s="54">
        <f t="shared" si="10"/>
        <v>19263</v>
      </c>
    </row>
    <row r="47" spans="1:16" s="11" customFormat="1" ht="26.25">
      <c r="A47" s="144"/>
      <c r="B47" s="145"/>
      <c r="C47" s="16" t="s">
        <v>20</v>
      </c>
      <c r="D47" s="16" t="s">
        <v>20</v>
      </c>
      <c r="E47" s="10" t="s">
        <v>10</v>
      </c>
      <c r="F47" s="34">
        <f>'ПП 1 Развитие культуры '!J98</f>
        <v>0</v>
      </c>
      <c r="G47" s="34">
        <f>'ПП 1 Развитие культуры '!K98</f>
        <v>0</v>
      </c>
      <c r="H47" s="34">
        <f>'ПП 1 Развитие культуры '!L98</f>
        <v>0</v>
      </c>
      <c r="I47" s="34">
        <f>'ПП 1 Развитие культуры '!M98</f>
        <v>0</v>
      </c>
      <c r="J47" s="34">
        <f>'ПП 1 Развитие культуры '!N98</f>
        <v>0</v>
      </c>
      <c r="K47" s="34">
        <f>'ПП 1 Развитие культуры '!O98</f>
        <v>0</v>
      </c>
      <c r="L47" s="34">
        <f>'ПП 1 Развитие культуры '!P98</f>
        <v>0</v>
      </c>
      <c r="M47" s="34">
        <f>'ПП 1 Развитие культуры '!Q98</f>
        <v>0</v>
      </c>
      <c r="N47" s="34">
        <f>'ПП 1 Развитие культуры '!R98</f>
        <v>0</v>
      </c>
      <c r="P47" s="54">
        <f t="shared" si="10"/>
        <v>0</v>
      </c>
    </row>
    <row r="48" spans="1:16" s="11" customFormat="1" ht="26.25">
      <c r="A48" s="144"/>
      <c r="B48" s="145"/>
      <c r="C48" s="16" t="s">
        <v>20</v>
      </c>
      <c r="D48" s="16" t="s">
        <v>20</v>
      </c>
      <c r="E48" s="10" t="s">
        <v>11</v>
      </c>
      <c r="F48" s="34">
        <f>'ПП 1 Развитие культуры '!J99</f>
        <v>0</v>
      </c>
      <c r="G48" s="34">
        <f>'ПП 1 Развитие культуры '!K99</f>
        <v>0</v>
      </c>
      <c r="H48" s="34">
        <f>'ПП 1 Развитие культуры '!L99</f>
        <v>0</v>
      </c>
      <c r="I48" s="34">
        <f>'ПП 1 Развитие культуры '!M99</f>
        <v>0</v>
      </c>
      <c r="J48" s="34">
        <f>'ПП 1 Развитие культуры '!N99</f>
        <v>0</v>
      </c>
      <c r="K48" s="34">
        <f>'ПП 1 Развитие культуры '!O99</f>
        <v>0</v>
      </c>
      <c r="L48" s="34">
        <f>'ПП 1 Развитие культуры '!P99</f>
        <v>0</v>
      </c>
      <c r="M48" s="34">
        <f>'ПП 1 Развитие культуры '!Q99</f>
        <v>0</v>
      </c>
      <c r="N48" s="34">
        <f>'ПП 1 Развитие культуры '!R99</f>
        <v>0</v>
      </c>
      <c r="P48" s="54">
        <f t="shared" si="10"/>
        <v>0</v>
      </c>
    </row>
    <row r="49" spans="1:16" s="11" customFormat="1" ht="30" customHeight="1">
      <c r="A49" s="144"/>
      <c r="B49" s="145"/>
      <c r="C49" s="16" t="s">
        <v>20</v>
      </c>
      <c r="D49" s="16" t="s">
        <v>20</v>
      </c>
      <c r="E49" s="10" t="s">
        <v>12</v>
      </c>
      <c r="F49" s="34">
        <v>1177</v>
      </c>
      <c r="G49" s="34">
        <v>1083.5</v>
      </c>
      <c r="H49" s="34">
        <v>1133.5</v>
      </c>
      <c r="I49" s="34">
        <v>1133.5</v>
      </c>
      <c r="J49" s="34">
        <v>1133.5</v>
      </c>
      <c r="K49" s="34">
        <v>1133.5</v>
      </c>
      <c r="L49" s="34">
        <v>1133.5</v>
      </c>
      <c r="M49" s="34">
        <v>5667.5</v>
      </c>
      <c r="N49" s="34">
        <v>5667.5</v>
      </c>
      <c r="P49" s="54">
        <f t="shared" si="10"/>
        <v>19263</v>
      </c>
    </row>
    <row r="50" spans="1:16" s="11" customFormat="1" ht="26.25">
      <c r="A50" s="144"/>
      <c r="B50" s="145"/>
      <c r="C50" s="16" t="s">
        <v>20</v>
      </c>
      <c r="D50" s="16" t="s">
        <v>20</v>
      </c>
      <c r="E50" s="10" t="s">
        <v>13</v>
      </c>
      <c r="F50" s="34">
        <f>'ПП 1 Развитие культуры '!J101</f>
        <v>0</v>
      </c>
      <c r="G50" s="34">
        <f>'ПП 1 Развитие культуры '!K101</f>
        <v>0</v>
      </c>
      <c r="H50" s="34">
        <f>'ПП 1 Развитие культуры '!L101</f>
        <v>0</v>
      </c>
      <c r="I50" s="34">
        <f>'ПП 1 Развитие культуры '!M101</f>
        <v>0</v>
      </c>
      <c r="J50" s="34">
        <f>'ПП 1 Развитие культуры '!N101</f>
        <v>0</v>
      </c>
      <c r="K50" s="34">
        <f>'ПП 1 Развитие культуры '!O101</f>
        <v>0</v>
      </c>
      <c r="L50" s="34">
        <f>'ПП 1 Развитие культуры '!P101</f>
        <v>0</v>
      </c>
      <c r="M50" s="34">
        <f>'ПП 1 Развитие культуры '!Q101</f>
        <v>0</v>
      </c>
      <c r="N50" s="34">
        <f>'ПП 1 Развитие культуры '!R101</f>
        <v>0</v>
      </c>
      <c r="P50" s="54">
        <f t="shared" si="10"/>
        <v>0</v>
      </c>
    </row>
    <row r="51" spans="1:16" s="15" customFormat="1" ht="15">
      <c r="A51" s="144" t="s">
        <v>27</v>
      </c>
      <c r="B51" s="144" t="s">
        <v>36</v>
      </c>
      <c r="C51" s="13" t="s">
        <v>20</v>
      </c>
      <c r="D51" s="13" t="s">
        <v>20</v>
      </c>
      <c r="E51" s="14" t="s">
        <v>9</v>
      </c>
      <c r="F51" s="32">
        <f aca="true" t="shared" si="19" ref="F51:N51">SUM(F52:F55)</f>
        <v>8128.4</v>
      </c>
      <c r="G51" s="32">
        <f t="shared" si="19"/>
        <v>8128.4</v>
      </c>
      <c r="H51" s="32">
        <f t="shared" si="19"/>
        <v>0</v>
      </c>
      <c r="I51" s="32">
        <f t="shared" si="19"/>
        <v>0</v>
      </c>
      <c r="J51" s="32">
        <f t="shared" si="19"/>
        <v>0</v>
      </c>
      <c r="K51" s="32">
        <f t="shared" si="19"/>
        <v>0</v>
      </c>
      <c r="L51" s="32">
        <f t="shared" si="19"/>
        <v>0</v>
      </c>
      <c r="M51" s="32">
        <f t="shared" si="19"/>
        <v>0</v>
      </c>
      <c r="N51" s="32">
        <f t="shared" si="19"/>
        <v>0</v>
      </c>
      <c r="P51" s="54">
        <f t="shared" si="10"/>
        <v>16256.8</v>
      </c>
    </row>
    <row r="52" spans="1:16" s="11" customFormat="1" ht="26.25">
      <c r="A52" s="144"/>
      <c r="B52" s="144"/>
      <c r="C52" s="16" t="s">
        <v>20</v>
      </c>
      <c r="D52" s="16" t="s">
        <v>20</v>
      </c>
      <c r="E52" s="10" t="s">
        <v>10</v>
      </c>
      <c r="F52" s="34">
        <f>'ПП 1 Развитие культуры '!J111</f>
        <v>5433.1</v>
      </c>
      <c r="G52" s="34">
        <f>'ПП 1 Развитие культуры '!K111</f>
        <v>5433.1</v>
      </c>
      <c r="H52" s="34">
        <f>'ПП 1 Развитие культуры '!L111</f>
        <v>0</v>
      </c>
      <c r="I52" s="34">
        <f>'ПП 1 Развитие культуры '!M111</f>
        <v>0</v>
      </c>
      <c r="J52" s="34">
        <f>'ПП 1 Развитие культуры '!N111</f>
        <v>0</v>
      </c>
      <c r="K52" s="34">
        <f>'ПП 1 Развитие культуры '!O111</f>
        <v>0</v>
      </c>
      <c r="L52" s="34">
        <f>'ПП 1 Развитие культуры '!P111</f>
        <v>0</v>
      </c>
      <c r="M52" s="34">
        <f>'ПП 1 Развитие культуры '!Q111</f>
        <v>0</v>
      </c>
      <c r="N52" s="34">
        <f>'ПП 1 Развитие культуры '!R111</f>
        <v>0</v>
      </c>
      <c r="P52" s="54">
        <f t="shared" si="10"/>
        <v>10866.2</v>
      </c>
    </row>
    <row r="53" spans="1:16" s="11" customFormat="1" ht="26.25">
      <c r="A53" s="144"/>
      <c r="B53" s="144"/>
      <c r="C53" s="16" t="s">
        <v>20</v>
      </c>
      <c r="D53" s="16" t="s">
        <v>20</v>
      </c>
      <c r="E53" s="10" t="s">
        <v>11</v>
      </c>
      <c r="F53" s="34">
        <f>'ПП 1 Развитие культуры '!J112</f>
        <v>2566.9</v>
      </c>
      <c r="G53" s="34">
        <f>'ПП 1 Развитие культуры '!K112</f>
        <v>2566.9</v>
      </c>
      <c r="H53" s="34">
        <f>'ПП 1 Развитие культуры '!L112</f>
        <v>0</v>
      </c>
      <c r="I53" s="34">
        <f>'ПП 1 Развитие культуры '!M112</f>
        <v>0</v>
      </c>
      <c r="J53" s="34">
        <f>'ПП 1 Развитие культуры '!N112</f>
        <v>0</v>
      </c>
      <c r="K53" s="34">
        <f>'ПП 1 Развитие культуры '!O112</f>
        <v>0</v>
      </c>
      <c r="L53" s="34">
        <f>'ПП 1 Развитие культуры '!P112</f>
        <v>0</v>
      </c>
      <c r="M53" s="34">
        <f>'ПП 1 Развитие культуры '!Q112</f>
        <v>0</v>
      </c>
      <c r="N53" s="34">
        <f>'ПП 1 Развитие культуры '!R112</f>
        <v>0</v>
      </c>
      <c r="P53" s="54">
        <f t="shared" si="10"/>
        <v>5133.8</v>
      </c>
    </row>
    <row r="54" spans="1:16" s="11" customFormat="1" ht="23.25" customHeight="1">
      <c r="A54" s="144"/>
      <c r="B54" s="144"/>
      <c r="C54" s="16" t="s">
        <v>20</v>
      </c>
      <c r="D54" s="16" t="s">
        <v>20</v>
      </c>
      <c r="E54" s="10" t="s">
        <v>12</v>
      </c>
      <c r="F54" s="34">
        <f>'ПП 1 Развитие культуры '!J113</f>
        <v>128.4</v>
      </c>
      <c r="G54" s="34">
        <f>'ПП 1 Развитие культуры '!K113</f>
        <v>128.4</v>
      </c>
      <c r="H54" s="34">
        <f>'ПП 1 Развитие культуры '!L113</f>
        <v>0</v>
      </c>
      <c r="I54" s="34">
        <f>'ПП 1 Развитие культуры '!M113</f>
        <v>0</v>
      </c>
      <c r="J54" s="34">
        <f>'ПП 1 Развитие культуры '!N113</f>
        <v>0</v>
      </c>
      <c r="K54" s="34">
        <f>'ПП 1 Развитие культуры '!O113</f>
        <v>0</v>
      </c>
      <c r="L54" s="34">
        <f>'ПП 1 Развитие культуры '!P113</f>
        <v>0</v>
      </c>
      <c r="M54" s="34">
        <f>'ПП 1 Развитие культуры '!Q113</f>
        <v>0</v>
      </c>
      <c r="N54" s="34">
        <f>'ПП 1 Развитие культуры '!R113</f>
        <v>0</v>
      </c>
      <c r="P54" s="54">
        <f t="shared" si="10"/>
        <v>256.8</v>
      </c>
    </row>
    <row r="55" spans="1:16" s="11" customFormat="1" ht="26.25">
      <c r="A55" s="144"/>
      <c r="B55" s="144"/>
      <c r="C55" s="16" t="s">
        <v>20</v>
      </c>
      <c r="D55" s="16" t="s">
        <v>20</v>
      </c>
      <c r="E55" s="10" t="s">
        <v>13</v>
      </c>
      <c r="F55" s="34">
        <f>'ПП 1 Развитие культуры '!J114</f>
        <v>0</v>
      </c>
      <c r="G55" s="34">
        <f>'ПП 1 Развитие культуры '!K114</f>
        <v>0</v>
      </c>
      <c r="H55" s="34">
        <f>'ПП 1 Развитие культуры '!L114</f>
        <v>0</v>
      </c>
      <c r="I55" s="34">
        <f>'ПП 1 Развитие культуры '!M114</f>
        <v>0</v>
      </c>
      <c r="J55" s="34">
        <f>'ПП 1 Развитие культуры '!N114</f>
        <v>0</v>
      </c>
      <c r="K55" s="34">
        <f>'ПП 1 Развитие культуры '!O114</f>
        <v>0</v>
      </c>
      <c r="L55" s="34">
        <f>'ПП 1 Развитие культуры '!P114</f>
        <v>0</v>
      </c>
      <c r="M55" s="34">
        <f>'ПП 1 Развитие культуры '!Q114</f>
        <v>0</v>
      </c>
      <c r="N55" s="34">
        <f>'ПП 1 Развитие культуры '!R114</f>
        <v>0</v>
      </c>
      <c r="P55" s="54">
        <f t="shared" si="10"/>
        <v>0</v>
      </c>
    </row>
    <row r="56" spans="1:16" s="15" customFormat="1" ht="15">
      <c r="A56" s="144" t="s">
        <v>28</v>
      </c>
      <c r="B56" s="144" t="s">
        <v>37</v>
      </c>
      <c r="C56" s="13" t="s">
        <v>20</v>
      </c>
      <c r="D56" s="13" t="s">
        <v>20</v>
      </c>
      <c r="E56" s="14" t="s">
        <v>9</v>
      </c>
      <c r="F56" s="32">
        <f aca="true" t="shared" si="20" ref="F56:N56">SUM(F57:F60)</f>
        <v>1184.1000000000001</v>
      </c>
      <c r="G56" s="32">
        <f t="shared" si="20"/>
        <v>15.4</v>
      </c>
      <c r="H56" s="32">
        <f t="shared" si="20"/>
        <v>4.6</v>
      </c>
      <c r="I56" s="32">
        <f t="shared" si="20"/>
        <v>4.6</v>
      </c>
      <c r="J56" s="32">
        <f t="shared" si="20"/>
        <v>4.6</v>
      </c>
      <c r="K56" s="32">
        <f t="shared" si="20"/>
        <v>4.6</v>
      </c>
      <c r="L56" s="32">
        <f t="shared" si="20"/>
        <v>4.6</v>
      </c>
      <c r="M56" s="32">
        <f t="shared" si="20"/>
        <v>23</v>
      </c>
      <c r="N56" s="32">
        <f t="shared" si="20"/>
        <v>23</v>
      </c>
      <c r="P56" s="54">
        <f t="shared" si="10"/>
        <v>1268.4999999999998</v>
      </c>
    </row>
    <row r="57" spans="1:16" s="11" customFormat="1" ht="26.25">
      <c r="A57" s="144"/>
      <c r="B57" s="144"/>
      <c r="C57" s="16" t="s">
        <v>20</v>
      </c>
      <c r="D57" s="16" t="s">
        <v>20</v>
      </c>
      <c r="E57" s="10" t="s">
        <v>10</v>
      </c>
      <c r="F57" s="34">
        <f>'ПП 1 Развитие культуры '!J124</f>
        <v>10.4</v>
      </c>
      <c r="G57" s="34">
        <f>'ПП 1 Развитие культуры '!K124</f>
        <v>10.8</v>
      </c>
      <c r="H57" s="34">
        <f>'ПП 1 Развитие культуры '!L124</f>
        <v>0</v>
      </c>
      <c r="I57" s="34">
        <f>'ПП 1 Развитие культуры '!M124</f>
        <v>0</v>
      </c>
      <c r="J57" s="34">
        <f>'ПП 1 Развитие культуры '!N124</f>
        <v>0</v>
      </c>
      <c r="K57" s="34">
        <f>'ПП 1 Развитие культуры '!O124</f>
        <v>0</v>
      </c>
      <c r="L57" s="34">
        <f>'ПП 1 Развитие культуры '!P124</f>
        <v>0</v>
      </c>
      <c r="M57" s="34">
        <f>'ПП 1 Развитие культуры '!Q124</f>
        <v>0</v>
      </c>
      <c r="N57" s="34">
        <f>'ПП 1 Развитие культуры '!R124</f>
        <v>0</v>
      </c>
      <c r="P57" s="54">
        <f t="shared" si="10"/>
        <v>21.200000000000003</v>
      </c>
    </row>
    <row r="58" spans="1:16" s="11" customFormat="1" ht="26.25">
      <c r="A58" s="144"/>
      <c r="B58" s="144"/>
      <c r="C58" s="16" t="s">
        <v>20</v>
      </c>
      <c r="D58" s="16" t="s">
        <v>20</v>
      </c>
      <c r="E58" s="10" t="s">
        <v>11</v>
      </c>
      <c r="F58" s="34">
        <f>'ПП 1 Развитие культуры '!J125</f>
        <v>1167.2</v>
      </c>
      <c r="G58" s="34">
        <f>'ПП 1 Развитие культуры '!K125</f>
        <v>4.6</v>
      </c>
      <c r="H58" s="34">
        <f>'ПП 1 Развитие культуры '!L125</f>
        <v>4.6</v>
      </c>
      <c r="I58" s="34">
        <f>'ПП 1 Развитие культуры '!M125</f>
        <v>4.6</v>
      </c>
      <c r="J58" s="34">
        <f>'ПП 1 Развитие культуры '!N125</f>
        <v>4.6</v>
      </c>
      <c r="K58" s="34">
        <f>'ПП 1 Развитие культуры '!O125</f>
        <v>4.6</v>
      </c>
      <c r="L58" s="34">
        <f>'ПП 1 Развитие культуры '!P125</f>
        <v>4.6</v>
      </c>
      <c r="M58" s="34">
        <f>'ПП 1 Развитие культуры '!Q125</f>
        <v>23</v>
      </c>
      <c r="N58" s="34">
        <f>'ПП 1 Развитие культуры '!R125</f>
        <v>23</v>
      </c>
      <c r="P58" s="54">
        <f t="shared" si="10"/>
        <v>1240.7999999999995</v>
      </c>
    </row>
    <row r="59" spans="1:16" s="11" customFormat="1" ht="15">
      <c r="A59" s="144"/>
      <c r="B59" s="144"/>
      <c r="C59" s="16" t="s">
        <v>20</v>
      </c>
      <c r="D59" s="16" t="s">
        <v>20</v>
      </c>
      <c r="E59" s="10" t="s">
        <v>12</v>
      </c>
      <c r="F59" s="34">
        <f>'ПП 1 Развитие культуры '!J126</f>
        <v>6.5</v>
      </c>
      <c r="G59" s="34">
        <f>'ПП 1 Развитие культуры '!K126</f>
        <v>0</v>
      </c>
      <c r="H59" s="34">
        <f>'ПП 1 Развитие культуры '!L126</f>
        <v>0</v>
      </c>
      <c r="I59" s="34">
        <f>'ПП 1 Развитие культуры '!M126</f>
        <v>0</v>
      </c>
      <c r="J59" s="34">
        <f>'ПП 1 Развитие культуры '!N126</f>
        <v>0</v>
      </c>
      <c r="K59" s="34">
        <f>'ПП 1 Развитие культуры '!O126</f>
        <v>0</v>
      </c>
      <c r="L59" s="34">
        <f>'ПП 1 Развитие культуры '!P126</f>
        <v>0</v>
      </c>
      <c r="M59" s="34">
        <f>'ПП 1 Развитие культуры '!Q126</f>
        <v>0</v>
      </c>
      <c r="N59" s="34">
        <f>'ПП 1 Развитие культуры '!R126</f>
        <v>0</v>
      </c>
      <c r="P59" s="54">
        <f t="shared" si="10"/>
        <v>6.5</v>
      </c>
    </row>
    <row r="60" spans="1:16" s="11" customFormat="1" ht="26.25">
      <c r="A60" s="144"/>
      <c r="B60" s="144"/>
      <c r="C60" s="16" t="s">
        <v>20</v>
      </c>
      <c r="D60" s="16" t="s">
        <v>20</v>
      </c>
      <c r="E60" s="10" t="s">
        <v>13</v>
      </c>
      <c r="F60" s="34">
        <f>'ПП 1 Развитие культуры '!J127</f>
        <v>0</v>
      </c>
      <c r="G60" s="34">
        <f>'ПП 1 Развитие культуры '!K127</f>
        <v>0</v>
      </c>
      <c r="H60" s="34">
        <f>'ПП 1 Развитие культуры '!L127</f>
        <v>0</v>
      </c>
      <c r="I60" s="34">
        <f>'ПП 1 Развитие культуры '!M127</f>
        <v>0</v>
      </c>
      <c r="J60" s="34">
        <f>'ПП 1 Развитие культуры '!N127</f>
        <v>0</v>
      </c>
      <c r="K60" s="34">
        <f>'ПП 1 Развитие культуры '!O127</f>
        <v>0</v>
      </c>
      <c r="L60" s="34">
        <f>'ПП 1 Развитие культуры '!P127</f>
        <v>0</v>
      </c>
      <c r="M60" s="34">
        <f>'ПП 1 Развитие культуры '!Q127</f>
        <v>0</v>
      </c>
      <c r="N60" s="34">
        <f>'ПП 1 Развитие культуры '!R127</f>
        <v>0</v>
      </c>
      <c r="P60" s="54">
        <f t="shared" si="10"/>
        <v>0</v>
      </c>
    </row>
    <row r="61" spans="1:16" s="15" customFormat="1" ht="15">
      <c r="A61" s="144" t="s">
        <v>29</v>
      </c>
      <c r="B61" s="144" t="s">
        <v>38</v>
      </c>
      <c r="C61" s="13" t="s">
        <v>20</v>
      </c>
      <c r="D61" s="13" t="s">
        <v>20</v>
      </c>
      <c r="E61" s="14" t="s">
        <v>9</v>
      </c>
      <c r="F61" s="32">
        <f aca="true" t="shared" si="21" ref="F61:N61">SUM(F62:F65)</f>
        <v>0</v>
      </c>
      <c r="G61" s="32">
        <f t="shared" si="21"/>
        <v>0</v>
      </c>
      <c r="H61" s="32">
        <f t="shared" si="21"/>
        <v>0</v>
      </c>
      <c r="I61" s="32">
        <f t="shared" si="21"/>
        <v>0</v>
      </c>
      <c r="J61" s="32">
        <f t="shared" si="21"/>
        <v>0</v>
      </c>
      <c r="K61" s="32">
        <f t="shared" si="21"/>
        <v>0</v>
      </c>
      <c r="L61" s="32">
        <f t="shared" si="21"/>
        <v>0</v>
      </c>
      <c r="M61" s="32">
        <f t="shared" si="21"/>
        <v>0</v>
      </c>
      <c r="N61" s="32">
        <f t="shared" si="21"/>
        <v>0</v>
      </c>
      <c r="P61" s="54">
        <f t="shared" si="10"/>
        <v>0</v>
      </c>
    </row>
    <row r="62" spans="1:16" s="11" customFormat="1" ht="26.25">
      <c r="A62" s="144"/>
      <c r="B62" s="144"/>
      <c r="C62" s="16" t="s">
        <v>20</v>
      </c>
      <c r="D62" s="16" t="s">
        <v>20</v>
      </c>
      <c r="E62" s="10" t="s">
        <v>10</v>
      </c>
      <c r="F62" s="34">
        <f>'ПП 1 Развитие культуры '!J147</f>
        <v>0</v>
      </c>
      <c r="G62" s="34">
        <f>'ПП 1 Развитие культуры '!K147</f>
        <v>0</v>
      </c>
      <c r="H62" s="34">
        <f>'ПП 1 Развитие культуры '!L147</f>
        <v>0</v>
      </c>
      <c r="I62" s="34">
        <f>'ПП 1 Развитие культуры '!M147</f>
        <v>0</v>
      </c>
      <c r="J62" s="34">
        <f>'ПП 1 Развитие культуры '!N147</f>
        <v>0</v>
      </c>
      <c r="K62" s="34">
        <f>'ПП 1 Развитие культуры '!O147</f>
        <v>0</v>
      </c>
      <c r="L62" s="34">
        <f>'ПП 1 Развитие культуры '!P147</f>
        <v>0</v>
      </c>
      <c r="M62" s="34">
        <f>'ПП 1 Развитие культуры '!Q147</f>
        <v>0</v>
      </c>
      <c r="N62" s="34">
        <f>'ПП 1 Развитие культуры '!R147</f>
        <v>0</v>
      </c>
      <c r="P62" s="54">
        <f t="shared" si="10"/>
        <v>0</v>
      </c>
    </row>
    <row r="63" spans="1:16" s="11" customFormat="1" ht="26.25">
      <c r="A63" s="144"/>
      <c r="B63" s="144"/>
      <c r="C63" s="16" t="s">
        <v>20</v>
      </c>
      <c r="D63" s="16" t="s">
        <v>20</v>
      </c>
      <c r="E63" s="10" t="s">
        <v>11</v>
      </c>
      <c r="F63" s="34">
        <f>'ПП 1 Развитие культуры '!J148</f>
        <v>0</v>
      </c>
      <c r="G63" s="34">
        <f>'ПП 1 Развитие культуры '!K148</f>
        <v>0</v>
      </c>
      <c r="H63" s="34">
        <f>'ПП 1 Развитие культуры '!L148</f>
        <v>0</v>
      </c>
      <c r="I63" s="34">
        <f>'ПП 1 Развитие культуры '!M148</f>
        <v>0</v>
      </c>
      <c r="J63" s="34">
        <f>'ПП 1 Развитие культуры '!N148</f>
        <v>0</v>
      </c>
      <c r="K63" s="34">
        <f>'ПП 1 Развитие культуры '!O148</f>
        <v>0</v>
      </c>
      <c r="L63" s="34">
        <f>'ПП 1 Развитие культуры '!P148</f>
        <v>0</v>
      </c>
      <c r="M63" s="34">
        <f>'ПП 1 Развитие культуры '!Q148</f>
        <v>0</v>
      </c>
      <c r="N63" s="34">
        <f>'ПП 1 Развитие культуры '!R148</f>
        <v>0</v>
      </c>
      <c r="P63" s="54">
        <f t="shared" si="10"/>
        <v>0</v>
      </c>
    </row>
    <row r="64" spans="1:16" s="11" customFormat="1" ht="15">
      <c r="A64" s="144"/>
      <c r="B64" s="144"/>
      <c r="C64" s="16" t="s">
        <v>20</v>
      </c>
      <c r="D64" s="16" t="s">
        <v>20</v>
      </c>
      <c r="E64" s="10" t="s">
        <v>12</v>
      </c>
      <c r="F64" s="34">
        <f>'ПП 1 Развитие культуры '!J149</f>
        <v>0</v>
      </c>
      <c r="G64" s="34">
        <f>'ПП 1 Развитие культуры '!K149</f>
        <v>0</v>
      </c>
      <c r="H64" s="34">
        <f>'ПП 1 Развитие культуры '!L149</f>
        <v>0</v>
      </c>
      <c r="I64" s="34">
        <f>'ПП 1 Развитие культуры '!M149</f>
        <v>0</v>
      </c>
      <c r="J64" s="34">
        <f>'ПП 1 Развитие культуры '!N149</f>
        <v>0</v>
      </c>
      <c r="K64" s="34">
        <f>'ПП 1 Развитие культуры '!O149</f>
        <v>0</v>
      </c>
      <c r="L64" s="34">
        <f>'ПП 1 Развитие культуры '!P149</f>
        <v>0</v>
      </c>
      <c r="M64" s="34">
        <f>'ПП 1 Развитие культуры '!Q149</f>
        <v>0</v>
      </c>
      <c r="N64" s="34">
        <f>'ПП 1 Развитие культуры '!R149</f>
        <v>0</v>
      </c>
      <c r="P64" s="54">
        <f t="shared" si="10"/>
        <v>0</v>
      </c>
    </row>
    <row r="65" spans="1:16" s="11" customFormat="1" ht="26.25">
      <c r="A65" s="144"/>
      <c r="B65" s="144"/>
      <c r="C65" s="16" t="s">
        <v>20</v>
      </c>
      <c r="D65" s="16" t="s">
        <v>20</v>
      </c>
      <c r="E65" s="10" t="s">
        <v>13</v>
      </c>
      <c r="F65" s="34">
        <f>'ПП 1 Развитие культуры '!J150</f>
        <v>0</v>
      </c>
      <c r="G65" s="34">
        <f>'ПП 1 Развитие культуры '!K150</f>
        <v>0</v>
      </c>
      <c r="H65" s="34">
        <f>'ПП 1 Развитие культуры '!L150</f>
        <v>0</v>
      </c>
      <c r="I65" s="34">
        <f>'ПП 1 Развитие культуры '!M150</f>
        <v>0</v>
      </c>
      <c r="J65" s="34">
        <f>'ПП 1 Развитие культуры '!N150</f>
        <v>0</v>
      </c>
      <c r="K65" s="34">
        <f>'ПП 1 Развитие культуры '!O150</f>
        <v>0</v>
      </c>
      <c r="L65" s="34">
        <f>'ПП 1 Развитие культуры '!P150</f>
        <v>0</v>
      </c>
      <c r="M65" s="34">
        <f>'ПП 1 Развитие культуры '!Q150</f>
        <v>0</v>
      </c>
      <c r="N65" s="34">
        <f>'ПП 1 Развитие культуры '!R150</f>
        <v>0</v>
      </c>
      <c r="P65" s="54">
        <f t="shared" si="10"/>
        <v>0</v>
      </c>
    </row>
    <row r="66" spans="1:16" s="19" customFormat="1" ht="15">
      <c r="A66" s="146" t="s">
        <v>39</v>
      </c>
      <c r="B66" s="146" t="s">
        <v>40</v>
      </c>
      <c r="C66" s="137" t="s">
        <v>20</v>
      </c>
      <c r="D66" s="137" t="s">
        <v>20</v>
      </c>
      <c r="E66" s="18" t="s">
        <v>9</v>
      </c>
      <c r="F66" s="83">
        <f>F71+F76</f>
        <v>10</v>
      </c>
      <c r="G66" s="83">
        <f aca="true" t="shared" si="22" ref="G66:N66">G71+G76</f>
        <v>10</v>
      </c>
      <c r="H66" s="83">
        <f t="shared" si="22"/>
        <v>10</v>
      </c>
      <c r="I66" s="83">
        <f t="shared" si="22"/>
        <v>10</v>
      </c>
      <c r="J66" s="83">
        <f t="shared" si="22"/>
        <v>10</v>
      </c>
      <c r="K66" s="83">
        <f t="shared" si="22"/>
        <v>10</v>
      </c>
      <c r="L66" s="83">
        <f t="shared" si="22"/>
        <v>10</v>
      </c>
      <c r="M66" s="83">
        <f t="shared" si="22"/>
        <v>50</v>
      </c>
      <c r="N66" s="83">
        <f t="shared" si="22"/>
        <v>50</v>
      </c>
      <c r="P66" s="51">
        <f t="shared" si="10"/>
        <v>170</v>
      </c>
    </row>
    <row r="67" spans="1:16" s="19" customFormat="1" ht="26.25">
      <c r="A67" s="146"/>
      <c r="B67" s="146"/>
      <c r="C67" s="137" t="s">
        <v>20</v>
      </c>
      <c r="D67" s="137" t="s">
        <v>20</v>
      </c>
      <c r="E67" s="18" t="s">
        <v>10</v>
      </c>
      <c r="F67" s="83">
        <f>F72+F77</f>
        <v>0</v>
      </c>
      <c r="G67" s="83">
        <f aca="true" t="shared" si="23" ref="G67:N67">G72+G77</f>
        <v>0</v>
      </c>
      <c r="H67" s="83">
        <f t="shared" si="23"/>
        <v>0</v>
      </c>
      <c r="I67" s="83">
        <f t="shared" si="23"/>
        <v>0</v>
      </c>
      <c r="J67" s="83">
        <f t="shared" si="23"/>
        <v>0</v>
      </c>
      <c r="K67" s="83">
        <f t="shared" si="23"/>
        <v>0</v>
      </c>
      <c r="L67" s="83">
        <f t="shared" si="23"/>
        <v>0</v>
      </c>
      <c r="M67" s="83">
        <f t="shared" si="23"/>
        <v>0</v>
      </c>
      <c r="N67" s="83">
        <f t="shared" si="23"/>
        <v>0</v>
      </c>
      <c r="P67" s="51">
        <f t="shared" si="10"/>
        <v>0</v>
      </c>
    </row>
    <row r="68" spans="1:16" s="19" customFormat="1" ht="26.25">
      <c r="A68" s="146"/>
      <c r="B68" s="146"/>
      <c r="C68" s="137" t="s">
        <v>20</v>
      </c>
      <c r="D68" s="137" t="s">
        <v>20</v>
      </c>
      <c r="E68" s="18" t="s">
        <v>11</v>
      </c>
      <c r="F68" s="83">
        <f aca="true" t="shared" si="24" ref="F68:N68">F73+F78</f>
        <v>0</v>
      </c>
      <c r="G68" s="83">
        <f t="shared" si="24"/>
        <v>0</v>
      </c>
      <c r="H68" s="83">
        <f t="shared" si="24"/>
        <v>0</v>
      </c>
      <c r="I68" s="83">
        <f t="shared" si="24"/>
        <v>0</v>
      </c>
      <c r="J68" s="83">
        <f t="shared" si="24"/>
        <v>0</v>
      </c>
      <c r="K68" s="83">
        <f t="shared" si="24"/>
        <v>0</v>
      </c>
      <c r="L68" s="83">
        <f t="shared" si="24"/>
        <v>0</v>
      </c>
      <c r="M68" s="83">
        <f t="shared" si="24"/>
        <v>0</v>
      </c>
      <c r="N68" s="83">
        <f t="shared" si="24"/>
        <v>0</v>
      </c>
      <c r="P68" s="51">
        <f t="shared" si="10"/>
        <v>0</v>
      </c>
    </row>
    <row r="69" spans="1:16" s="19" customFormat="1" ht="15">
      <c r="A69" s="146"/>
      <c r="B69" s="146"/>
      <c r="C69" s="137" t="s">
        <v>20</v>
      </c>
      <c r="D69" s="137" t="s">
        <v>20</v>
      </c>
      <c r="E69" s="18" t="s">
        <v>12</v>
      </c>
      <c r="F69" s="83">
        <f aca="true" t="shared" si="25" ref="F69:N69">F74+F79</f>
        <v>0</v>
      </c>
      <c r="G69" s="83">
        <f t="shared" si="25"/>
        <v>0</v>
      </c>
      <c r="H69" s="83">
        <f t="shared" si="25"/>
        <v>0</v>
      </c>
      <c r="I69" s="83">
        <f t="shared" si="25"/>
        <v>0</v>
      </c>
      <c r="J69" s="83">
        <f t="shared" si="25"/>
        <v>0</v>
      </c>
      <c r="K69" s="83">
        <f t="shared" si="25"/>
        <v>0</v>
      </c>
      <c r="L69" s="83">
        <f t="shared" si="25"/>
        <v>0</v>
      </c>
      <c r="M69" s="83">
        <f t="shared" si="25"/>
        <v>0</v>
      </c>
      <c r="N69" s="83">
        <f t="shared" si="25"/>
        <v>0</v>
      </c>
      <c r="P69" s="51">
        <f t="shared" si="10"/>
        <v>0</v>
      </c>
    </row>
    <row r="70" spans="1:16" s="19" customFormat="1" ht="26.25">
      <c r="A70" s="146"/>
      <c r="B70" s="146"/>
      <c r="C70" s="137">
        <v>957</v>
      </c>
      <c r="D70" s="137" t="s">
        <v>20</v>
      </c>
      <c r="E70" s="18" t="s">
        <v>13</v>
      </c>
      <c r="F70" s="83">
        <f aca="true" t="shared" si="26" ref="F70:N70">F75+F80</f>
        <v>10</v>
      </c>
      <c r="G70" s="83">
        <f t="shared" si="26"/>
        <v>10</v>
      </c>
      <c r="H70" s="83">
        <f t="shared" si="26"/>
        <v>10</v>
      </c>
      <c r="I70" s="83">
        <f t="shared" si="26"/>
        <v>10</v>
      </c>
      <c r="J70" s="83">
        <f t="shared" si="26"/>
        <v>10</v>
      </c>
      <c r="K70" s="83">
        <f t="shared" si="26"/>
        <v>10</v>
      </c>
      <c r="L70" s="83">
        <f t="shared" si="26"/>
        <v>10</v>
      </c>
      <c r="M70" s="83">
        <f t="shared" si="26"/>
        <v>50</v>
      </c>
      <c r="N70" s="83">
        <f t="shared" si="26"/>
        <v>50</v>
      </c>
      <c r="P70" s="51">
        <f t="shared" si="10"/>
        <v>170</v>
      </c>
    </row>
    <row r="71" spans="1:16" s="15" customFormat="1" ht="15">
      <c r="A71" s="144" t="s">
        <v>18</v>
      </c>
      <c r="B71" s="144" t="s">
        <v>41</v>
      </c>
      <c r="C71" s="84" t="s">
        <v>20</v>
      </c>
      <c r="D71" s="84" t="s">
        <v>20</v>
      </c>
      <c r="E71" s="74" t="s">
        <v>9</v>
      </c>
      <c r="F71" s="52">
        <f>SUM(F72:F75)</f>
        <v>0</v>
      </c>
      <c r="G71" s="52">
        <f aca="true" t="shared" si="27" ref="G71:N71">SUM(G72:G75)</f>
        <v>0</v>
      </c>
      <c r="H71" s="52">
        <f t="shared" si="27"/>
        <v>0</v>
      </c>
      <c r="I71" s="52">
        <f t="shared" si="27"/>
        <v>0</v>
      </c>
      <c r="J71" s="52">
        <f t="shared" si="27"/>
        <v>0</v>
      </c>
      <c r="K71" s="52">
        <f t="shared" si="27"/>
        <v>0</v>
      </c>
      <c r="L71" s="52">
        <f t="shared" si="27"/>
        <v>0</v>
      </c>
      <c r="M71" s="52">
        <f t="shared" si="27"/>
        <v>0</v>
      </c>
      <c r="N71" s="52">
        <f t="shared" si="27"/>
        <v>0</v>
      </c>
      <c r="P71" s="54">
        <f t="shared" si="10"/>
        <v>0</v>
      </c>
    </row>
    <row r="72" spans="1:16" s="11" customFormat="1" ht="25.5">
      <c r="A72" s="144"/>
      <c r="B72" s="144"/>
      <c r="C72" s="85" t="s">
        <v>20</v>
      </c>
      <c r="D72" s="85" t="s">
        <v>20</v>
      </c>
      <c r="E72" s="35" t="s">
        <v>10</v>
      </c>
      <c r="F72" s="55">
        <f>'ПП 2 Единство'!J14</f>
        <v>0</v>
      </c>
      <c r="G72" s="55">
        <f>'ПП 2 Единство'!K14</f>
        <v>0</v>
      </c>
      <c r="H72" s="55">
        <f>'ПП 2 Единство'!L14</f>
        <v>0</v>
      </c>
      <c r="I72" s="55">
        <f>'ПП 2 Единство'!M14</f>
        <v>0</v>
      </c>
      <c r="J72" s="55">
        <f>'ПП 2 Единство'!N14</f>
        <v>0</v>
      </c>
      <c r="K72" s="55">
        <f>'ПП 2 Единство'!O14</f>
        <v>0</v>
      </c>
      <c r="L72" s="55">
        <f>'ПП 2 Единство'!P14</f>
        <v>0</v>
      </c>
      <c r="M72" s="55">
        <f>'ПП 2 Единство'!Q14</f>
        <v>0</v>
      </c>
      <c r="N72" s="55">
        <f>'ПП 2 Единство'!R14</f>
        <v>0</v>
      </c>
      <c r="P72" s="54">
        <f t="shared" si="10"/>
        <v>0</v>
      </c>
    </row>
    <row r="73" spans="1:16" s="11" customFormat="1" ht="25.5">
      <c r="A73" s="144"/>
      <c r="B73" s="144"/>
      <c r="C73" s="85" t="s">
        <v>20</v>
      </c>
      <c r="D73" s="85" t="s">
        <v>20</v>
      </c>
      <c r="E73" s="35" t="s">
        <v>11</v>
      </c>
      <c r="F73" s="55">
        <f>'ПП 2 Единство'!J15</f>
        <v>0</v>
      </c>
      <c r="G73" s="55">
        <f>'ПП 2 Единство'!K15</f>
        <v>0</v>
      </c>
      <c r="H73" s="55">
        <f>'ПП 2 Единство'!L15</f>
        <v>0</v>
      </c>
      <c r="I73" s="55">
        <f>'ПП 2 Единство'!M15</f>
        <v>0</v>
      </c>
      <c r="J73" s="55">
        <f>'ПП 2 Единство'!N15</f>
        <v>0</v>
      </c>
      <c r="K73" s="55">
        <f>'ПП 2 Единство'!O15</f>
        <v>0</v>
      </c>
      <c r="L73" s="55">
        <f>'ПП 2 Единство'!P15</f>
        <v>0</v>
      </c>
      <c r="M73" s="55">
        <f>'ПП 2 Единство'!Q15</f>
        <v>0</v>
      </c>
      <c r="N73" s="55">
        <f>'ПП 2 Единство'!R15</f>
        <v>0</v>
      </c>
      <c r="P73" s="54">
        <f t="shared" si="10"/>
        <v>0</v>
      </c>
    </row>
    <row r="74" spans="1:16" s="11" customFormat="1" ht="15">
      <c r="A74" s="144"/>
      <c r="B74" s="144"/>
      <c r="C74" s="85" t="s">
        <v>20</v>
      </c>
      <c r="D74" s="85" t="s">
        <v>20</v>
      </c>
      <c r="E74" s="35" t="s">
        <v>12</v>
      </c>
      <c r="F74" s="55">
        <f>'ПП 2 Единство'!J16</f>
        <v>0</v>
      </c>
      <c r="G74" s="55">
        <f>'ПП 2 Единство'!K16</f>
        <v>0</v>
      </c>
      <c r="H74" s="55">
        <f>'ПП 2 Единство'!L16</f>
        <v>0</v>
      </c>
      <c r="I74" s="55">
        <f>'ПП 2 Единство'!M16</f>
        <v>0</v>
      </c>
      <c r="J74" s="55">
        <f>'ПП 2 Единство'!N16</f>
        <v>0</v>
      </c>
      <c r="K74" s="55">
        <f>'ПП 2 Единство'!O16</f>
        <v>0</v>
      </c>
      <c r="L74" s="55">
        <f>'ПП 2 Единство'!P16</f>
        <v>0</v>
      </c>
      <c r="M74" s="55">
        <f>'ПП 2 Единство'!Q16</f>
        <v>0</v>
      </c>
      <c r="N74" s="55">
        <f>'ПП 2 Единство'!R16</f>
        <v>0</v>
      </c>
      <c r="P74" s="54">
        <f t="shared" si="10"/>
        <v>0</v>
      </c>
    </row>
    <row r="75" spans="1:16" s="11" customFormat="1" ht="48" customHeight="1">
      <c r="A75" s="144"/>
      <c r="B75" s="144"/>
      <c r="C75" s="85" t="s">
        <v>20</v>
      </c>
      <c r="D75" s="85" t="s">
        <v>20</v>
      </c>
      <c r="E75" s="35" t="s">
        <v>13</v>
      </c>
      <c r="F75" s="55">
        <f>'ПП 2 Единство'!J17</f>
        <v>0</v>
      </c>
      <c r="G75" s="55">
        <f>'ПП 2 Единство'!K17</f>
        <v>0</v>
      </c>
      <c r="H75" s="55">
        <f>'ПП 2 Единство'!L17</f>
        <v>0</v>
      </c>
      <c r="I75" s="55">
        <f>'ПП 2 Единство'!M17</f>
        <v>0</v>
      </c>
      <c r="J75" s="55">
        <f>'ПП 2 Единство'!N17</f>
        <v>0</v>
      </c>
      <c r="K75" s="55">
        <f>'ПП 2 Единство'!O17</f>
        <v>0</v>
      </c>
      <c r="L75" s="55">
        <f>'ПП 2 Единство'!P17</f>
        <v>0</v>
      </c>
      <c r="M75" s="55">
        <f>'ПП 2 Единство'!Q17</f>
        <v>0</v>
      </c>
      <c r="N75" s="55">
        <f>'ПП 2 Единство'!R17</f>
        <v>0</v>
      </c>
      <c r="P75" s="54">
        <f t="shared" si="10"/>
        <v>0</v>
      </c>
    </row>
    <row r="76" spans="1:16" s="15" customFormat="1" ht="15">
      <c r="A76" s="144" t="s">
        <v>21</v>
      </c>
      <c r="B76" s="144" t="s">
        <v>42</v>
      </c>
      <c r="C76" s="84" t="s">
        <v>20</v>
      </c>
      <c r="D76" s="84" t="s">
        <v>20</v>
      </c>
      <c r="E76" s="74" t="s">
        <v>9</v>
      </c>
      <c r="F76" s="52">
        <f aca="true" t="shared" si="28" ref="F76:N76">SUM(F77:F80)</f>
        <v>10</v>
      </c>
      <c r="G76" s="52">
        <f t="shared" si="28"/>
        <v>10</v>
      </c>
      <c r="H76" s="52">
        <f t="shared" si="28"/>
        <v>10</v>
      </c>
      <c r="I76" s="52">
        <f t="shared" si="28"/>
        <v>10</v>
      </c>
      <c r="J76" s="52">
        <f t="shared" si="28"/>
        <v>10</v>
      </c>
      <c r="K76" s="52">
        <f t="shared" si="28"/>
        <v>10</v>
      </c>
      <c r="L76" s="52">
        <f t="shared" si="28"/>
        <v>10</v>
      </c>
      <c r="M76" s="52">
        <f t="shared" si="28"/>
        <v>50</v>
      </c>
      <c r="N76" s="52">
        <f t="shared" si="28"/>
        <v>50</v>
      </c>
      <c r="P76" s="54">
        <f t="shared" si="10"/>
        <v>170</v>
      </c>
    </row>
    <row r="77" spans="1:16" s="11" customFormat="1" ht="25.5">
      <c r="A77" s="144"/>
      <c r="B77" s="144"/>
      <c r="C77" s="85" t="s">
        <v>20</v>
      </c>
      <c r="D77" s="85" t="s">
        <v>20</v>
      </c>
      <c r="E77" s="35" t="s">
        <v>10</v>
      </c>
      <c r="F77" s="55">
        <f>'ПП 2 Единство'!J20</f>
        <v>0</v>
      </c>
      <c r="G77" s="55">
        <f>'ПП 2 Единство'!K20</f>
        <v>0</v>
      </c>
      <c r="H77" s="55">
        <f>'ПП 2 Единство'!L20</f>
        <v>0</v>
      </c>
      <c r="I77" s="55">
        <f>'ПП 2 Единство'!M20</f>
        <v>0</v>
      </c>
      <c r="J77" s="55">
        <f>'ПП 2 Единство'!N20</f>
        <v>0</v>
      </c>
      <c r="K77" s="55">
        <f>'ПП 2 Единство'!O20</f>
        <v>0</v>
      </c>
      <c r="L77" s="55">
        <f>'ПП 2 Единство'!P20</f>
        <v>0</v>
      </c>
      <c r="M77" s="55">
        <f>'ПП 2 Единство'!Q20</f>
        <v>0</v>
      </c>
      <c r="N77" s="55">
        <f>'ПП 2 Единство'!R20</f>
        <v>0</v>
      </c>
      <c r="P77" s="54">
        <f t="shared" si="10"/>
        <v>0</v>
      </c>
    </row>
    <row r="78" spans="1:16" s="11" customFormat="1" ht="25.5">
      <c r="A78" s="144"/>
      <c r="B78" s="144"/>
      <c r="C78" s="85" t="s">
        <v>20</v>
      </c>
      <c r="D78" s="85" t="s">
        <v>20</v>
      </c>
      <c r="E78" s="35" t="s">
        <v>11</v>
      </c>
      <c r="F78" s="55">
        <f>'ПП 2 Единство'!J21</f>
        <v>0</v>
      </c>
      <c r="G78" s="55">
        <f>'ПП 2 Единство'!K21</f>
        <v>0</v>
      </c>
      <c r="H78" s="55">
        <f>'ПП 2 Единство'!L21</f>
        <v>0</v>
      </c>
      <c r="I78" s="55">
        <f>'ПП 2 Единство'!M21</f>
        <v>0</v>
      </c>
      <c r="J78" s="55">
        <f>'ПП 2 Единство'!N21</f>
        <v>0</v>
      </c>
      <c r="K78" s="55">
        <f>'ПП 2 Единство'!O21</f>
        <v>0</v>
      </c>
      <c r="L78" s="55">
        <f>'ПП 2 Единство'!P21</f>
        <v>0</v>
      </c>
      <c r="M78" s="55">
        <f>'ПП 2 Единство'!Q21</f>
        <v>0</v>
      </c>
      <c r="N78" s="55">
        <f>'ПП 2 Единство'!R21</f>
        <v>0</v>
      </c>
      <c r="P78" s="54">
        <f aca="true" t="shared" si="29" ref="P78:P120">SUM(F78:N78)</f>
        <v>0</v>
      </c>
    </row>
    <row r="79" spans="1:16" s="11" customFormat="1" ht="15">
      <c r="A79" s="144"/>
      <c r="B79" s="144"/>
      <c r="C79" s="85" t="s">
        <v>20</v>
      </c>
      <c r="D79" s="85" t="s">
        <v>20</v>
      </c>
      <c r="E79" s="35" t="s">
        <v>12</v>
      </c>
      <c r="F79" s="55">
        <f>'ПП 2 Единство'!J22</f>
        <v>0</v>
      </c>
      <c r="G79" s="55">
        <f>'ПП 2 Единство'!K22</f>
        <v>0</v>
      </c>
      <c r="H79" s="55">
        <f>'ПП 2 Единство'!L22</f>
        <v>0</v>
      </c>
      <c r="I79" s="55">
        <f>'ПП 2 Единство'!M22</f>
        <v>0</v>
      </c>
      <c r="J79" s="55">
        <f>'ПП 2 Единство'!N22</f>
        <v>0</v>
      </c>
      <c r="K79" s="55">
        <f>'ПП 2 Единство'!O22</f>
        <v>0</v>
      </c>
      <c r="L79" s="55">
        <f>'ПП 2 Единство'!P22</f>
        <v>0</v>
      </c>
      <c r="M79" s="55">
        <f>'ПП 2 Единство'!Q22</f>
        <v>0</v>
      </c>
      <c r="N79" s="55">
        <f>'ПП 2 Единство'!R22</f>
        <v>0</v>
      </c>
      <c r="P79" s="54">
        <f t="shared" si="29"/>
        <v>0</v>
      </c>
    </row>
    <row r="80" spans="1:16" s="11" customFormat="1" ht="25.5">
      <c r="A80" s="144"/>
      <c r="B80" s="144"/>
      <c r="C80" s="85" t="s">
        <v>20</v>
      </c>
      <c r="D80" s="85" t="s">
        <v>20</v>
      </c>
      <c r="E80" s="35" t="s">
        <v>13</v>
      </c>
      <c r="F80" s="55">
        <f>'ПП 2 Единство'!J23</f>
        <v>10</v>
      </c>
      <c r="G80" s="55">
        <f>'ПП 2 Единство'!K23</f>
        <v>10</v>
      </c>
      <c r="H80" s="55">
        <f>'ПП 2 Единство'!L23</f>
        <v>10</v>
      </c>
      <c r="I80" s="55">
        <f>'ПП 2 Единство'!M23</f>
        <v>10</v>
      </c>
      <c r="J80" s="55">
        <f>'ПП 2 Единство'!N23</f>
        <v>10</v>
      </c>
      <c r="K80" s="55">
        <f>'ПП 2 Единство'!O23</f>
        <v>10</v>
      </c>
      <c r="L80" s="55">
        <f>'ПП 2 Единство'!P23</f>
        <v>10</v>
      </c>
      <c r="M80" s="55">
        <f>'ПП 2 Единство'!Q23</f>
        <v>50</v>
      </c>
      <c r="N80" s="55">
        <f>'ПП 2 Единство'!R23</f>
        <v>50</v>
      </c>
      <c r="P80" s="54">
        <f t="shared" si="29"/>
        <v>170</v>
      </c>
    </row>
    <row r="81" spans="1:16" s="21" customFormat="1" ht="15">
      <c r="A81" s="147" t="s">
        <v>43</v>
      </c>
      <c r="B81" s="147" t="s">
        <v>44</v>
      </c>
      <c r="C81" s="135" t="s">
        <v>20</v>
      </c>
      <c r="D81" s="135" t="s">
        <v>20</v>
      </c>
      <c r="E81" s="20" t="s">
        <v>9</v>
      </c>
      <c r="F81" s="26">
        <f>F86+F91</f>
        <v>10</v>
      </c>
      <c r="G81" s="26">
        <f aca="true" t="shared" si="30" ref="G81:N81">G86+G91</f>
        <v>10</v>
      </c>
      <c r="H81" s="26">
        <f t="shared" si="30"/>
        <v>10</v>
      </c>
      <c r="I81" s="26">
        <f t="shared" si="30"/>
        <v>10</v>
      </c>
      <c r="J81" s="26">
        <f t="shared" si="30"/>
        <v>10</v>
      </c>
      <c r="K81" s="26">
        <f t="shared" si="30"/>
        <v>10</v>
      </c>
      <c r="L81" s="26">
        <f t="shared" si="30"/>
        <v>10</v>
      </c>
      <c r="M81" s="26">
        <f t="shared" si="30"/>
        <v>50</v>
      </c>
      <c r="N81" s="26">
        <f t="shared" si="30"/>
        <v>50</v>
      </c>
      <c r="P81" s="51">
        <f t="shared" si="29"/>
        <v>170</v>
      </c>
    </row>
    <row r="82" spans="1:16" s="21" customFormat="1" ht="26.25">
      <c r="A82" s="147"/>
      <c r="B82" s="147"/>
      <c r="C82" s="135" t="s">
        <v>20</v>
      </c>
      <c r="D82" s="135" t="s">
        <v>20</v>
      </c>
      <c r="E82" s="20" t="s">
        <v>10</v>
      </c>
      <c r="F82" s="26">
        <f>F87+F92</f>
        <v>0</v>
      </c>
      <c r="G82" s="26">
        <f aca="true" t="shared" si="31" ref="G82:N82">G87+G92</f>
        <v>0</v>
      </c>
      <c r="H82" s="26">
        <f t="shared" si="31"/>
        <v>0</v>
      </c>
      <c r="I82" s="26">
        <f t="shared" si="31"/>
        <v>0</v>
      </c>
      <c r="J82" s="26">
        <f t="shared" si="31"/>
        <v>0</v>
      </c>
      <c r="K82" s="26">
        <f t="shared" si="31"/>
        <v>0</v>
      </c>
      <c r="L82" s="26">
        <f t="shared" si="31"/>
        <v>0</v>
      </c>
      <c r="M82" s="26">
        <f t="shared" si="31"/>
        <v>0</v>
      </c>
      <c r="N82" s="26">
        <f t="shared" si="31"/>
        <v>0</v>
      </c>
      <c r="P82" s="51">
        <f t="shared" si="29"/>
        <v>0</v>
      </c>
    </row>
    <row r="83" spans="1:16" s="21" customFormat="1" ht="26.25">
      <c r="A83" s="147"/>
      <c r="B83" s="147"/>
      <c r="C83" s="135" t="s">
        <v>20</v>
      </c>
      <c r="D83" s="135" t="s">
        <v>20</v>
      </c>
      <c r="E83" s="20" t="s">
        <v>11</v>
      </c>
      <c r="F83" s="26">
        <f>F88+F93</f>
        <v>0</v>
      </c>
      <c r="G83" s="26">
        <f aca="true" t="shared" si="32" ref="G83:N83">G88+G93</f>
        <v>0</v>
      </c>
      <c r="H83" s="26">
        <f t="shared" si="32"/>
        <v>0</v>
      </c>
      <c r="I83" s="26">
        <f t="shared" si="32"/>
        <v>0</v>
      </c>
      <c r="J83" s="26">
        <f t="shared" si="32"/>
        <v>0</v>
      </c>
      <c r="K83" s="26">
        <f t="shared" si="32"/>
        <v>0</v>
      </c>
      <c r="L83" s="26">
        <f t="shared" si="32"/>
        <v>0</v>
      </c>
      <c r="M83" s="26">
        <f t="shared" si="32"/>
        <v>0</v>
      </c>
      <c r="N83" s="26">
        <f t="shared" si="32"/>
        <v>0</v>
      </c>
      <c r="P83" s="51">
        <f t="shared" si="29"/>
        <v>0</v>
      </c>
    </row>
    <row r="84" spans="1:16" s="21" customFormat="1" ht="15">
      <c r="A84" s="147"/>
      <c r="B84" s="147"/>
      <c r="C84" s="135" t="s">
        <v>20</v>
      </c>
      <c r="D84" s="135" t="s">
        <v>20</v>
      </c>
      <c r="E84" s="20" t="s">
        <v>12</v>
      </c>
      <c r="F84" s="26">
        <f>F89+F94</f>
        <v>0</v>
      </c>
      <c r="G84" s="26">
        <f aca="true" t="shared" si="33" ref="G84:N84">G89+G94</f>
        <v>0</v>
      </c>
      <c r="H84" s="26">
        <f t="shared" si="33"/>
        <v>0</v>
      </c>
      <c r="I84" s="26">
        <f t="shared" si="33"/>
        <v>0</v>
      </c>
      <c r="J84" s="26">
        <f t="shared" si="33"/>
        <v>0</v>
      </c>
      <c r="K84" s="26">
        <f t="shared" si="33"/>
        <v>0</v>
      </c>
      <c r="L84" s="26">
        <f t="shared" si="33"/>
        <v>0</v>
      </c>
      <c r="M84" s="26">
        <f t="shared" si="33"/>
        <v>0</v>
      </c>
      <c r="N84" s="26">
        <f t="shared" si="33"/>
        <v>0</v>
      </c>
      <c r="P84" s="51">
        <f t="shared" si="29"/>
        <v>0</v>
      </c>
    </row>
    <row r="85" spans="1:16" s="21" customFormat="1" ht="26.25">
      <c r="A85" s="147"/>
      <c r="B85" s="147"/>
      <c r="C85" s="135">
        <v>957</v>
      </c>
      <c r="D85" s="135" t="s">
        <v>20</v>
      </c>
      <c r="E85" s="20" t="s">
        <v>13</v>
      </c>
      <c r="F85" s="26">
        <f>F90+F95</f>
        <v>10</v>
      </c>
      <c r="G85" s="26">
        <f aca="true" t="shared" si="34" ref="G85:N85">G90+G95</f>
        <v>10</v>
      </c>
      <c r="H85" s="26">
        <f t="shared" si="34"/>
        <v>10</v>
      </c>
      <c r="I85" s="26">
        <f t="shared" si="34"/>
        <v>10</v>
      </c>
      <c r="J85" s="26">
        <f t="shared" si="34"/>
        <v>10</v>
      </c>
      <c r="K85" s="26">
        <f t="shared" si="34"/>
        <v>10</v>
      </c>
      <c r="L85" s="26">
        <f t="shared" si="34"/>
        <v>10</v>
      </c>
      <c r="M85" s="26">
        <f t="shared" si="34"/>
        <v>50</v>
      </c>
      <c r="N85" s="26">
        <f t="shared" si="34"/>
        <v>50</v>
      </c>
      <c r="P85" s="51">
        <f t="shared" si="29"/>
        <v>170</v>
      </c>
    </row>
    <row r="86" spans="1:16" s="15" customFormat="1" ht="15">
      <c r="A86" s="144" t="s">
        <v>18</v>
      </c>
      <c r="B86" s="144" t="s">
        <v>45</v>
      </c>
      <c r="C86" s="13" t="s">
        <v>20</v>
      </c>
      <c r="D86" s="13" t="s">
        <v>20</v>
      </c>
      <c r="E86" s="14" t="s">
        <v>9</v>
      </c>
      <c r="F86" s="32">
        <f>SUM(F87:F90)</f>
        <v>10</v>
      </c>
      <c r="G86" s="32">
        <f aca="true" t="shared" si="35" ref="G86:N86">SUM(G87:G90)</f>
        <v>10</v>
      </c>
      <c r="H86" s="32">
        <f t="shared" si="35"/>
        <v>10</v>
      </c>
      <c r="I86" s="32">
        <f t="shared" si="35"/>
        <v>10</v>
      </c>
      <c r="J86" s="32">
        <f t="shared" si="35"/>
        <v>10</v>
      </c>
      <c r="K86" s="32">
        <f t="shared" si="35"/>
        <v>10</v>
      </c>
      <c r="L86" s="32">
        <f t="shared" si="35"/>
        <v>10</v>
      </c>
      <c r="M86" s="32">
        <f t="shared" si="35"/>
        <v>50</v>
      </c>
      <c r="N86" s="32">
        <f t="shared" si="35"/>
        <v>50</v>
      </c>
      <c r="P86" s="54">
        <f t="shared" si="29"/>
        <v>170</v>
      </c>
    </row>
    <row r="87" spans="1:16" s="11" customFormat="1" ht="26.25">
      <c r="A87" s="144"/>
      <c r="B87" s="144"/>
      <c r="C87" s="16" t="s">
        <v>20</v>
      </c>
      <c r="D87" s="16" t="s">
        <v>20</v>
      </c>
      <c r="E87" s="10" t="s">
        <v>10</v>
      </c>
      <c r="F87" s="34">
        <f>'ПП 3 Чтение'!J13</f>
        <v>0</v>
      </c>
      <c r="G87" s="34">
        <f>'ПП 3 Чтение'!K13</f>
        <v>0</v>
      </c>
      <c r="H87" s="34">
        <f>'ПП 3 Чтение'!L13</f>
        <v>0</v>
      </c>
      <c r="I87" s="34">
        <f>'ПП 3 Чтение'!M13</f>
        <v>0</v>
      </c>
      <c r="J87" s="34">
        <f>'ПП 3 Чтение'!N13</f>
        <v>0</v>
      </c>
      <c r="K87" s="34">
        <f>'ПП 3 Чтение'!O13</f>
        <v>0</v>
      </c>
      <c r="L87" s="34">
        <f>'ПП 3 Чтение'!P13</f>
        <v>0</v>
      </c>
      <c r="M87" s="34">
        <f>'ПП 3 Чтение'!Q13</f>
        <v>0</v>
      </c>
      <c r="N87" s="34">
        <f>'ПП 3 Чтение'!R13</f>
        <v>0</v>
      </c>
      <c r="P87" s="54">
        <f t="shared" si="29"/>
        <v>0</v>
      </c>
    </row>
    <row r="88" spans="1:16" s="11" customFormat="1" ht="26.25">
      <c r="A88" s="144"/>
      <c r="B88" s="144"/>
      <c r="C88" s="16" t="s">
        <v>20</v>
      </c>
      <c r="D88" s="16" t="s">
        <v>20</v>
      </c>
      <c r="E88" s="10" t="s">
        <v>11</v>
      </c>
      <c r="F88" s="34">
        <f>'ПП 3 Чтение'!J14</f>
        <v>0</v>
      </c>
      <c r="G88" s="34">
        <f>'ПП 3 Чтение'!K14</f>
        <v>0</v>
      </c>
      <c r="H88" s="34">
        <f>'ПП 3 Чтение'!L14</f>
        <v>0</v>
      </c>
      <c r="I88" s="34">
        <f>'ПП 3 Чтение'!M14</f>
        <v>0</v>
      </c>
      <c r="J88" s="34">
        <f>'ПП 3 Чтение'!N14</f>
        <v>0</v>
      </c>
      <c r="K88" s="34">
        <f>'ПП 3 Чтение'!O14</f>
        <v>0</v>
      </c>
      <c r="L88" s="34">
        <f>'ПП 3 Чтение'!P14</f>
        <v>0</v>
      </c>
      <c r="M88" s="34">
        <f>'ПП 3 Чтение'!Q14</f>
        <v>0</v>
      </c>
      <c r="N88" s="34">
        <f>'ПП 3 Чтение'!R14</f>
        <v>0</v>
      </c>
      <c r="P88" s="54">
        <f t="shared" si="29"/>
        <v>0</v>
      </c>
    </row>
    <row r="89" spans="1:16" s="11" customFormat="1" ht="15">
      <c r="A89" s="144"/>
      <c r="B89" s="144"/>
      <c r="C89" s="16" t="s">
        <v>20</v>
      </c>
      <c r="D89" s="16" t="s">
        <v>20</v>
      </c>
      <c r="E89" s="10" t="s">
        <v>12</v>
      </c>
      <c r="F89" s="34">
        <f>'ПП 3 Чтение'!J15</f>
        <v>0</v>
      </c>
      <c r="G89" s="34">
        <f>'ПП 3 Чтение'!K15</f>
        <v>0</v>
      </c>
      <c r="H89" s="34">
        <f>'ПП 3 Чтение'!L15</f>
        <v>0</v>
      </c>
      <c r="I89" s="34">
        <f>'ПП 3 Чтение'!M15</f>
        <v>0</v>
      </c>
      <c r="J89" s="34">
        <f>'ПП 3 Чтение'!N15</f>
        <v>0</v>
      </c>
      <c r="K89" s="34">
        <f>'ПП 3 Чтение'!O15</f>
        <v>0</v>
      </c>
      <c r="L89" s="34">
        <f>'ПП 3 Чтение'!P15</f>
        <v>0</v>
      </c>
      <c r="M89" s="34">
        <f>'ПП 3 Чтение'!Q15</f>
        <v>0</v>
      </c>
      <c r="N89" s="34">
        <f>'ПП 3 Чтение'!R15</f>
        <v>0</v>
      </c>
      <c r="P89" s="54">
        <f t="shared" si="29"/>
        <v>0</v>
      </c>
    </row>
    <row r="90" spans="1:16" s="11" customFormat="1" ht="26.25">
      <c r="A90" s="144"/>
      <c r="B90" s="144"/>
      <c r="C90" s="16" t="s">
        <v>20</v>
      </c>
      <c r="D90" s="16" t="s">
        <v>20</v>
      </c>
      <c r="E90" s="10" t="s">
        <v>13</v>
      </c>
      <c r="F90" s="34">
        <f>'ПП 3 Чтение'!J16</f>
        <v>10</v>
      </c>
      <c r="G90" s="34">
        <f>'ПП 3 Чтение'!K16</f>
        <v>10</v>
      </c>
      <c r="H90" s="34">
        <f>'ПП 3 Чтение'!L16</f>
        <v>10</v>
      </c>
      <c r="I90" s="34">
        <f>'ПП 3 Чтение'!M16</f>
        <v>10</v>
      </c>
      <c r="J90" s="34">
        <f>'ПП 3 Чтение'!N16</f>
        <v>10</v>
      </c>
      <c r="K90" s="34">
        <f>'ПП 3 Чтение'!O16</f>
        <v>10</v>
      </c>
      <c r="L90" s="34">
        <f>'ПП 3 Чтение'!P16</f>
        <v>10</v>
      </c>
      <c r="M90" s="34">
        <f>'ПП 3 Чтение'!Q16</f>
        <v>50</v>
      </c>
      <c r="N90" s="34">
        <f>'ПП 3 Чтение'!R16</f>
        <v>50</v>
      </c>
      <c r="P90" s="54">
        <f t="shared" si="29"/>
        <v>170</v>
      </c>
    </row>
    <row r="91" spans="1:16" s="15" customFormat="1" ht="15">
      <c r="A91" s="144" t="s">
        <v>21</v>
      </c>
      <c r="B91" s="144" t="s">
        <v>46</v>
      </c>
      <c r="C91" s="13" t="s">
        <v>20</v>
      </c>
      <c r="D91" s="13" t="s">
        <v>20</v>
      </c>
      <c r="E91" s="14" t="s">
        <v>9</v>
      </c>
      <c r="F91" s="32">
        <f aca="true" t="shared" si="36" ref="F91:N91">SUM(F92:F95)</f>
        <v>0</v>
      </c>
      <c r="G91" s="32">
        <f t="shared" si="36"/>
        <v>0</v>
      </c>
      <c r="H91" s="32">
        <f t="shared" si="36"/>
        <v>0</v>
      </c>
      <c r="I91" s="32">
        <f t="shared" si="36"/>
        <v>0</v>
      </c>
      <c r="J91" s="32">
        <f t="shared" si="36"/>
        <v>0</v>
      </c>
      <c r="K91" s="32">
        <f t="shared" si="36"/>
        <v>0</v>
      </c>
      <c r="L91" s="32">
        <f t="shared" si="36"/>
        <v>0</v>
      </c>
      <c r="M91" s="32">
        <f t="shared" si="36"/>
        <v>0</v>
      </c>
      <c r="N91" s="32">
        <f t="shared" si="36"/>
        <v>0</v>
      </c>
      <c r="P91" s="54">
        <f t="shared" si="29"/>
        <v>0</v>
      </c>
    </row>
    <row r="92" spans="1:16" s="11" customFormat="1" ht="26.25">
      <c r="A92" s="144"/>
      <c r="B92" s="144"/>
      <c r="C92" s="16" t="s">
        <v>20</v>
      </c>
      <c r="D92" s="16" t="s">
        <v>20</v>
      </c>
      <c r="E92" s="10" t="s">
        <v>10</v>
      </c>
      <c r="F92" s="34">
        <f>'ПП 3 Чтение'!J20</f>
        <v>0</v>
      </c>
      <c r="G92" s="34">
        <f>'ПП 3 Чтение'!K20</f>
        <v>0</v>
      </c>
      <c r="H92" s="34">
        <f>'ПП 3 Чтение'!L20</f>
        <v>0</v>
      </c>
      <c r="I92" s="34">
        <f>'ПП 3 Чтение'!M20</f>
        <v>0</v>
      </c>
      <c r="J92" s="34">
        <f>'ПП 3 Чтение'!N20</f>
        <v>0</v>
      </c>
      <c r="K92" s="34">
        <f>'ПП 3 Чтение'!O20</f>
        <v>0</v>
      </c>
      <c r="L92" s="34">
        <f>'ПП 3 Чтение'!P20</f>
        <v>0</v>
      </c>
      <c r="M92" s="34">
        <f>'ПП 3 Чтение'!Q20</f>
        <v>0</v>
      </c>
      <c r="N92" s="34">
        <f>'ПП 3 Чтение'!R20</f>
        <v>0</v>
      </c>
      <c r="P92" s="54">
        <f t="shared" si="29"/>
        <v>0</v>
      </c>
    </row>
    <row r="93" spans="1:16" s="11" customFormat="1" ht="26.25">
      <c r="A93" s="144"/>
      <c r="B93" s="144"/>
      <c r="C93" s="16" t="s">
        <v>20</v>
      </c>
      <c r="D93" s="16" t="s">
        <v>20</v>
      </c>
      <c r="E93" s="10" t="s">
        <v>11</v>
      </c>
      <c r="F93" s="34">
        <f>'ПП 3 Чтение'!J21</f>
        <v>0</v>
      </c>
      <c r="G93" s="34">
        <f>'ПП 3 Чтение'!K21</f>
        <v>0</v>
      </c>
      <c r="H93" s="34">
        <f>'ПП 3 Чтение'!L21</f>
        <v>0</v>
      </c>
      <c r="I93" s="34">
        <f>'ПП 3 Чтение'!M21</f>
        <v>0</v>
      </c>
      <c r="J93" s="34">
        <f>'ПП 3 Чтение'!N21</f>
        <v>0</v>
      </c>
      <c r="K93" s="34">
        <f>'ПП 3 Чтение'!O21</f>
        <v>0</v>
      </c>
      <c r="L93" s="34">
        <f>'ПП 3 Чтение'!P21</f>
        <v>0</v>
      </c>
      <c r="M93" s="34">
        <f>'ПП 3 Чтение'!Q21</f>
        <v>0</v>
      </c>
      <c r="N93" s="34">
        <f>'ПП 3 Чтение'!R21</f>
        <v>0</v>
      </c>
      <c r="P93" s="54">
        <f t="shared" si="29"/>
        <v>0</v>
      </c>
    </row>
    <row r="94" spans="1:16" s="11" customFormat="1" ht="15">
      <c r="A94" s="144"/>
      <c r="B94" s="144"/>
      <c r="C94" s="16" t="s">
        <v>20</v>
      </c>
      <c r="D94" s="16" t="s">
        <v>20</v>
      </c>
      <c r="E94" s="10" t="s">
        <v>12</v>
      </c>
      <c r="F94" s="34">
        <f>'ПП 3 Чтение'!J22</f>
        <v>0</v>
      </c>
      <c r="G94" s="34">
        <f>'ПП 3 Чтение'!K22</f>
        <v>0</v>
      </c>
      <c r="H94" s="34">
        <f>'ПП 3 Чтение'!L22</f>
        <v>0</v>
      </c>
      <c r="I94" s="34">
        <f>'ПП 3 Чтение'!M22</f>
        <v>0</v>
      </c>
      <c r="J94" s="34">
        <f>'ПП 3 Чтение'!N22</f>
        <v>0</v>
      </c>
      <c r="K94" s="34">
        <f>'ПП 3 Чтение'!O22</f>
        <v>0</v>
      </c>
      <c r="L94" s="34">
        <f>'ПП 3 Чтение'!P22</f>
        <v>0</v>
      </c>
      <c r="M94" s="34">
        <f>'ПП 3 Чтение'!Q22</f>
        <v>0</v>
      </c>
      <c r="N94" s="34">
        <f>'ПП 3 Чтение'!R22</f>
        <v>0</v>
      </c>
      <c r="P94" s="54">
        <f t="shared" si="29"/>
        <v>0</v>
      </c>
    </row>
    <row r="95" spans="1:16" s="11" customFormat="1" ht="26.25">
      <c r="A95" s="144"/>
      <c r="B95" s="144"/>
      <c r="C95" s="16" t="s">
        <v>20</v>
      </c>
      <c r="D95" s="16" t="s">
        <v>20</v>
      </c>
      <c r="E95" s="10" t="s">
        <v>13</v>
      </c>
      <c r="F95" s="34">
        <f>'ПП 3 Чтение'!J23</f>
        <v>0</v>
      </c>
      <c r="G95" s="34">
        <f>'ПП 3 Чтение'!K23</f>
        <v>0</v>
      </c>
      <c r="H95" s="34">
        <f>'ПП 3 Чтение'!L23</f>
        <v>0</v>
      </c>
      <c r="I95" s="34">
        <f>'ПП 3 Чтение'!M23</f>
        <v>0</v>
      </c>
      <c r="J95" s="34">
        <f>'ПП 3 Чтение'!N23</f>
        <v>0</v>
      </c>
      <c r="K95" s="34">
        <f>'ПП 3 Чтение'!O23</f>
        <v>0</v>
      </c>
      <c r="L95" s="34">
        <f>'ПП 3 Чтение'!P23</f>
        <v>0</v>
      </c>
      <c r="M95" s="34">
        <f>'ПП 3 Чтение'!Q23</f>
        <v>0</v>
      </c>
      <c r="N95" s="34">
        <f>'ПП 3 Чтение'!R23</f>
        <v>0</v>
      </c>
      <c r="P95" s="54">
        <f t="shared" si="29"/>
        <v>0</v>
      </c>
    </row>
    <row r="96" spans="1:16" s="23" customFormat="1" ht="15">
      <c r="A96" s="152" t="s">
        <v>47</v>
      </c>
      <c r="B96" s="152" t="s">
        <v>48</v>
      </c>
      <c r="C96" s="136" t="s">
        <v>20</v>
      </c>
      <c r="D96" s="136" t="s">
        <v>20</v>
      </c>
      <c r="E96" s="22" t="s">
        <v>9</v>
      </c>
      <c r="F96" s="27">
        <f>F101+F106+F111+F116</f>
        <v>60</v>
      </c>
      <c r="G96" s="27">
        <f aca="true" t="shared" si="37" ref="G96:N96">G101+G106+G111+G116</f>
        <v>60</v>
      </c>
      <c r="H96" s="27">
        <f t="shared" si="37"/>
        <v>60</v>
      </c>
      <c r="I96" s="27">
        <f t="shared" si="37"/>
        <v>60</v>
      </c>
      <c r="J96" s="27">
        <f t="shared" si="37"/>
        <v>60</v>
      </c>
      <c r="K96" s="27">
        <f t="shared" si="37"/>
        <v>60</v>
      </c>
      <c r="L96" s="27">
        <f t="shared" si="37"/>
        <v>60</v>
      </c>
      <c r="M96" s="27">
        <f t="shared" si="37"/>
        <v>300</v>
      </c>
      <c r="N96" s="27">
        <f t="shared" si="37"/>
        <v>300</v>
      </c>
      <c r="P96" s="51">
        <f t="shared" si="29"/>
        <v>1020</v>
      </c>
    </row>
    <row r="97" spans="1:16" s="23" customFormat="1" ht="26.25">
      <c r="A97" s="152"/>
      <c r="B97" s="152"/>
      <c r="C97" s="136" t="s">
        <v>20</v>
      </c>
      <c r="D97" s="136" t="s">
        <v>20</v>
      </c>
      <c r="E97" s="22" t="s">
        <v>10</v>
      </c>
      <c r="F97" s="27">
        <f>F102+F107+F112+F117</f>
        <v>0</v>
      </c>
      <c r="G97" s="27">
        <f aca="true" t="shared" si="38" ref="G97:N97">G102+G107+G112+G117</f>
        <v>0</v>
      </c>
      <c r="H97" s="27">
        <f t="shared" si="38"/>
        <v>0</v>
      </c>
      <c r="I97" s="27">
        <f t="shared" si="38"/>
        <v>0</v>
      </c>
      <c r="J97" s="27">
        <f t="shared" si="38"/>
        <v>0</v>
      </c>
      <c r="K97" s="27">
        <f t="shared" si="38"/>
        <v>0</v>
      </c>
      <c r="L97" s="27">
        <f t="shared" si="38"/>
        <v>0</v>
      </c>
      <c r="M97" s="27">
        <f t="shared" si="38"/>
        <v>0</v>
      </c>
      <c r="N97" s="27">
        <f t="shared" si="38"/>
        <v>0</v>
      </c>
      <c r="P97" s="51">
        <f t="shared" si="29"/>
        <v>0</v>
      </c>
    </row>
    <row r="98" spans="1:16" s="23" customFormat="1" ht="26.25">
      <c r="A98" s="152"/>
      <c r="B98" s="152"/>
      <c r="C98" s="136" t="s">
        <v>20</v>
      </c>
      <c r="D98" s="136" t="s">
        <v>20</v>
      </c>
      <c r="E98" s="22" t="s">
        <v>11</v>
      </c>
      <c r="F98" s="27">
        <f>F103+F108+F113+F118</f>
        <v>0</v>
      </c>
      <c r="G98" s="27">
        <f aca="true" t="shared" si="39" ref="G98:N98">G103+G108+G113+G118</f>
        <v>0</v>
      </c>
      <c r="H98" s="27">
        <f t="shared" si="39"/>
        <v>0</v>
      </c>
      <c r="I98" s="27">
        <f t="shared" si="39"/>
        <v>0</v>
      </c>
      <c r="J98" s="27">
        <f t="shared" si="39"/>
        <v>0</v>
      </c>
      <c r="K98" s="27">
        <f t="shared" si="39"/>
        <v>0</v>
      </c>
      <c r="L98" s="27">
        <f t="shared" si="39"/>
        <v>0</v>
      </c>
      <c r="M98" s="27">
        <f t="shared" si="39"/>
        <v>0</v>
      </c>
      <c r="N98" s="27">
        <f t="shared" si="39"/>
        <v>0</v>
      </c>
      <c r="P98" s="51">
        <f t="shared" si="29"/>
        <v>0</v>
      </c>
    </row>
    <row r="99" spans="1:16" s="23" customFormat="1" ht="15">
      <c r="A99" s="152"/>
      <c r="B99" s="152"/>
      <c r="C99" s="136">
        <v>957</v>
      </c>
      <c r="D99" s="136" t="s">
        <v>20</v>
      </c>
      <c r="E99" s="22" t="s">
        <v>12</v>
      </c>
      <c r="F99" s="27">
        <f>F104+F109+F114+F119</f>
        <v>50</v>
      </c>
      <c r="G99" s="27">
        <f aca="true" t="shared" si="40" ref="G99:N99">G104+G109+G114+G119</f>
        <v>50</v>
      </c>
      <c r="H99" s="27">
        <f t="shared" si="40"/>
        <v>50</v>
      </c>
      <c r="I99" s="27">
        <f t="shared" si="40"/>
        <v>50</v>
      </c>
      <c r="J99" s="27">
        <f t="shared" si="40"/>
        <v>50</v>
      </c>
      <c r="K99" s="27">
        <f t="shared" si="40"/>
        <v>50</v>
      </c>
      <c r="L99" s="27">
        <f t="shared" si="40"/>
        <v>50</v>
      </c>
      <c r="M99" s="27">
        <f t="shared" si="40"/>
        <v>250</v>
      </c>
      <c r="N99" s="27">
        <f t="shared" si="40"/>
        <v>250</v>
      </c>
      <c r="P99" s="51">
        <f t="shared" si="29"/>
        <v>850</v>
      </c>
    </row>
    <row r="100" spans="1:16" s="23" customFormat="1" ht="26.25">
      <c r="A100" s="152"/>
      <c r="B100" s="152"/>
      <c r="C100" s="136">
        <v>957</v>
      </c>
      <c r="D100" s="136" t="s">
        <v>20</v>
      </c>
      <c r="E100" s="22" t="s">
        <v>13</v>
      </c>
      <c r="F100" s="27">
        <f>F105+F110+F115+F120</f>
        <v>10</v>
      </c>
      <c r="G100" s="27">
        <f aca="true" t="shared" si="41" ref="G100:N100">G105+G110+G115+G120</f>
        <v>10</v>
      </c>
      <c r="H100" s="27">
        <f t="shared" si="41"/>
        <v>10</v>
      </c>
      <c r="I100" s="27">
        <f t="shared" si="41"/>
        <v>10</v>
      </c>
      <c r="J100" s="27">
        <f t="shared" si="41"/>
        <v>10</v>
      </c>
      <c r="K100" s="27">
        <f t="shared" si="41"/>
        <v>10</v>
      </c>
      <c r="L100" s="27">
        <f t="shared" si="41"/>
        <v>10</v>
      </c>
      <c r="M100" s="27">
        <f t="shared" si="41"/>
        <v>50</v>
      </c>
      <c r="N100" s="27">
        <f t="shared" si="41"/>
        <v>50</v>
      </c>
      <c r="P100" s="51">
        <f t="shared" si="29"/>
        <v>170</v>
      </c>
    </row>
    <row r="101" spans="1:16" s="15" customFormat="1" ht="15">
      <c r="A101" s="144" t="s">
        <v>18</v>
      </c>
      <c r="B101" s="144" t="s">
        <v>49</v>
      </c>
      <c r="C101" s="13" t="s">
        <v>20</v>
      </c>
      <c r="D101" s="13" t="s">
        <v>20</v>
      </c>
      <c r="E101" s="14" t="s">
        <v>9</v>
      </c>
      <c r="F101" s="32">
        <f>'ПП Туризм'!J13</f>
        <v>10</v>
      </c>
      <c r="G101" s="32">
        <f>'ПП Туризм'!K13</f>
        <v>10</v>
      </c>
      <c r="H101" s="32">
        <f>'ПП Туризм'!L13</f>
        <v>10</v>
      </c>
      <c r="I101" s="32">
        <f>'ПП Туризм'!M13</f>
        <v>10</v>
      </c>
      <c r="J101" s="32">
        <f>'ПП Туризм'!N13</f>
        <v>10</v>
      </c>
      <c r="K101" s="32">
        <f>'ПП Туризм'!O13</f>
        <v>10</v>
      </c>
      <c r="L101" s="32">
        <f>'ПП Туризм'!P13</f>
        <v>10</v>
      </c>
      <c r="M101" s="32">
        <f>'ПП Туризм'!Q13</f>
        <v>50</v>
      </c>
      <c r="N101" s="32">
        <f>'ПП Туризм'!R13</f>
        <v>50</v>
      </c>
      <c r="P101" s="54">
        <f t="shared" si="29"/>
        <v>170</v>
      </c>
    </row>
    <row r="102" spans="1:16" s="11" customFormat="1" ht="26.25">
      <c r="A102" s="144"/>
      <c r="B102" s="144"/>
      <c r="C102" s="16" t="s">
        <v>20</v>
      </c>
      <c r="D102" s="16" t="s">
        <v>20</v>
      </c>
      <c r="E102" s="10" t="s">
        <v>10</v>
      </c>
      <c r="F102" s="42">
        <f>'ПП Туризм'!J14</f>
        <v>0</v>
      </c>
      <c r="G102" s="42">
        <f>'ПП Туризм'!K14</f>
        <v>0</v>
      </c>
      <c r="H102" s="42">
        <f>'ПП Туризм'!L14</f>
        <v>0</v>
      </c>
      <c r="I102" s="42">
        <f>'ПП Туризм'!M14</f>
        <v>0</v>
      </c>
      <c r="J102" s="42">
        <f>'ПП Туризм'!N14</f>
        <v>0</v>
      </c>
      <c r="K102" s="42">
        <f>'ПП Туризм'!O14</f>
        <v>0</v>
      </c>
      <c r="L102" s="42">
        <f>'ПП Туризм'!P14</f>
        <v>0</v>
      </c>
      <c r="M102" s="42">
        <f>'ПП Туризм'!Q14</f>
        <v>0</v>
      </c>
      <c r="N102" s="42">
        <f>'ПП Туризм'!R14</f>
        <v>0</v>
      </c>
      <c r="P102" s="54">
        <f t="shared" si="29"/>
        <v>0</v>
      </c>
    </row>
    <row r="103" spans="1:16" s="11" customFormat="1" ht="26.25">
      <c r="A103" s="144"/>
      <c r="B103" s="144"/>
      <c r="C103" s="16" t="s">
        <v>20</v>
      </c>
      <c r="D103" s="16" t="s">
        <v>20</v>
      </c>
      <c r="E103" s="10" t="s">
        <v>11</v>
      </c>
      <c r="F103" s="42">
        <f>'ПП Туризм'!J15</f>
        <v>0</v>
      </c>
      <c r="G103" s="42">
        <f>'ПП Туризм'!K15</f>
        <v>0</v>
      </c>
      <c r="H103" s="42">
        <f>'ПП Туризм'!L15</f>
        <v>0</v>
      </c>
      <c r="I103" s="42">
        <f>'ПП Туризм'!M15</f>
        <v>0</v>
      </c>
      <c r="J103" s="42">
        <f>'ПП Туризм'!N15</f>
        <v>0</v>
      </c>
      <c r="K103" s="42">
        <f>'ПП Туризм'!O15</f>
        <v>0</v>
      </c>
      <c r="L103" s="42">
        <f>'ПП Туризм'!P15</f>
        <v>0</v>
      </c>
      <c r="M103" s="42">
        <f>'ПП Туризм'!Q15</f>
        <v>0</v>
      </c>
      <c r="N103" s="42">
        <f>'ПП Туризм'!R15</f>
        <v>0</v>
      </c>
      <c r="P103" s="54">
        <f t="shared" si="29"/>
        <v>0</v>
      </c>
    </row>
    <row r="104" spans="1:16" s="11" customFormat="1" ht="15">
      <c r="A104" s="144"/>
      <c r="B104" s="144"/>
      <c r="C104" s="16" t="s">
        <v>20</v>
      </c>
      <c r="D104" s="16" t="s">
        <v>20</v>
      </c>
      <c r="E104" s="10" t="s">
        <v>12</v>
      </c>
      <c r="F104" s="42">
        <f>'ПП Туризм'!J16</f>
        <v>0</v>
      </c>
      <c r="G104" s="42">
        <f>'ПП Туризм'!K16</f>
        <v>0</v>
      </c>
      <c r="H104" s="42">
        <f>'ПП Туризм'!L16</f>
        <v>0</v>
      </c>
      <c r="I104" s="42">
        <f>'ПП Туризм'!M16</f>
        <v>0</v>
      </c>
      <c r="J104" s="42">
        <f>'ПП Туризм'!N16</f>
        <v>0</v>
      </c>
      <c r="K104" s="42">
        <f>'ПП Туризм'!O16</f>
        <v>0</v>
      </c>
      <c r="L104" s="42">
        <f>'ПП Туризм'!P16</f>
        <v>0</v>
      </c>
      <c r="M104" s="42">
        <f>'ПП Туризм'!Q16</f>
        <v>0</v>
      </c>
      <c r="N104" s="42">
        <f>'ПП Туризм'!R16</f>
        <v>0</v>
      </c>
      <c r="P104" s="54">
        <f t="shared" si="29"/>
        <v>0</v>
      </c>
    </row>
    <row r="105" spans="1:16" s="11" customFormat="1" ht="26.25">
      <c r="A105" s="144"/>
      <c r="B105" s="144"/>
      <c r="C105" s="16" t="s">
        <v>20</v>
      </c>
      <c r="D105" s="16" t="s">
        <v>20</v>
      </c>
      <c r="E105" s="10" t="s">
        <v>13</v>
      </c>
      <c r="F105" s="42">
        <f>'ПП Туризм'!J17</f>
        <v>10</v>
      </c>
      <c r="G105" s="42">
        <f>'ПП Туризм'!K17</f>
        <v>10</v>
      </c>
      <c r="H105" s="42">
        <f>'ПП Туризм'!L17</f>
        <v>10</v>
      </c>
      <c r="I105" s="42">
        <f>'ПП Туризм'!M17</f>
        <v>10</v>
      </c>
      <c r="J105" s="42">
        <f>'ПП Туризм'!N17</f>
        <v>10</v>
      </c>
      <c r="K105" s="42">
        <f>'ПП Туризм'!O17</f>
        <v>10</v>
      </c>
      <c r="L105" s="42">
        <f>'ПП Туризм'!P17</f>
        <v>10</v>
      </c>
      <c r="M105" s="42">
        <f>'ПП Туризм'!Q17</f>
        <v>50</v>
      </c>
      <c r="N105" s="42">
        <f>'ПП Туризм'!R17</f>
        <v>50</v>
      </c>
      <c r="P105" s="54">
        <f t="shared" si="29"/>
        <v>170</v>
      </c>
    </row>
    <row r="106" spans="1:16" s="15" customFormat="1" ht="15">
      <c r="A106" s="144" t="s">
        <v>21</v>
      </c>
      <c r="B106" s="144" t="s">
        <v>50</v>
      </c>
      <c r="C106" s="13" t="s">
        <v>20</v>
      </c>
      <c r="D106" s="13" t="s">
        <v>20</v>
      </c>
      <c r="E106" s="14" t="s">
        <v>9</v>
      </c>
      <c r="F106" s="32">
        <f>'ПП Туризм'!J19</f>
        <v>0</v>
      </c>
      <c r="G106" s="32">
        <f>'ПП Туризм'!K19</f>
        <v>0</v>
      </c>
      <c r="H106" s="32">
        <f>'ПП Туризм'!L19</f>
        <v>0</v>
      </c>
      <c r="I106" s="32">
        <f>'ПП Туризм'!M19</f>
        <v>0</v>
      </c>
      <c r="J106" s="32">
        <f>'ПП Туризм'!N19</f>
        <v>0</v>
      </c>
      <c r="K106" s="32">
        <f>'ПП Туризм'!O19</f>
        <v>0</v>
      </c>
      <c r="L106" s="32">
        <f>'ПП Туризм'!P19</f>
        <v>0</v>
      </c>
      <c r="M106" s="32">
        <f>'ПП Туризм'!Q19</f>
        <v>0</v>
      </c>
      <c r="N106" s="32">
        <f>'ПП Туризм'!R19</f>
        <v>0</v>
      </c>
      <c r="P106" s="54">
        <f t="shared" si="29"/>
        <v>0</v>
      </c>
    </row>
    <row r="107" spans="1:16" s="11" customFormat="1" ht="26.25">
      <c r="A107" s="144"/>
      <c r="B107" s="144"/>
      <c r="C107" s="16" t="s">
        <v>20</v>
      </c>
      <c r="D107" s="16" t="s">
        <v>20</v>
      </c>
      <c r="E107" s="10" t="s">
        <v>10</v>
      </c>
      <c r="F107" s="34">
        <f>'ПП Туризм'!J20</f>
        <v>0</v>
      </c>
      <c r="G107" s="34">
        <f>'ПП Туризм'!K20</f>
        <v>0</v>
      </c>
      <c r="H107" s="34">
        <f>'ПП Туризм'!L20</f>
        <v>0</v>
      </c>
      <c r="I107" s="34">
        <f>'ПП Туризм'!M20</f>
        <v>0</v>
      </c>
      <c r="J107" s="34">
        <f>'ПП Туризм'!N20</f>
        <v>0</v>
      </c>
      <c r="K107" s="34">
        <f>'ПП Туризм'!O20</f>
        <v>0</v>
      </c>
      <c r="L107" s="34">
        <f>'ПП Туризм'!P20</f>
        <v>0</v>
      </c>
      <c r="M107" s="34">
        <f>'ПП Туризм'!Q20</f>
        <v>0</v>
      </c>
      <c r="N107" s="34">
        <f>'ПП Туризм'!R20</f>
        <v>0</v>
      </c>
      <c r="P107" s="54">
        <f t="shared" si="29"/>
        <v>0</v>
      </c>
    </row>
    <row r="108" spans="1:16" s="11" customFormat="1" ht="26.25">
      <c r="A108" s="144"/>
      <c r="B108" s="144"/>
      <c r="C108" s="16" t="s">
        <v>20</v>
      </c>
      <c r="D108" s="16" t="s">
        <v>20</v>
      </c>
      <c r="E108" s="10" t="s">
        <v>11</v>
      </c>
      <c r="F108" s="34">
        <f>'ПП Туризм'!J21</f>
        <v>0</v>
      </c>
      <c r="G108" s="34">
        <f>'ПП Туризм'!K21</f>
        <v>0</v>
      </c>
      <c r="H108" s="34">
        <f>'ПП Туризм'!L21</f>
        <v>0</v>
      </c>
      <c r="I108" s="34">
        <f>'ПП Туризм'!M21</f>
        <v>0</v>
      </c>
      <c r="J108" s="34">
        <f>'ПП Туризм'!N21</f>
        <v>0</v>
      </c>
      <c r="K108" s="34">
        <f>'ПП Туризм'!O21</f>
        <v>0</v>
      </c>
      <c r="L108" s="34">
        <f>'ПП Туризм'!P21</f>
        <v>0</v>
      </c>
      <c r="M108" s="34">
        <f>'ПП Туризм'!Q21</f>
        <v>0</v>
      </c>
      <c r="N108" s="34">
        <f>'ПП Туризм'!R21</f>
        <v>0</v>
      </c>
      <c r="P108" s="54">
        <f t="shared" si="29"/>
        <v>0</v>
      </c>
    </row>
    <row r="109" spans="1:16" s="11" customFormat="1" ht="15">
      <c r="A109" s="144"/>
      <c r="B109" s="144"/>
      <c r="C109" s="16" t="s">
        <v>20</v>
      </c>
      <c r="D109" s="16" t="s">
        <v>20</v>
      </c>
      <c r="E109" s="10" t="s">
        <v>12</v>
      </c>
      <c r="F109" s="34">
        <f>'ПП Туризм'!J22</f>
        <v>0</v>
      </c>
      <c r="G109" s="34">
        <f>'ПП Туризм'!K22</f>
        <v>0</v>
      </c>
      <c r="H109" s="34">
        <f>'ПП Туризм'!L22</f>
        <v>0</v>
      </c>
      <c r="I109" s="34">
        <f>'ПП Туризм'!M22</f>
        <v>0</v>
      </c>
      <c r="J109" s="34">
        <f>'ПП Туризм'!N22</f>
        <v>0</v>
      </c>
      <c r="K109" s="34">
        <f>'ПП Туризм'!O22</f>
        <v>0</v>
      </c>
      <c r="L109" s="34">
        <f>'ПП Туризм'!P22</f>
        <v>0</v>
      </c>
      <c r="M109" s="34">
        <f>'ПП Туризм'!Q22</f>
        <v>0</v>
      </c>
      <c r="N109" s="34">
        <f>'ПП Туризм'!R22</f>
        <v>0</v>
      </c>
      <c r="P109" s="54">
        <f t="shared" si="29"/>
        <v>0</v>
      </c>
    </row>
    <row r="110" spans="1:16" s="11" customFormat="1" ht="26.25">
      <c r="A110" s="144"/>
      <c r="B110" s="144"/>
      <c r="C110" s="16" t="s">
        <v>20</v>
      </c>
      <c r="D110" s="16" t="s">
        <v>20</v>
      </c>
      <c r="E110" s="10" t="s">
        <v>13</v>
      </c>
      <c r="F110" s="34">
        <f>'ПП Туризм'!J23</f>
        <v>0</v>
      </c>
      <c r="G110" s="34">
        <f>'ПП Туризм'!K23</f>
        <v>0</v>
      </c>
      <c r="H110" s="34">
        <f>'ПП Туризм'!L23</f>
        <v>0</v>
      </c>
      <c r="I110" s="34">
        <f>'ПП Туризм'!M23</f>
        <v>0</v>
      </c>
      <c r="J110" s="34">
        <f>'ПП Туризм'!N23</f>
        <v>0</v>
      </c>
      <c r="K110" s="34">
        <f>'ПП Туризм'!O23</f>
        <v>0</v>
      </c>
      <c r="L110" s="34">
        <f>'ПП Туризм'!P23</f>
        <v>0</v>
      </c>
      <c r="M110" s="34">
        <f>'ПП Туризм'!Q23</f>
        <v>0</v>
      </c>
      <c r="N110" s="34">
        <f>'ПП Туризм'!R23</f>
        <v>0</v>
      </c>
      <c r="P110" s="54">
        <f t="shared" si="29"/>
        <v>0</v>
      </c>
    </row>
    <row r="111" spans="1:16" s="15" customFormat="1" ht="15">
      <c r="A111" s="144" t="s">
        <v>22</v>
      </c>
      <c r="B111" s="144" t="s">
        <v>51</v>
      </c>
      <c r="C111" s="13" t="s">
        <v>20</v>
      </c>
      <c r="D111" s="13" t="s">
        <v>20</v>
      </c>
      <c r="E111" s="14" t="s">
        <v>9</v>
      </c>
      <c r="F111" s="32">
        <f>'ПП Туризм'!J25</f>
        <v>50</v>
      </c>
      <c r="G111" s="32">
        <f>'ПП Туризм'!K25</f>
        <v>50</v>
      </c>
      <c r="H111" s="32">
        <f>'ПП Туризм'!L25</f>
        <v>50</v>
      </c>
      <c r="I111" s="32">
        <f>'ПП Туризм'!M25</f>
        <v>50</v>
      </c>
      <c r="J111" s="32">
        <f>'ПП Туризм'!N25</f>
        <v>50</v>
      </c>
      <c r="K111" s="32">
        <f>'ПП Туризм'!O25</f>
        <v>50</v>
      </c>
      <c r="L111" s="32">
        <f>'ПП Туризм'!P25</f>
        <v>50</v>
      </c>
      <c r="M111" s="32">
        <f>'ПП Туризм'!Q25</f>
        <v>250</v>
      </c>
      <c r="N111" s="32">
        <f>'ПП Туризм'!R25</f>
        <v>250</v>
      </c>
      <c r="P111" s="54">
        <f t="shared" si="29"/>
        <v>850</v>
      </c>
    </row>
    <row r="112" spans="1:16" s="11" customFormat="1" ht="26.25">
      <c r="A112" s="144"/>
      <c r="B112" s="144"/>
      <c r="C112" s="16" t="s">
        <v>20</v>
      </c>
      <c r="D112" s="16" t="s">
        <v>20</v>
      </c>
      <c r="E112" s="10" t="s">
        <v>10</v>
      </c>
      <c r="F112" s="34">
        <f>'ПП Туризм'!J26</f>
        <v>0</v>
      </c>
      <c r="G112" s="34">
        <f>'ПП Туризм'!K26</f>
        <v>0</v>
      </c>
      <c r="H112" s="34">
        <f>'ПП Туризм'!L26</f>
        <v>0</v>
      </c>
      <c r="I112" s="34">
        <f>'ПП Туризм'!M26</f>
        <v>0</v>
      </c>
      <c r="J112" s="34">
        <f>'ПП Туризм'!N26</f>
        <v>0</v>
      </c>
      <c r="K112" s="34">
        <f>'ПП Туризм'!O26</f>
        <v>0</v>
      </c>
      <c r="L112" s="34">
        <f>'ПП Туризм'!P26</f>
        <v>0</v>
      </c>
      <c r="M112" s="34">
        <f>'ПП Туризм'!Q26</f>
        <v>0</v>
      </c>
      <c r="N112" s="34">
        <f>'ПП Туризм'!R26</f>
        <v>0</v>
      </c>
      <c r="P112" s="54">
        <f t="shared" si="29"/>
        <v>0</v>
      </c>
    </row>
    <row r="113" spans="1:16" s="11" customFormat="1" ht="26.25">
      <c r="A113" s="144"/>
      <c r="B113" s="144"/>
      <c r="C113" s="16" t="s">
        <v>20</v>
      </c>
      <c r="D113" s="16" t="s">
        <v>20</v>
      </c>
      <c r="E113" s="10" t="s">
        <v>11</v>
      </c>
      <c r="F113" s="34">
        <f>'ПП Туризм'!J27</f>
        <v>0</v>
      </c>
      <c r="G113" s="34">
        <f>'ПП Туризм'!K27</f>
        <v>0</v>
      </c>
      <c r="H113" s="34">
        <f>'ПП Туризм'!L27</f>
        <v>0</v>
      </c>
      <c r="I113" s="34">
        <f>'ПП Туризм'!M27</f>
        <v>0</v>
      </c>
      <c r="J113" s="34">
        <f>'ПП Туризм'!N27</f>
        <v>0</v>
      </c>
      <c r="K113" s="34">
        <f>'ПП Туризм'!O27</f>
        <v>0</v>
      </c>
      <c r="L113" s="34">
        <f>'ПП Туризм'!P27</f>
        <v>0</v>
      </c>
      <c r="M113" s="34">
        <f>'ПП Туризм'!Q27</f>
        <v>0</v>
      </c>
      <c r="N113" s="34">
        <f>'ПП Туризм'!R27</f>
        <v>0</v>
      </c>
      <c r="P113" s="54">
        <f t="shared" si="29"/>
        <v>0</v>
      </c>
    </row>
    <row r="114" spans="1:16" s="11" customFormat="1" ht="15">
      <c r="A114" s="144"/>
      <c r="B114" s="144"/>
      <c r="C114" s="16" t="s">
        <v>20</v>
      </c>
      <c r="D114" s="16" t="s">
        <v>20</v>
      </c>
      <c r="E114" s="10" t="s">
        <v>12</v>
      </c>
      <c r="F114" s="34">
        <f>'ПП Туризм'!J28</f>
        <v>50</v>
      </c>
      <c r="G114" s="34">
        <f>'ПП Туризм'!K28</f>
        <v>50</v>
      </c>
      <c r="H114" s="34">
        <f>'ПП Туризм'!L28</f>
        <v>50</v>
      </c>
      <c r="I114" s="34">
        <f>'ПП Туризм'!M28</f>
        <v>50</v>
      </c>
      <c r="J114" s="34">
        <f>'ПП Туризм'!N28</f>
        <v>50</v>
      </c>
      <c r="K114" s="34">
        <f>'ПП Туризм'!O28</f>
        <v>50</v>
      </c>
      <c r="L114" s="34">
        <f>'ПП Туризм'!P28</f>
        <v>50</v>
      </c>
      <c r="M114" s="34">
        <f>'ПП Туризм'!Q28</f>
        <v>250</v>
      </c>
      <c r="N114" s="34">
        <f>'ПП Туризм'!R28</f>
        <v>250</v>
      </c>
      <c r="P114" s="54">
        <f t="shared" si="29"/>
        <v>850</v>
      </c>
    </row>
    <row r="115" spans="1:16" s="11" customFormat="1" ht="26.25">
      <c r="A115" s="144"/>
      <c r="B115" s="144"/>
      <c r="C115" s="16" t="s">
        <v>20</v>
      </c>
      <c r="D115" s="16" t="s">
        <v>20</v>
      </c>
      <c r="E115" s="10" t="s">
        <v>13</v>
      </c>
      <c r="F115" s="34">
        <f>'ПП Туризм'!J29</f>
        <v>0</v>
      </c>
      <c r="G115" s="34">
        <f>'ПП Туризм'!K29</f>
        <v>0</v>
      </c>
      <c r="H115" s="34">
        <f>'ПП Туризм'!L29</f>
        <v>0</v>
      </c>
      <c r="I115" s="34">
        <f>'ПП Туризм'!M29</f>
        <v>0</v>
      </c>
      <c r="J115" s="34">
        <f>'ПП Туризм'!N29</f>
        <v>0</v>
      </c>
      <c r="K115" s="34">
        <f>'ПП Туризм'!O29</f>
        <v>0</v>
      </c>
      <c r="L115" s="34">
        <f>'ПП Туризм'!P29</f>
        <v>0</v>
      </c>
      <c r="M115" s="34">
        <f>'ПП Туризм'!Q29</f>
        <v>0</v>
      </c>
      <c r="N115" s="34">
        <f>'ПП Туризм'!R29</f>
        <v>0</v>
      </c>
      <c r="P115" s="54">
        <f t="shared" si="29"/>
        <v>0</v>
      </c>
    </row>
    <row r="116" spans="1:16" s="15" customFormat="1" ht="15">
      <c r="A116" s="144" t="s">
        <v>23</v>
      </c>
      <c r="B116" s="144" t="s">
        <v>52</v>
      </c>
      <c r="C116" s="13" t="s">
        <v>20</v>
      </c>
      <c r="D116" s="13" t="s">
        <v>20</v>
      </c>
      <c r="E116" s="14" t="s">
        <v>9</v>
      </c>
      <c r="F116" s="32">
        <f>'ПП Туризм'!J31</f>
        <v>0</v>
      </c>
      <c r="G116" s="32">
        <f>'ПП Туризм'!K31</f>
        <v>0</v>
      </c>
      <c r="H116" s="32">
        <f>'ПП Туризм'!L31</f>
        <v>0</v>
      </c>
      <c r="I116" s="32">
        <f>'ПП Туризм'!M31</f>
        <v>0</v>
      </c>
      <c r="J116" s="32">
        <f>'ПП Туризм'!N31</f>
        <v>0</v>
      </c>
      <c r="K116" s="32">
        <f>'ПП Туризм'!O31</f>
        <v>0</v>
      </c>
      <c r="L116" s="32">
        <f>'ПП Туризм'!P31</f>
        <v>0</v>
      </c>
      <c r="M116" s="32">
        <f>'ПП Туризм'!Q31</f>
        <v>0</v>
      </c>
      <c r="N116" s="32">
        <f>'ПП Туризм'!R31</f>
        <v>0</v>
      </c>
      <c r="P116" s="54">
        <f t="shared" si="29"/>
        <v>0</v>
      </c>
    </row>
    <row r="117" spans="1:16" s="11" customFormat="1" ht="26.25">
      <c r="A117" s="144"/>
      <c r="B117" s="144"/>
      <c r="C117" s="16" t="s">
        <v>20</v>
      </c>
      <c r="D117" s="16" t="s">
        <v>20</v>
      </c>
      <c r="E117" s="10" t="s">
        <v>10</v>
      </c>
      <c r="F117" s="34">
        <f>'ПП Туризм'!J32</f>
        <v>0</v>
      </c>
      <c r="G117" s="34">
        <f>'ПП Туризм'!K32</f>
        <v>0</v>
      </c>
      <c r="H117" s="34">
        <f>'ПП Туризм'!L32</f>
        <v>0</v>
      </c>
      <c r="I117" s="34">
        <f>'ПП Туризм'!M32</f>
        <v>0</v>
      </c>
      <c r="J117" s="34">
        <f>'ПП Туризм'!N32</f>
        <v>0</v>
      </c>
      <c r="K117" s="34">
        <f>'ПП Туризм'!O32</f>
        <v>0</v>
      </c>
      <c r="L117" s="34">
        <f>'ПП Туризм'!P32</f>
        <v>0</v>
      </c>
      <c r="M117" s="34">
        <f>'ПП Туризм'!Q32</f>
        <v>0</v>
      </c>
      <c r="N117" s="34">
        <f>'ПП Туризм'!R32</f>
        <v>0</v>
      </c>
      <c r="P117" s="54">
        <f t="shared" si="29"/>
        <v>0</v>
      </c>
    </row>
    <row r="118" spans="1:16" s="11" customFormat="1" ht="26.25">
      <c r="A118" s="144"/>
      <c r="B118" s="144"/>
      <c r="C118" s="16" t="s">
        <v>20</v>
      </c>
      <c r="D118" s="16" t="s">
        <v>20</v>
      </c>
      <c r="E118" s="10" t="s">
        <v>11</v>
      </c>
      <c r="F118" s="34">
        <f>'ПП Туризм'!J33</f>
        <v>0</v>
      </c>
      <c r="G118" s="34">
        <f>'ПП Туризм'!K33</f>
        <v>0</v>
      </c>
      <c r="H118" s="34">
        <f>'ПП Туризм'!L33</f>
        <v>0</v>
      </c>
      <c r="I118" s="34">
        <f>'ПП Туризм'!M33</f>
        <v>0</v>
      </c>
      <c r="J118" s="34">
        <f>'ПП Туризм'!N33</f>
        <v>0</v>
      </c>
      <c r="K118" s="34">
        <f>'ПП Туризм'!O33</f>
        <v>0</v>
      </c>
      <c r="L118" s="34">
        <f>'ПП Туризм'!P33</f>
        <v>0</v>
      </c>
      <c r="M118" s="34">
        <f>'ПП Туризм'!Q33</f>
        <v>0</v>
      </c>
      <c r="N118" s="34">
        <f>'ПП Туризм'!R33</f>
        <v>0</v>
      </c>
      <c r="P118" s="54">
        <f t="shared" si="29"/>
        <v>0</v>
      </c>
    </row>
    <row r="119" spans="1:16" s="11" customFormat="1" ht="15">
      <c r="A119" s="144"/>
      <c r="B119" s="144"/>
      <c r="C119" s="16" t="s">
        <v>20</v>
      </c>
      <c r="D119" s="16" t="s">
        <v>20</v>
      </c>
      <c r="E119" s="10" t="s">
        <v>12</v>
      </c>
      <c r="F119" s="34">
        <f>'ПП Туризм'!J34</f>
        <v>0</v>
      </c>
      <c r="G119" s="34">
        <f>'ПП Туризм'!K34</f>
        <v>0</v>
      </c>
      <c r="H119" s="34">
        <f>'ПП Туризм'!L34</f>
        <v>0</v>
      </c>
      <c r="I119" s="34">
        <f>'ПП Туризм'!M34</f>
        <v>0</v>
      </c>
      <c r="J119" s="34">
        <f>'ПП Туризм'!N34</f>
        <v>0</v>
      </c>
      <c r="K119" s="34">
        <f>'ПП Туризм'!O34</f>
        <v>0</v>
      </c>
      <c r="L119" s="34">
        <f>'ПП Туризм'!P34</f>
        <v>0</v>
      </c>
      <c r="M119" s="34">
        <f>'ПП Туризм'!Q34</f>
        <v>0</v>
      </c>
      <c r="N119" s="34">
        <f>'ПП Туризм'!R34</f>
        <v>0</v>
      </c>
      <c r="P119" s="54">
        <f t="shared" si="29"/>
        <v>0</v>
      </c>
    </row>
    <row r="120" spans="1:16" s="11" customFormat="1" ht="26.25">
      <c r="A120" s="144"/>
      <c r="B120" s="144"/>
      <c r="C120" s="16" t="s">
        <v>20</v>
      </c>
      <c r="D120" s="16" t="s">
        <v>20</v>
      </c>
      <c r="E120" s="10" t="s">
        <v>13</v>
      </c>
      <c r="F120" s="34">
        <f>'ПП Туризм'!J35</f>
        <v>0</v>
      </c>
      <c r="G120" s="34">
        <f>'ПП Туризм'!K35</f>
        <v>0</v>
      </c>
      <c r="H120" s="34">
        <f>'ПП Туризм'!L35</f>
        <v>0</v>
      </c>
      <c r="I120" s="34">
        <f>'ПП Туризм'!M35</f>
        <v>0</v>
      </c>
      <c r="J120" s="34">
        <f>'ПП Туризм'!N35</f>
        <v>0</v>
      </c>
      <c r="K120" s="34">
        <f>'ПП Туризм'!O35</f>
        <v>0</v>
      </c>
      <c r="L120" s="34">
        <f>'ПП Туризм'!P35</f>
        <v>0</v>
      </c>
      <c r="M120" s="34">
        <f>'ПП Туризм'!Q35</f>
        <v>0</v>
      </c>
      <c r="N120" s="34">
        <f>'ПП Туризм'!R35</f>
        <v>0</v>
      </c>
      <c r="P120" s="54">
        <f t="shared" si="29"/>
        <v>0</v>
      </c>
    </row>
  </sheetData>
  <sheetProtection/>
  <mergeCells count="53">
    <mergeCell ref="A86:A90"/>
    <mergeCell ref="B86:B90"/>
    <mergeCell ref="A91:A95"/>
    <mergeCell ref="B91:B95"/>
    <mergeCell ref="A96:A100"/>
    <mergeCell ref="B96:B100"/>
    <mergeCell ref="A116:A120"/>
    <mergeCell ref="B116:B120"/>
    <mergeCell ref="J1:N1"/>
    <mergeCell ref="A2:N2"/>
    <mergeCell ref="A101:A105"/>
    <mergeCell ref="B101:B105"/>
    <mergeCell ref="A106:A110"/>
    <mergeCell ref="B106:B110"/>
    <mergeCell ref="A111:A115"/>
    <mergeCell ref="B111:B115"/>
    <mergeCell ref="A71:A75"/>
    <mergeCell ref="B71:B75"/>
    <mergeCell ref="A76:A80"/>
    <mergeCell ref="B76:B80"/>
    <mergeCell ref="A81:A85"/>
    <mergeCell ref="B81:B85"/>
    <mergeCell ref="A56:A60"/>
    <mergeCell ref="B56:B60"/>
    <mergeCell ref="A61:A65"/>
    <mergeCell ref="B61:B65"/>
    <mergeCell ref="A66:A70"/>
    <mergeCell ref="B66:B70"/>
    <mergeCell ref="A41:A45"/>
    <mergeCell ref="B41:B45"/>
    <mergeCell ref="A46:A50"/>
    <mergeCell ref="B46:B50"/>
    <mergeCell ref="A51:A55"/>
    <mergeCell ref="B51:B55"/>
    <mergeCell ref="A26:A30"/>
    <mergeCell ref="B26:B30"/>
    <mergeCell ref="A31:A35"/>
    <mergeCell ref="B31:B35"/>
    <mergeCell ref="A36:A40"/>
    <mergeCell ref="B36:B40"/>
    <mergeCell ref="A11:A15"/>
    <mergeCell ref="B11:B15"/>
    <mergeCell ref="A16:A20"/>
    <mergeCell ref="B16:B20"/>
    <mergeCell ref="A21:A25"/>
    <mergeCell ref="B21:B25"/>
    <mergeCell ref="B6:B10"/>
    <mergeCell ref="A6:A10"/>
    <mergeCell ref="C3:D3"/>
    <mergeCell ref="F3:N3"/>
    <mergeCell ref="A3:A4"/>
    <mergeCell ref="B3:B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3"/>
  <rowBreaks count="7" manualBreakCount="7">
    <brk id="15" max="13" man="1"/>
    <brk id="35" max="13" man="1"/>
    <brk id="50" max="13" man="1"/>
    <brk id="65" max="13" man="1"/>
    <brk id="80" max="13" man="1"/>
    <brk id="95" max="13" man="1"/>
    <brk id="115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7"/>
  <sheetViews>
    <sheetView zoomScale="120" zoomScaleNormal="120" zoomScalePageLayoutView="0" workbookViewId="0" topLeftCell="A109">
      <selection activeCell="J124" sqref="J124"/>
    </sheetView>
  </sheetViews>
  <sheetFormatPr defaultColWidth="9.140625" defaultRowHeight="15"/>
  <cols>
    <col min="1" max="1" width="13.28125" style="78" customWidth="1"/>
    <col min="2" max="2" width="13.421875" style="78" customWidth="1"/>
    <col min="3" max="3" width="11.57421875" style="0" customWidth="1"/>
    <col min="4" max="4" width="12.57421875" style="0" customWidth="1"/>
    <col min="5" max="5" width="5.57421875" style="0" customWidth="1"/>
    <col min="6" max="6" width="6.00390625" style="0" customWidth="1"/>
    <col min="7" max="7" width="10.57421875" style="0" customWidth="1"/>
    <col min="8" max="8" width="5.00390625" style="0" customWidth="1"/>
    <col min="9" max="9" width="13.28125" style="0" customWidth="1"/>
    <col min="10" max="16" width="9.421875" style="0" bestFit="1" customWidth="1"/>
    <col min="17" max="18" width="9.8515625" style="0" bestFit="1" customWidth="1"/>
    <col min="19" max="19" width="15.7109375" style="0" customWidth="1"/>
    <col min="20" max="20" width="12.140625" style="107" bestFit="1" customWidth="1"/>
    <col min="21" max="21" width="13.57421875" style="0" customWidth="1"/>
  </cols>
  <sheetData>
    <row r="1" spans="14:18" ht="56.25" customHeight="1">
      <c r="N1" s="148" t="s">
        <v>61</v>
      </c>
      <c r="O1" s="148"/>
      <c r="P1" s="148"/>
      <c r="Q1" s="148"/>
      <c r="R1" s="148"/>
    </row>
    <row r="2" spans="1:18" ht="73.5" customHeight="1">
      <c r="A2" s="150" t="s">
        <v>60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20" ht="34.5" customHeight="1">
      <c r="A3" s="153" t="s">
        <v>0</v>
      </c>
      <c r="B3" s="196" t="s">
        <v>6</v>
      </c>
      <c r="C3" s="156" t="s">
        <v>56</v>
      </c>
      <c r="D3" s="156" t="s">
        <v>57</v>
      </c>
      <c r="E3" s="153" t="s">
        <v>1</v>
      </c>
      <c r="F3" s="153"/>
      <c r="G3" s="153"/>
      <c r="H3" s="153"/>
      <c r="I3" s="153" t="s">
        <v>4</v>
      </c>
      <c r="J3" s="155" t="s">
        <v>5</v>
      </c>
      <c r="K3" s="155"/>
      <c r="L3" s="155"/>
      <c r="M3" s="155"/>
      <c r="N3" s="155"/>
      <c r="O3" s="155"/>
      <c r="P3" s="155"/>
      <c r="Q3" s="155"/>
      <c r="R3" s="155"/>
      <c r="T3" s="108"/>
    </row>
    <row r="4" spans="1:21" ht="97.5" customHeight="1">
      <c r="A4" s="154"/>
      <c r="B4" s="156"/>
      <c r="C4" s="157"/>
      <c r="D4" s="157"/>
      <c r="E4" s="80" t="s">
        <v>2</v>
      </c>
      <c r="F4" s="80" t="s">
        <v>58</v>
      </c>
      <c r="G4" s="81" t="s">
        <v>3</v>
      </c>
      <c r="H4" s="81" t="s">
        <v>59</v>
      </c>
      <c r="I4" s="154"/>
      <c r="J4" s="82">
        <v>2019</v>
      </c>
      <c r="K4" s="82">
        <v>2020</v>
      </c>
      <c r="L4" s="82">
        <v>2021</v>
      </c>
      <c r="M4" s="82">
        <v>2022</v>
      </c>
      <c r="N4" s="82">
        <v>2023</v>
      </c>
      <c r="O4" s="82">
        <v>2024</v>
      </c>
      <c r="P4" s="82">
        <v>2025</v>
      </c>
      <c r="Q4" s="82" t="s">
        <v>8</v>
      </c>
      <c r="R4" s="82" t="s">
        <v>7</v>
      </c>
      <c r="T4" s="108" t="s">
        <v>55</v>
      </c>
      <c r="U4" s="114"/>
    </row>
    <row r="5" spans="1:26" s="1" customFormat="1" ht="17.25" customHeight="1">
      <c r="A5" s="96">
        <v>1</v>
      </c>
      <c r="B5" s="96">
        <v>2</v>
      </c>
      <c r="C5" s="37">
        <v>3</v>
      </c>
      <c r="D5" s="37">
        <v>4</v>
      </c>
      <c r="E5" s="6">
        <v>5</v>
      </c>
      <c r="F5" s="6">
        <v>6</v>
      </c>
      <c r="G5" s="6">
        <v>7</v>
      </c>
      <c r="H5" s="7">
        <v>8</v>
      </c>
      <c r="I5" s="37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9"/>
      <c r="T5" s="108"/>
      <c r="U5" s="9"/>
      <c r="V5" s="9"/>
      <c r="W5" s="9"/>
      <c r="X5" s="9"/>
      <c r="Y5" s="9"/>
      <c r="Z5" s="9"/>
    </row>
    <row r="6" spans="1:21" s="12" customFormat="1" ht="15" customHeight="1">
      <c r="A6" s="161" t="s">
        <v>69</v>
      </c>
      <c r="B6" s="161" t="s">
        <v>17</v>
      </c>
      <c r="C6" s="170"/>
      <c r="D6" s="173" t="s">
        <v>104</v>
      </c>
      <c r="E6" s="44" t="s">
        <v>20</v>
      </c>
      <c r="F6" s="45" t="s">
        <v>20</v>
      </c>
      <c r="G6" s="45" t="s">
        <v>20</v>
      </c>
      <c r="H6" s="45" t="s">
        <v>20</v>
      </c>
      <c r="I6" s="99" t="s">
        <v>9</v>
      </c>
      <c r="J6" s="100">
        <f>SUM(J7:J10)</f>
        <v>35486.9</v>
      </c>
      <c r="K6" s="100">
        <f aca="true" t="shared" si="0" ref="K6:R6">SUM(K7:K10)</f>
        <v>32519.500000000004</v>
      </c>
      <c r="L6" s="100">
        <f t="shared" si="0"/>
        <v>20330.300000000003</v>
      </c>
      <c r="M6" s="100">
        <f t="shared" si="0"/>
        <v>20330.300000000003</v>
      </c>
      <c r="N6" s="100">
        <f t="shared" si="0"/>
        <v>20330.300000000003</v>
      </c>
      <c r="O6" s="100">
        <f t="shared" si="0"/>
        <v>20330.300000000003</v>
      </c>
      <c r="P6" s="100">
        <f t="shared" si="0"/>
        <v>20330.300000000003</v>
      </c>
      <c r="Q6" s="100">
        <f t="shared" si="0"/>
        <v>100447.5</v>
      </c>
      <c r="R6" s="100">
        <f t="shared" si="0"/>
        <v>100447.5</v>
      </c>
      <c r="S6" s="115"/>
      <c r="T6" s="109">
        <f>SUM(J6:R6)</f>
        <v>370552.9</v>
      </c>
      <c r="U6" s="116"/>
    </row>
    <row r="7" spans="1:21" s="12" customFormat="1" ht="24">
      <c r="A7" s="161"/>
      <c r="B7" s="161"/>
      <c r="C7" s="171"/>
      <c r="D7" s="174"/>
      <c r="E7" s="44" t="s">
        <v>20</v>
      </c>
      <c r="F7" s="45" t="s">
        <v>20</v>
      </c>
      <c r="G7" s="45" t="s">
        <v>20</v>
      </c>
      <c r="H7" s="45" t="s">
        <v>20</v>
      </c>
      <c r="I7" s="99" t="s">
        <v>10</v>
      </c>
      <c r="J7" s="100">
        <f aca="true" t="shared" si="1" ref="J7:R7">J13+J20+J37+J54+J67+J86+J98+J111+J124+J147</f>
        <v>5443.5</v>
      </c>
      <c r="K7" s="100">
        <f t="shared" si="1"/>
        <v>5443.900000000001</v>
      </c>
      <c r="L7" s="100">
        <f t="shared" si="1"/>
        <v>0</v>
      </c>
      <c r="M7" s="100">
        <f t="shared" si="1"/>
        <v>0</v>
      </c>
      <c r="N7" s="100">
        <f t="shared" si="1"/>
        <v>0</v>
      </c>
      <c r="O7" s="100">
        <f t="shared" si="1"/>
        <v>0</v>
      </c>
      <c r="P7" s="100">
        <f t="shared" si="1"/>
        <v>0</v>
      </c>
      <c r="Q7" s="100">
        <f t="shared" si="1"/>
        <v>0</v>
      </c>
      <c r="R7" s="100">
        <f t="shared" si="1"/>
        <v>0</v>
      </c>
      <c r="S7" s="115"/>
      <c r="T7" s="109">
        <f>SUM(J7:R7)</f>
        <v>10887.400000000001</v>
      </c>
      <c r="U7" s="116"/>
    </row>
    <row r="8" spans="1:21" s="12" customFormat="1" ht="24">
      <c r="A8" s="161"/>
      <c r="B8" s="161"/>
      <c r="C8" s="171"/>
      <c r="D8" s="174"/>
      <c r="E8" s="44" t="s">
        <v>20</v>
      </c>
      <c r="F8" s="45" t="s">
        <v>20</v>
      </c>
      <c r="G8" s="45" t="s">
        <v>20</v>
      </c>
      <c r="H8" s="45" t="s">
        <v>20</v>
      </c>
      <c r="I8" s="99" t="s">
        <v>11</v>
      </c>
      <c r="J8" s="100">
        <f aca="true" t="shared" si="2" ref="J8:R8">J14+J21+J38+J55+J68+J87+J99+J112+J125+J148</f>
        <v>3734.1000000000004</v>
      </c>
      <c r="K8" s="100">
        <f t="shared" si="2"/>
        <v>2571.5</v>
      </c>
      <c r="L8" s="100">
        <f t="shared" si="2"/>
        <v>4.6</v>
      </c>
      <c r="M8" s="100">
        <f t="shared" si="2"/>
        <v>4.6</v>
      </c>
      <c r="N8" s="100">
        <f t="shared" si="2"/>
        <v>4.6</v>
      </c>
      <c r="O8" s="100">
        <f t="shared" si="2"/>
        <v>4.6</v>
      </c>
      <c r="P8" s="100">
        <f t="shared" si="2"/>
        <v>4.6</v>
      </c>
      <c r="Q8" s="100">
        <f t="shared" si="2"/>
        <v>23</v>
      </c>
      <c r="R8" s="100">
        <f t="shared" si="2"/>
        <v>23</v>
      </c>
      <c r="S8" s="115"/>
      <c r="T8" s="109">
        <f>SUM(J8:R8)</f>
        <v>6374.600000000002</v>
      </c>
      <c r="U8" s="116"/>
    </row>
    <row r="9" spans="1:21" s="12" customFormat="1" ht="24">
      <c r="A9" s="161"/>
      <c r="B9" s="161"/>
      <c r="C9" s="171"/>
      <c r="D9" s="174"/>
      <c r="E9" s="44" t="s">
        <v>20</v>
      </c>
      <c r="F9" s="45" t="s">
        <v>20</v>
      </c>
      <c r="G9" s="45" t="s">
        <v>20</v>
      </c>
      <c r="H9" s="45" t="s">
        <v>20</v>
      </c>
      <c r="I9" s="99" t="s">
        <v>12</v>
      </c>
      <c r="J9" s="100">
        <f aca="true" t="shared" si="3" ref="J9:R9">J15+J22+J39+J56+J69+J88+J100+J113+J126+J149</f>
        <v>20842.300000000003</v>
      </c>
      <c r="K9" s="100">
        <f t="shared" si="3"/>
        <v>19037.100000000002</v>
      </c>
      <c r="L9" s="100">
        <f t="shared" si="3"/>
        <v>14858.7</v>
      </c>
      <c r="M9" s="100">
        <f t="shared" si="3"/>
        <v>14858.7</v>
      </c>
      <c r="N9" s="100">
        <f t="shared" si="3"/>
        <v>14858.7</v>
      </c>
      <c r="O9" s="100">
        <f t="shared" si="3"/>
        <v>14858.7</v>
      </c>
      <c r="P9" s="100">
        <f t="shared" si="3"/>
        <v>14858.7</v>
      </c>
      <c r="Q9" s="100">
        <f t="shared" si="3"/>
        <v>74293.5</v>
      </c>
      <c r="R9" s="100">
        <f t="shared" si="3"/>
        <v>74293.5</v>
      </c>
      <c r="S9" s="115"/>
      <c r="T9" s="109">
        <f>SUM(J9:R9)</f>
        <v>262759.9</v>
      </c>
      <c r="U9" s="116"/>
    </row>
    <row r="10" spans="1:21" s="12" customFormat="1" ht="47.25" customHeight="1">
      <c r="A10" s="161"/>
      <c r="B10" s="161"/>
      <c r="C10" s="172"/>
      <c r="D10" s="175"/>
      <c r="E10" s="44" t="s">
        <v>20</v>
      </c>
      <c r="F10" s="45" t="s">
        <v>20</v>
      </c>
      <c r="G10" s="45" t="s">
        <v>20</v>
      </c>
      <c r="H10" s="45" t="s">
        <v>20</v>
      </c>
      <c r="I10" s="99" t="s">
        <v>13</v>
      </c>
      <c r="J10" s="100">
        <f aca="true" t="shared" si="4" ref="J10:R10">J16+J23+J40+J57+J70+J89+J101+J114+J127+J150</f>
        <v>5467</v>
      </c>
      <c r="K10" s="100">
        <f t="shared" si="4"/>
        <v>5467</v>
      </c>
      <c r="L10" s="100">
        <f t="shared" si="4"/>
        <v>5467</v>
      </c>
      <c r="M10" s="100">
        <f t="shared" si="4"/>
        <v>5467</v>
      </c>
      <c r="N10" s="100">
        <f t="shared" si="4"/>
        <v>5467</v>
      </c>
      <c r="O10" s="100">
        <f t="shared" si="4"/>
        <v>5467</v>
      </c>
      <c r="P10" s="100">
        <f t="shared" si="4"/>
        <v>5467</v>
      </c>
      <c r="Q10" s="100">
        <f t="shared" si="4"/>
        <v>26131</v>
      </c>
      <c r="R10" s="100">
        <f t="shared" si="4"/>
        <v>26131</v>
      </c>
      <c r="S10" s="115"/>
      <c r="T10" s="109">
        <f>SUM(J10:R10)</f>
        <v>90531</v>
      </c>
      <c r="U10" s="116"/>
    </row>
    <row r="11" spans="1:20" s="12" customFormat="1" ht="15">
      <c r="A11" s="158" t="s">
        <v>102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  <c r="T11" s="109"/>
    </row>
    <row r="12" spans="1:20" s="15" customFormat="1" ht="15">
      <c r="A12" s="162" t="s">
        <v>18</v>
      </c>
      <c r="B12" s="145" t="s">
        <v>19</v>
      </c>
      <c r="C12" s="193"/>
      <c r="D12" s="193"/>
      <c r="E12" s="39" t="s">
        <v>20</v>
      </c>
      <c r="F12" s="40" t="s">
        <v>20</v>
      </c>
      <c r="G12" s="40" t="s">
        <v>20</v>
      </c>
      <c r="H12" s="40" t="s">
        <v>20</v>
      </c>
      <c r="I12" s="97" t="s">
        <v>9</v>
      </c>
      <c r="J12" s="32">
        <f>SUM(J13:J16)</f>
        <v>0</v>
      </c>
      <c r="K12" s="32">
        <f aca="true" t="shared" si="5" ref="K12:R12">SUM(K13:K16)</f>
        <v>0</v>
      </c>
      <c r="L12" s="32">
        <f t="shared" si="5"/>
        <v>0</v>
      </c>
      <c r="M12" s="32">
        <f t="shared" si="5"/>
        <v>0</v>
      </c>
      <c r="N12" s="32">
        <f t="shared" si="5"/>
        <v>0</v>
      </c>
      <c r="O12" s="32">
        <f t="shared" si="5"/>
        <v>0</v>
      </c>
      <c r="P12" s="32">
        <f t="shared" si="5"/>
        <v>0</v>
      </c>
      <c r="Q12" s="32">
        <f t="shared" si="5"/>
        <v>0</v>
      </c>
      <c r="R12" s="32">
        <f t="shared" si="5"/>
        <v>0</v>
      </c>
      <c r="T12" s="110">
        <f aca="true" t="shared" si="6" ref="T12:T17">SUM(J12:R12)</f>
        <v>0</v>
      </c>
    </row>
    <row r="13" spans="1:20" s="11" customFormat="1" ht="24.75">
      <c r="A13" s="162"/>
      <c r="B13" s="145"/>
      <c r="C13" s="194"/>
      <c r="D13" s="194"/>
      <c r="E13" s="129" t="s">
        <v>20</v>
      </c>
      <c r="F13" s="130" t="s">
        <v>20</v>
      </c>
      <c r="G13" s="130" t="s">
        <v>20</v>
      </c>
      <c r="H13" s="130" t="s">
        <v>20</v>
      </c>
      <c r="I13" s="98" t="s">
        <v>10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T13" s="110">
        <f t="shared" si="6"/>
        <v>0</v>
      </c>
    </row>
    <row r="14" spans="1:20" s="11" customFormat="1" ht="24.75">
      <c r="A14" s="162"/>
      <c r="B14" s="145"/>
      <c r="C14" s="194"/>
      <c r="D14" s="194"/>
      <c r="E14" s="129" t="s">
        <v>20</v>
      </c>
      <c r="F14" s="130" t="s">
        <v>20</v>
      </c>
      <c r="G14" s="130" t="s">
        <v>20</v>
      </c>
      <c r="H14" s="130" t="s">
        <v>20</v>
      </c>
      <c r="I14" s="98" t="s">
        <v>11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T14" s="110">
        <f t="shared" si="6"/>
        <v>0</v>
      </c>
    </row>
    <row r="15" spans="1:20" s="11" customFormat="1" ht="24.75">
      <c r="A15" s="162"/>
      <c r="B15" s="145"/>
      <c r="C15" s="194"/>
      <c r="D15" s="194"/>
      <c r="E15" s="129" t="s">
        <v>20</v>
      </c>
      <c r="F15" s="130" t="s">
        <v>20</v>
      </c>
      <c r="G15" s="130" t="s">
        <v>20</v>
      </c>
      <c r="H15" s="130" t="s">
        <v>20</v>
      </c>
      <c r="I15" s="98" t="s">
        <v>12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T15" s="110">
        <f t="shared" si="6"/>
        <v>0</v>
      </c>
    </row>
    <row r="16" spans="1:20" s="11" customFormat="1" ht="24.75">
      <c r="A16" s="162"/>
      <c r="B16" s="145"/>
      <c r="C16" s="195"/>
      <c r="D16" s="195"/>
      <c r="E16" s="129" t="s">
        <v>20</v>
      </c>
      <c r="F16" s="130" t="s">
        <v>20</v>
      </c>
      <c r="G16" s="130" t="s">
        <v>20</v>
      </c>
      <c r="H16" s="130" t="s">
        <v>20</v>
      </c>
      <c r="I16" s="98" t="s">
        <v>13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T16" s="110">
        <f t="shared" si="6"/>
        <v>0</v>
      </c>
    </row>
    <row r="17" spans="1:20" s="105" customFormat="1" ht="40.5" customHeight="1">
      <c r="A17" s="163" t="s">
        <v>80</v>
      </c>
      <c r="B17" s="163"/>
      <c r="C17" s="163"/>
      <c r="D17" s="190" t="s">
        <v>103</v>
      </c>
      <c r="E17" s="191"/>
      <c r="F17" s="191"/>
      <c r="G17" s="191"/>
      <c r="H17" s="191"/>
      <c r="I17" s="192"/>
      <c r="J17" s="112">
        <v>22</v>
      </c>
      <c r="K17" s="112">
        <v>23</v>
      </c>
      <c r="L17" s="112">
        <v>24</v>
      </c>
      <c r="M17" s="112">
        <v>25</v>
      </c>
      <c r="N17" s="112">
        <v>26</v>
      </c>
      <c r="O17" s="112">
        <v>27</v>
      </c>
      <c r="P17" s="112">
        <v>28</v>
      </c>
      <c r="Q17" s="112">
        <v>32.5</v>
      </c>
      <c r="R17" s="112">
        <v>35</v>
      </c>
      <c r="T17" s="111">
        <f t="shared" si="6"/>
        <v>242.5</v>
      </c>
    </row>
    <row r="18" spans="1:20" s="12" customFormat="1" ht="15">
      <c r="A18" s="158" t="s">
        <v>102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60"/>
      <c r="T18" s="109"/>
    </row>
    <row r="19" spans="1:20" s="15" customFormat="1" ht="15">
      <c r="A19" s="162" t="s">
        <v>21</v>
      </c>
      <c r="B19" s="145" t="s">
        <v>30</v>
      </c>
      <c r="C19" s="182" t="s">
        <v>115</v>
      </c>
      <c r="D19" s="182" t="s">
        <v>116</v>
      </c>
      <c r="E19" s="102" t="s">
        <v>112</v>
      </c>
      <c r="F19" s="103" t="s">
        <v>20</v>
      </c>
      <c r="G19" s="103" t="s">
        <v>20</v>
      </c>
      <c r="H19" s="103" t="s">
        <v>20</v>
      </c>
      <c r="I19" s="60" t="s">
        <v>9</v>
      </c>
      <c r="J19" s="57">
        <f aca="true" t="shared" si="7" ref="J19:R19">SUM(J20:J23)</f>
        <v>6399.3</v>
      </c>
      <c r="K19" s="57">
        <f t="shared" si="7"/>
        <v>6399.3</v>
      </c>
      <c r="L19" s="57">
        <f t="shared" si="7"/>
        <v>5399.3</v>
      </c>
      <c r="M19" s="57">
        <f t="shared" si="7"/>
        <v>5399.3</v>
      </c>
      <c r="N19" s="57">
        <f t="shared" si="7"/>
        <v>5399.3</v>
      </c>
      <c r="O19" s="57">
        <f t="shared" si="7"/>
        <v>5399.3</v>
      </c>
      <c r="P19" s="57">
        <f t="shared" si="7"/>
        <v>5399.3</v>
      </c>
      <c r="Q19" s="57">
        <f t="shared" si="7"/>
        <v>26996.5</v>
      </c>
      <c r="R19" s="57">
        <f t="shared" si="7"/>
        <v>26996.5</v>
      </c>
      <c r="T19" s="110">
        <f>SUM(J19:R19)</f>
        <v>93788.1</v>
      </c>
    </row>
    <row r="20" spans="1:20" s="11" customFormat="1" ht="24">
      <c r="A20" s="162"/>
      <c r="B20" s="145"/>
      <c r="C20" s="183"/>
      <c r="D20" s="183"/>
      <c r="E20" s="102" t="s">
        <v>20</v>
      </c>
      <c r="F20" s="103" t="s">
        <v>20</v>
      </c>
      <c r="G20" s="103" t="s">
        <v>20</v>
      </c>
      <c r="H20" s="103" t="s">
        <v>20</v>
      </c>
      <c r="I20" s="63" t="s">
        <v>10</v>
      </c>
      <c r="J20" s="101">
        <f>J26+J31</f>
        <v>0</v>
      </c>
      <c r="K20" s="101">
        <f aca="true" t="shared" si="8" ref="K20:R20">K26+K31</f>
        <v>0</v>
      </c>
      <c r="L20" s="101">
        <f t="shared" si="8"/>
        <v>0</v>
      </c>
      <c r="M20" s="101">
        <f t="shared" si="8"/>
        <v>0</v>
      </c>
      <c r="N20" s="101">
        <f t="shared" si="8"/>
        <v>0</v>
      </c>
      <c r="O20" s="101">
        <f t="shared" si="8"/>
        <v>0</v>
      </c>
      <c r="P20" s="101">
        <f t="shared" si="8"/>
        <v>0</v>
      </c>
      <c r="Q20" s="101">
        <f t="shared" si="8"/>
        <v>0</v>
      </c>
      <c r="R20" s="101">
        <f t="shared" si="8"/>
        <v>0</v>
      </c>
      <c r="T20" s="110">
        <f>SUM(J20:R20)</f>
        <v>0</v>
      </c>
    </row>
    <row r="21" spans="1:20" s="11" customFormat="1" ht="24">
      <c r="A21" s="162"/>
      <c r="B21" s="145"/>
      <c r="C21" s="183"/>
      <c r="D21" s="183"/>
      <c r="E21" s="102" t="s">
        <v>20</v>
      </c>
      <c r="F21" s="103" t="s">
        <v>20</v>
      </c>
      <c r="G21" s="103" t="s">
        <v>20</v>
      </c>
      <c r="H21" s="103" t="s">
        <v>20</v>
      </c>
      <c r="I21" s="63" t="s">
        <v>11</v>
      </c>
      <c r="J21" s="101">
        <f>J27+J32</f>
        <v>0</v>
      </c>
      <c r="K21" s="101">
        <f aca="true" t="shared" si="9" ref="K21:R21">K27+K32</f>
        <v>0</v>
      </c>
      <c r="L21" s="101">
        <f t="shared" si="9"/>
        <v>0</v>
      </c>
      <c r="M21" s="101">
        <f t="shared" si="9"/>
        <v>0</v>
      </c>
      <c r="N21" s="101">
        <f t="shared" si="9"/>
        <v>0</v>
      </c>
      <c r="O21" s="101">
        <f t="shared" si="9"/>
        <v>0</v>
      </c>
      <c r="P21" s="101">
        <f t="shared" si="9"/>
        <v>0</v>
      </c>
      <c r="Q21" s="101">
        <f t="shared" si="9"/>
        <v>0</v>
      </c>
      <c r="R21" s="101">
        <f t="shared" si="9"/>
        <v>0</v>
      </c>
      <c r="T21" s="110">
        <f>SUM(J21:R21)</f>
        <v>0</v>
      </c>
    </row>
    <row r="22" spans="1:20" s="11" customFormat="1" ht="25.5" customHeight="1">
      <c r="A22" s="162"/>
      <c r="B22" s="145"/>
      <c r="C22" s="183"/>
      <c r="D22" s="183"/>
      <c r="E22" s="102" t="s">
        <v>20</v>
      </c>
      <c r="F22" s="103" t="s">
        <v>20</v>
      </c>
      <c r="G22" s="103" t="s">
        <v>20</v>
      </c>
      <c r="H22" s="103" t="s">
        <v>20</v>
      </c>
      <c r="I22" s="63" t="s">
        <v>12</v>
      </c>
      <c r="J22" s="101">
        <f>J28+J33</f>
        <v>6266.3</v>
      </c>
      <c r="K22" s="101">
        <f aca="true" t="shared" si="10" ref="K22:R22">K28+K33</f>
        <v>6266.3</v>
      </c>
      <c r="L22" s="101">
        <f t="shared" si="10"/>
        <v>5266.3</v>
      </c>
      <c r="M22" s="101">
        <f t="shared" si="10"/>
        <v>5266.3</v>
      </c>
      <c r="N22" s="101">
        <f t="shared" si="10"/>
        <v>5266.3</v>
      </c>
      <c r="O22" s="101">
        <f t="shared" si="10"/>
        <v>5266.3</v>
      </c>
      <c r="P22" s="101">
        <f t="shared" si="10"/>
        <v>5266.3</v>
      </c>
      <c r="Q22" s="101">
        <f t="shared" si="10"/>
        <v>26331.5</v>
      </c>
      <c r="R22" s="101">
        <f t="shared" si="10"/>
        <v>26331.5</v>
      </c>
      <c r="T22" s="110">
        <f>SUM(J22:R22)</f>
        <v>91527.1</v>
      </c>
    </row>
    <row r="23" spans="1:20" s="11" customFormat="1" ht="24">
      <c r="A23" s="162"/>
      <c r="B23" s="145"/>
      <c r="C23" s="184"/>
      <c r="D23" s="184"/>
      <c r="E23" s="102" t="s">
        <v>20</v>
      </c>
      <c r="F23" s="103" t="s">
        <v>20</v>
      </c>
      <c r="G23" s="103" t="s">
        <v>20</v>
      </c>
      <c r="H23" s="103" t="s">
        <v>20</v>
      </c>
      <c r="I23" s="63" t="s">
        <v>13</v>
      </c>
      <c r="J23" s="101">
        <f>J29+J34</f>
        <v>133</v>
      </c>
      <c r="K23" s="101">
        <f aca="true" t="shared" si="11" ref="K23:R23">K29+K34</f>
        <v>133</v>
      </c>
      <c r="L23" s="101">
        <f t="shared" si="11"/>
        <v>133</v>
      </c>
      <c r="M23" s="101">
        <f t="shared" si="11"/>
        <v>133</v>
      </c>
      <c r="N23" s="101">
        <f t="shared" si="11"/>
        <v>133</v>
      </c>
      <c r="O23" s="101">
        <f t="shared" si="11"/>
        <v>133</v>
      </c>
      <c r="P23" s="101">
        <f t="shared" si="11"/>
        <v>133</v>
      </c>
      <c r="Q23" s="101">
        <f t="shared" si="11"/>
        <v>665</v>
      </c>
      <c r="R23" s="101">
        <f t="shared" si="11"/>
        <v>665</v>
      </c>
      <c r="T23" s="110">
        <f>SUM(J23:R23)</f>
        <v>2261</v>
      </c>
    </row>
    <row r="24" spans="1:20" s="105" customFormat="1" ht="39.75" customHeight="1">
      <c r="A24" s="163" t="s">
        <v>81</v>
      </c>
      <c r="B24" s="163"/>
      <c r="C24" s="163"/>
      <c r="D24" s="176" t="s">
        <v>105</v>
      </c>
      <c r="E24" s="177"/>
      <c r="F24" s="177"/>
      <c r="G24" s="177"/>
      <c r="H24" s="177"/>
      <c r="I24" s="178"/>
      <c r="J24" s="113">
        <v>101</v>
      </c>
      <c r="K24" s="113">
        <v>102</v>
      </c>
      <c r="L24" s="113">
        <v>104</v>
      </c>
      <c r="M24" s="113">
        <v>106</v>
      </c>
      <c r="N24" s="113">
        <v>108</v>
      </c>
      <c r="O24" s="113">
        <v>110</v>
      </c>
      <c r="P24" s="113">
        <v>111</v>
      </c>
      <c r="Q24" s="113">
        <v>116</v>
      </c>
      <c r="R24" s="113">
        <v>120</v>
      </c>
      <c r="S24" s="106"/>
      <c r="T24" s="111"/>
    </row>
    <row r="25" spans="1:20" s="15" customFormat="1" ht="15">
      <c r="A25" s="145" t="s">
        <v>110</v>
      </c>
      <c r="B25" s="145" t="s">
        <v>113</v>
      </c>
      <c r="C25" s="179"/>
      <c r="D25" s="179"/>
      <c r="E25" s="102" t="s">
        <v>20</v>
      </c>
      <c r="F25" s="103" t="s">
        <v>20</v>
      </c>
      <c r="G25" s="103" t="s">
        <v>20</v>
      </c>
      <c r="H25" s="103" t="s">
        <v>20</v>
      </c>
      <c r="I25" s="60" t="s">
        <v>9</v>
      </c>
      <c r="J25" s="57">
        <f aca="true" t="shared" si="12" ref="J25:R25">SUM(J26:J29)</f>
        <v>0</v>
      </c>
      <c r="K25" s="57">
        <f t="shared" si="12"/>
        <v>0</v>
      </c>
      <c r="L25" s="57">
        <f t="shared" si="12"/>
        <v>0</v>
      </c>
      <c r="M25" s="57">
        <f t="shared" si="12"/>
        <v>0</v>
      </c>
      <c r="N25" s="57">
        <f t="shared" si="12"/>
        <v>0</v>
      </c>
      <c r="O25" s="57">
        <f t="shared" si="12"/>
        <v>0</v>
      </c>
      <c r="P25" s="57">
        <f t="shared" si="12"/>
        <v>0</v>
      </c>
      <c r="Q25" s="57">
        <f t="shared" si="12"/>
        <v>0</v>
      </c>
      <c r="R25" s="57">
        <f t="shared" si="12"/>
        <v>0</v>
      </c>
      <c r="T25" s="110">
        <f aca="true" t="shared" si="13" ref="T25:T34">SUM(J25:R25)</f>
        <v>0</v>
      </c>
    </row>
    <row r="26" spans="1:20" s="11" customFormat="1" ht="22.5">
      <c r="A26" s="145"/>
      <c r="B26" s="145"/>
      <c r="C26" s="180"/>
      <c r="D26" s="180"/>
      <c r="E26" s="132" t="s">
        <v>20</v>
      </c>
      <c r="F26" s="133" t="s">
        <v>20</v>
      </c>
      <c r="G26" s="133" t="s">
        <v>20</v>
      </c>
      <c r="H26" s="133" t="s">
        <v>20</v>
      </c>
      <c r="I26" s="104" t="s">
        <v>10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T26" s="110">
        <f t="shared" si="13"/>
        <v>0</v>
      </c>
    </row>
    <row r="27" spans="1:20" s="11" customFormat="1" ht="22.5">
      <c r="A27" s="145"/>
      <c r="B27" s="145"/>
      <c r="C27" s="180"/>
      <c r="D27" s="180"/>
      <c r="E27" s="132" t="s">
        <v>20</v>
      </c>
      <c r="F27" s="133" t="s">
        <v>20</v>
      </c>
      <c r="G27" s="133" t="s">
        <v>20</v>
      </c>
      <c r="H27" s="133" t="s">
        <v>20</v>
      </c>
      <c r="I27" s="104" t="s">
        <v>11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T27" s="110">
        <f t="shared" si="13"/>
        <v>0</v>
      </c>
    </row>
    <row r="28" spans="1:20" s="11" customFormat="1" ht="20.25" customHeight="1">
      <c r="A28" s="145"/>
      <c r="B28" s="145"/>
      <c r="C28" s="180"/>
      <c r="D28" s="180"/>
      <c r="E28" s="132" t="s">
        <v>20</v>
      </c>
      <c r="F28" s="133" t="s">
        <v>20</v>
      </c>
      <c r="G28" s="133" t="s">
        <v>20</v>
      </c>
      <c r="H28" s="133" t="s">
        <v>20</v>
      </c>
      <c r="I28" s="104" t="s">
        <v>12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T28" s="110">
        <f t="shared" si="13"/>
        <v>0</v>
      </c>
    </row>
    <row r="29" spans="1:20" s="11" customFormat="1" ht="22.5">
      <c r="A29" s="145"/>
      <c r="B29" s="145"/>
      <c r="C29" s="181"/>
      <c r="D29" s="181"/>
      <c r="E29" s="132" t="s">
        <v>20</v>
      </c>
      <c r="F29" s="133" t="s">
        <v>20</v>
      </c>
      <c r="G29" s="133" t="s">
        <v>20</v>
      </c>
      <c r="H29" s="133" t="s">
        <v>20</v>
      </c>
      <c r="I29" s="104" t="s">
        <v>13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T29" s="110">
        <f t="shared" si="13"/>
        <v>0</v>
      </c>
    </row>
    <row r="30" spans="1:20" s="15" customFormat="1" ht="15">
      <c r="A30" s="145" t="s">
        <v>111</v>
      </c>
      <c r="B30" s="145" t="s">
        <v>114</v>
      </c>
      <c r="C30" s="179"/>
      <c r="D30" s="179"/>
      <c r="E30" s="102" t="s">
        <v>20</v>
      </c>
      <c r="F30" s="103" t="s">
        <v>20</v>
      </c>
      <c r="G30" s="103" t="s">
        <v>20</v>
      </c>
      <c r="H30" s="103" t="s">
        <v>20</v>
      </c>
      <c r="I30" s="60" t="s">
        <v>9</v>
      </c>
      <c r="J30" s="57">
        <f aca="true" t="shared" si="14" ref="J30:R30">SUM(J31:J34)</f>
        <v>6399.3</v>
      </c>
      <c r="K30" s="57">
        <f t="shared" si="14"/>
        <v>6399.3</v>
      </c>
      <c r="L30" s="57">
        <f t="shared" si="14"/>
        <v>5399.3</v>
      </c>
      <c r="M30" s="57">
        <f t="shared" si="14"/>
        <v>5399.3</v>
      </c>
      <c r="N30" s="57">
        <f t="shared" si="14"/>
        <v>5399.3</v>
      </c>
      <c r="O30" s="57">
        <f t="shared" si="14"/>
        <v>5399.3</v>
      </c>
      <c r="P30" s="57">
        <f t="shared" si="14"/>
        <v>5399.3</v>
      </c>
      <c r="Q30" s="57">
        <f t="shared" si="14"/>
        <v>26996.5</v>
      </c>
      <c r="R30" s="57">
        <f t="shared" si="14"/>
        <v>26996.5</v>
      </c>
      <c r="T30" s="110">
        <f t="shared" si="13"/>
        <v>93788.1</v>
      </c>
    </row>
    <row r="31" spans="1:20" s="11" customFormat="1" ht="24">
      <c r="A31" s="145"/>
      <c r="B31" s="145"/>
      <c r="C31" s="180"/>
      <c r="D31" s="180"/>
      <c r="E31" s="132" t="s">
        <v>20</v>
      </c>
      <c r="F31" s="133" t="s">
        <v>20</v>
      </c>
      <c r="G31" s="133" t="s">
        <v>20</v>
      </c>
      <c r="H31" s="133" t="s">
        <v>20</v>
      </c>
      <c r="I31" s="63" t="s">
        <v>10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T31" s="110">
        <f t="shared" si="13"/>
        <v>0</v>
      </c>
    </row>
    <row r="32" spans="1:20" s="11" customFormat="1" ht="24">
      <c r="A32" s="145"/>
      <c r="B32" s="145"/>
      <c r="C32" s="180"/>
      <c r="D32" s="180"/>
      <c r="E32" s="132" t="s">
        <v>20</v>
      </c>
      <c r="F32" s="133" t="s">
        <v>20</v>
      </c>
      <c r="G32" s="133" t="s">
        <v>20</v>
      </c>
      <c r="H32" s="133" t="s">
        <v>20</v>
      </c>
      <c r="I32" s="63" t="s">
        <v>11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T32" s="110">
        <f t="shared" si="13"/>
        <v>0</v>
      </c>
    </row>
    <row r="33" spans="1:20" s="11" customFormat="1" ht="20.25" customHeight="1">
      <c r="A33" s="145"/>
      <c r="B33" s="145"/>
      <c r="C33" s="180"/>
      <c r="D33" s="180"/>
      <c r="E33" s="132">
        <v>957</v>
      </c>
      <c r="F33" s="133" t="s">
        <v>90</v>
      </c>
      <c r="G33" s="133" t="s">
        <v>91</v>
      </c>
      <c r="H33" s="133" t="s">
        <v>109</v>
      </c>
      <c r="I33" s="63" t="s">
        <v>12</v>
      </c>
      <c r="J33" s="131">
        <v>6266.3</v>
      </c>
      <c r="K33" s="131">
        <v>6266.3</v>
      </c>
      <c r="L33" s="131">
        <v>5266.3</v>
      </c>
      <c r="M33" s="131">
        <v>5266.3</v>
      </c>
      <c r="N33" s="131">
        <v>5266.3</v>
      </c>
      <c r="O33" s="131">
        <v>5266.3</v>
      </c>
      <c r="P33" s="131">
        <v>5266.3</v>
      </c>
      <c r="Q33" s="131">
        <v>26331.5</v>
      </c>
      <c r="R33" s="131">
        <v>26331.5</v>
      </c>
      <c r="T33" s="110">
        <f t="shared" si="13"/>
        <v>91527.1</v>
      </c>
    </row>
    <row r="34" spans="1:20" s="11" customFormat="1" ht="24">
      <c r="A34" s="145"/>
      <c r="B34" s="145"/>
      <c r="C34" s="181"/>
      <c r="D34" s="181"/>
      <c r="E34" s="132">
        <v>957</v>
      </c>
      <c r="F34" s="133" t="s">
        <v>90</v>
      </c>
      <c r="G34" s="133" t="s">
        <v>91</v>
      </c>
      <c r="H34" s="133" t="s">
        <v>109</v>
      </c>
      <c r="I34" s="63" t="s">
        <v>13</v>
      </c>
      <c r="J34" s="131">
        <v>133</v>
      </c>
      <c r="K34" s="131">
        <v>133</v>
      </c>
      <c r="L34" s="131">
        <v>133</v>
      </c>
      <c r="M34" s="131">
        <v>133</v>
      </c>
      <c r="N34" s="131">
        <v>133</v>
      </c>
      <c r="O34" s="131">
        <v>133</v>
      </c>
      <c r="P34" s="131">
        <v>133</v>
      </c>
      <c r="Q34" s="131">
        <v>665</v>
      </c>
      <c r="R34" s="131">
        <v>665</v>
      </c>
      <c r="T34" s="110">
        <f t="shared" si="13"/>
        <v>2261</v>
      </c>
    </row>
    <row r="35" spans="1:20" s="12" customFormat="1" ht="15">
      <c r="A35" s="158" t="s">
        <v>102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60"/>
      <c r="T35" s="109"/>
    </row>
    <row r="36" spans="1:20" s="15" customFormat="1" ht="15">
      <c r="A36" s="162" t="s">
        <v>22</v>
      </c>
      <c r="B36" s="145" t="s">
        <v>31</v>
      </c>
      <c r="C36" s="182" t="s">
        <v>117</v>
      </c>
      <c r="D36" s="182" t="s">
        <v>123</v>
      </c>
      <c r="E36" s="39" t="s">
        <v>20</v>
      </c>
      <c r="F36" s="40" t="s">
        <v>20</v>
      </c>
      <c r="G36" s="40" t="s">
        <v>20</v>
      </c>
      <c r="H36" s="40" t="s">
        <v>20</v>
      </c>
      <c r="I36" s="97" t="s">
        <v>9</v>
      </c>
      <c r="J36" s="57">
        <f aca="true" t="shared" si="15" ref="J36:R36">SUM(J37:J40)</f>
        <v>4365.3</v>
      </c>
      <c r="K36" s="57">
        <f t="shared" si="15"/>
        <v>4415.3</v>
      </c>
      <c r="L36" s="57">
        <f t="shared" si="15"/>
        <v>3415.3</v>
      </c>
      <c r="M36" s="57">
        <f t="shared" si="15"/>
        <v>3415.3</v>
      </c>
      <c r="N36" s="57">
        <f t="shared" si="15"/>
        <v>3415.3</v>
      </c>
      <c r="O36" s="57">
        <f t="shared" si="15"/>
        <v>3415.3</v>
      </c>
      <c r="P36" s="57">
        <f t="shared" si="15"/>
        <v>3415.3</v>
      </c>
      <c r="Q36" s="57">
        <f t="shared" si="15"/>
        <v>17076.5</v>
      </c>
      <c r="R36" s="57">
        <f t="shared" si="15"/>
        <v>17076.5</v>
      </c>
      <c r="T36" s="110">
        <f>SUM(J36:R36)</f>
        <v>60010.1</v>
      </c>
    </row>
    <row r="37" spans="1:20" s="11" customFormat="1" ht="24.75">
      <c r="A37" s="162"/>
      <c r="B37" s="145"/>
      <c r="C37" s="183"/>
      <c r="D37" s="183"/>
      <c r="E37" s="39" t="s">
        <v>20</v>
      </c>
      <c r="F37" s="40" t="s">
        <v>20</v>
      </c>
      <c r="G37" s="40" t="s">
        <v>20</v>
      </c>
      <c r="H37" s="40" t="s">
        <v>20</v>
      </c>
      <c r="I37" s="98" t="s">
        <v>10</v>
      </c>
      <c r="J37" s="101">
        <f>J43+J48</f>
        <v>0</v>
      </c>
      <c r="K37" s="101">
        <f aca="true" t="shared" si="16" ref="K37:R37">K43+K48</f>
        <v>0</v>
      </c>
      <c r="L37" s="101">
        <f t="shared" si="16"/>
        <v>0</v>
      </c>
      <c r="M37" s="101">
        <f t="shared" si="16"/>
        <v>0</v>
      </c>
      <c r="N37" s="101">
        <f t="shared" si="16"/>
        <v>0</v>
      </c>
      <c r="O37" s="101">
        <f t="shared" si="16"/>
        <v>0</v>
      </c>
      <c r="P37" s="101">
        <f t="shared" si="16"/>
        <v>0</v>
      </c>
      <c r="Q37" s="101">
        <f t="shared" si="16"/>
        <v>0</v>
      </c>
      <c r="R37" s="101">
        <f t="shared" si="16"/>
        <v>0</v>
      </c>
      <c r="T37" s="110">
        <f>SUM(J37:R37)</f>
        <v>0</v>
      </c>
    </row>
    <row r="38" spans="1:20" s="11" customFormat="1" ht="24.75">
      <c r="A38" s="162"/>
      <c r="B38" s="145"/>
      <c r="C38" s="183"/>
      <c r="D38" s="183"/>
      <c r="E38" s="39" t="s">
        <v>20</v>
      </c>
      <c r="F38" s="40" t="s">
        <v>20</v>
      </c>
      <c r="G38" s="40" t="s">
        <v>20</v>
      </c>
      <c r="H38" s="40" t="s">
        <v>20</v>
      </c>
      <c r="I38" s="98" t="s">
        <v>11</v>
      </c>
      <c r="J38" s="101">
        <f aca="true" t="shared" si="17" ref="J38:R40">J44+J49</f>
        <v>0</v>
      </c>
      <c r="K38" s="101">
        <f t="shared" si="17"/>
        <v>0</v>
      </c>
      <c r="L38" s="101">
        <f t="shared" si="17"/>
        <v>0</v>
      </c>
      <c r="M38" s="101">
        <f t="shared" si="17"/>
        <v>0</v>
      </c>
      <c r="N38" s="101">
        <f t="shared" si="17"/>
        <v>0</v>
      </c>
      <c r="O38" s="101">
        <f t="shared" si="17"/>
        <v>0</v>
      </c>
      <c r="P38" s="101">
        <f t="shared" si="17"/>
        <v>0</v>
      </c>
      <c r="Q38" s="101">
        <f t="shared" si="17"/>
        <v>0</v>
      </c>
      <c r="R38" s="101">
        <f t="shared" si="17"/>
        <v>0</v>
      </c>
      <c r="T38" s="110">
        <f>SUM(J38:R38)</f>
        <v>0</v>
      </c>
    </row>
    <row r="39" spans="1:20" s="11" customFormat="1" ht="24.75">
      <c r="A39" s="162"/>
      <c r="B39" s="145"/>
      <c r="C39" s="183"/>
      <c r="D39" s="183"/>
      <c r="E39" s="39" t="s">
        <v>20</v>
      </c>
      <c r="F39" s="40" t="s">
        <v>20</v>
      </c>
      <c r="G39" s="40" t="s">
        <v>20</v>
      </c>
      <c r="H39" s="40" t="s">
        <v>20</v>
      </c>
      <c r="I39" s="98" t="s">
        <v>12</v>
      </c>
      <c r="J39" s="101">
        <f t="shared" si="17"/>
        <v>4265.3</v>
      </c>
      <c r="K39" s="101">
        <f t="shared" si="17"/>
        <v>4315.3</v>
      </c>
      <c r="L39" s="101">
        <f t="shared" si="17"/>
        <v>3315.3</v>
      </c>
      <c r="M39" s="101">
        <f t="shared" si="17"/>
        <v>3315.3</v>
      </c>
      <c r="N39" s="101">
        <f t="shared" si="17"/>
        <v>3315.3</v>
      </c>
      <c r="O39" s="101">
        <f t="shared" si="17"/>
        <v>3315.3</v>
      </c>
      <c r="P39" s="101">
        <f t="shared" si="17"/>
        <v>3315.3</v>
      </c>
      <c r="Q39" s="101">
        <f t="shared" si="17"/>
        <v>16576.5</v>
      </c>
      <c r="R39" s="101">
        <f t="shared" si="17"/>
        <v>16576.5</v>
      </c>
      <c r="T39" s="110">
        <f>SUM(J39:R39)</f>
        <v>58310.1</v>
      </c>
    </row>
    <row r="40" spans="1:20" s="11" customFormat="1" ht="24.75">
      <c r="A40" s="162"/>
      <c r="B40" s="145"/>
      <c r="C40" s="184"/>
      <c r="D40" s="184"/>
      <c r="E40" s="39" t="s">
        <v>20</v>
      </c>
      <c r="F40" s="40" t="s">
        <v>20</v>
      </c>
      <c r="G40" s="40" t="s">
        <v>20</v>
      </c>
      <c r="H40" s="40" t="s">
        <v>20</v>
      </c>
      <c r="I40" s="98" t="s">
        <v>13</v>
      </c>
      <c r="J40" s="101">
        <f t="shared" si="17"/>
        <v>100</v>
      </c>
      <c r="K40" s="101">
        <f t="shared" si="17"/>
        <v>100</v>
      </c>
      <c r="L40" s="101">
        <f t="shared" si="17"/>
        <v>100</v>
      </c>
      <c r="M40" s="101">
        <f t="shared" si="17"/>
        <v>100</v>
      </c>
      <c r="N40" s="101">
        <f t="shared" si="17"/>
        <v>100</v>
      </c>
      <c r="O40" s="101">
        <f t="shared" si="17"/>
        <v>100</v>
      </c>
      <c r="P40" s="101">
        <f t="shared" si="17"/>
        <v>100</v>
      </c>
      <c r="Q40" s="101">
        <f t="shared" si="17"/>
        <v>500</v>
      </c>
      <c r="R40" s="101">
        <f t="shared" si="17"/>
        <v>500</v>
      </c>
      <c r="T40" s="110">
        <f>SUM(J40:R40)</f>
        <v>1700</v>
      </c>
    </row>
    <row r="41" spans="1:20" s="105" customFormat="1" ht="27.75" customHeight="1">
      <c r="A41" s="163" t="s">
        <v>106</v>
      </c>
      <c r="B41" s="163"/>
      <c r="C41" s="163"/>
      <c r="D41" s="176" t="s">
        <v>118</v>
      </c>
      <c r="E41" s="177"/>
      <c r="F41" s="177"/>
      <c r="G41" s="177"/>
      <c r="H41" s="177"/>
      <c r="I41" s="178"/>
      <c r="J41" s="113">
        <v>100</v>
      </c>
      <c r="K41" s="113">
        <v>100</v>
      </c>
      <c r="L41" s="113">
        <v>102</v>
      </c>
      <c r="M41" s="113">
        <v>104</v>
      </c>
      <c r="N41" s="113">
        <v>106</v>
      </c>
      <c r="O41" s="113">
        <v>108</v>
      </c>
      <c r="P41" s="113">
        <v>110</v>
      </c>
      <c r="Q41" s="113">
        <v>120</v>
      </c>
      <c r="R41" s="113">
        <v>125</v>
      </c>
      <c r="T41" s="111"/>
    </row>
    <row r="42" spans="1:20" s="15" customFormat="1" ht="15">
      <c r="A42" s="145" t="s">
        <v>119</v>
      </c>
      <c r="B42" s="145" t="s">
        <v>121</v>
      </c>
      <c r="C42" s="187"/>
      <c r="D42" s="187"/>
      <c r="E42" s="102" t="s">
        <v>20</v>
      </c>
      <c r="F42" s="103" t="s">
        <v>20</v>
      </c>
      <c r="G42" s="103" t="s">
        <v>20</v>
      </c>
      <c r="H42" s="103" t="s">
        <v>20</v>
      </c>
      <c r="I42" s="60" t="s">
        <v>9</v>
      </c>
      <c r="J42" s="57">
        <f aca="true" t="shared" si="18" ref="J42:R42">SUM(J43:J46)</f>
        <v>0</v>
      </c>
      <c r="K42" s="57">
        <f t="shared" si="18"/>
        <v>0</v>
      </c>
      <c r="L42" s="57">
        <f t="shared" si="18"/>
        <v>0</v>
      </c>
      <c r="M42" s="57">
        <f t="shared" si="18"/>
        <v>0</v>
      </c>
      <c r="N42" s="57">
        <f t="shared" si="18"/>
        <v>0</v>
      </c>
      <c r="O42" s="57">
        <f t="shared" si="18"/>
        <v>0</v>
      </c>
      <c r="P42" s="57">
        <f t="shared" si="18"/>
        <v>0</v>
      </c>
      <c r="Q42" s="57">
        <f t="shared" si="18"/>
        <v>0</v>
      </c>
      <c r="R42" s="57">
        <f t="shared" si="18"/>
        <v>0</v>
      </c>
      <c r="T42" s="110">
        <f aca="true" t="shared" si="19" ref="T42:T51">SUM(J42:R42)</f>
        <v>0</v>
      </c>
    </row>
    <row r="43" spans="1:20" s="11" customFormat="1" ht="22.5">
      <c r="A43" s="145"/>
      <c r="B43" s="145"/>
      <c r="C43" s="188"/>
      <c r="D43" s="188"/>
      <c r="E43" s="132" t="s">
        <v>20</v>
      </c>
      <c r="F43" s="133" t="s">
        <v>20</v>
      </c>
      <c r="G43" s="133" t="s">
        <v>20</v>
      </c>
      <c r="H43" s="133" t="s">
        <v>20</v>
      </c>
      <c r="I43" s="104" t="s">
        <v>10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T43" s="110">
        <f t="shared" si="19"/>
        <v>0</v>
      </c>
    </row>
    <row r="44" spans="1:20" s="11" customFormat="1" ht="22.5">
      <c r="A44" s="145"/>
      <c r="B44" s="145"/>
      <c r="C44" s="188"/>
      <c r="D44" s="188"/>
      <c r="E44" s="132" t="s">
        <v>20</v>
      </c>
      <c r="F44" s="133" t="s">
        <v>20</v>
      </c>
      <c r="G44" s="133" t="s">
        <v>20</v>
      </c>
      <c r="H44" s="133" t="s">
        <v>20</v>
      </c>
      <c r="I44" s="104" t="s">
        <v>11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T44" s="110">
        <f t="shared" si="19"/>
        <v>0</v>
      </c>
    </row>
    <row r="45" spans="1:20" s="11" customFormat="1" ht="20.25" customHeight="1">
      <c r="A45" s="145"/>
      <c r="B45" s="145"/>
      <c r="C45" s="188"/>
      <c r="D45" s="188"/>
      <c r="E45" s="132" t="s">
        <v>20</v>
      </c>
      <c r="F45" s="133" t="s">
        <v>20</v>
      </c>
      <c r="G45" s="133" t="s">
        <v>20</v>
      </c>
      <c r="H45" s="133" t="s">
        <v>20</v>
      </c>
      <c r="I45" s="104" t="s">
        <v>12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0</v>
      </c>
      <c r="R45" s="131">
        <v>0</v>
      </c>
      <c r="T45" s="110">
        <f t="shared" si="19"/>
        <v>0</v>
      </c>
    </row>
    <row r="46" spans="1:20" s="11" customFormat="1" ht="22.5">
      <c r="A46" s="145"/>
      <c r="B46" s="145"/>
      <c r="C46" s="189"/>
      <c r="D46" s="189"/>
      <c r="E46" s="132" t="s">
        <v>20</v>
      </c>
      <c r="F46" s="133" t="s">
        <v>20</v>
      </c>
      <c r="G46" s="133" t="s">
        <v>20</v>
      </c>
      <c r="H46" s="133" t="s">
        <v>20</v>
      </c>
      <c r="I46" s="104" t="s">
        <v>13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T46" s="110">
        <f t="shared" si="19"/>
        <v>0</v>
      </c>
    </row>
    <row r="47" spans="1:20" s="15" customFormat="1" ht="15">
      <c r="A47" s="145" t="s">
        <v>120</v>
      </c>
      <c r="B47" s="145" t="s">
        <v>122</v>
      </c>
      <c r="C47" s="187"/>
      <c r="D47" s="187"/>
      <c r="E47" s="102" t="s">
        <v>20</v>
      </c>
      <c r="F47" s="103" t="s">
        <v>20</v>
      </c>
      <c r="G47" s="103" t="s">
        <v>20</v>
      </c>
      <c r="H47" s="103" t="s">
        <v>20</v>
      </c>
      <c r="I47" s="60" t="s">
        <v>9</v>
      </c>
      <c r="J47" s="57">
        <f aca="true" t="shared" si="20" ref="J47:R47">SUM(J48:J51)</f>
        <v>4365.3</v>
      </c>
      <c r="K47" s="57">
        <f t="shared" si="20"/>
        <v>4415.3</v>
      </c>
      <c r="L47" s="57">
        <f t="shared" si="20"/>
        <v>3415.3</v>
      </c>
      <c r="M47" s="57">
        <f t="shared" si="20"/>
        <v>3415.3</v>
      </c>
      <c r="N47" s="57">
        <f t="shared" si="20"/>
        <v>3415.3</v>
      </c>
      <c r="O47" s="57">
        <f t="shared" si="20"/>
        <v>3415.3</v>
      </c>
      <c r="P47" s="57">
        <f t="shared" si="20"/>
        <v>3415.3</v>
      </c>
      <c r="Q47" s="57">
        <f t="shared" si="20"/>
        <v>17076.5</v>
      </c>
      <c r="R47" s="57">
        <f t="shared" si="20"/>
        <v>17076.5</v>
      </c>
      <c r="T47" s="110">
        <f t="shared" si="19"/>
        <v>60010.1</v>
      </c>
    </row>
    <row r="48" spans="1:20" s="11" customFormat="1" ht="24">
      <c r="A48" s="145"/>
      <c r="B48" s="145"/>
      <c r="C48" s="188"/>
      <c r="D48" s="188"/>
      <c r="E48" s="132" t="s">
        <v>20</v>
      </c>
      <c r="F48" s="133" t="s">
        <v>20</v>
      </c>
      <c r="G48" s="133" t="s">
        <v>20</v>
      </c>
      <c r="H48" s="133" t="s">
        <v>20</v>
      </c>
      <c r="I48" s="63" t="s">
        <v>10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T48" s="110">
        <f t="shared" si="19"/>
        <v>0</v>
      </c>
    </row>
    <row r="49" spans="1:20" s="11" customFormat="1" ht="24">
      <c r="A49" s="145"/>
      <c r="B49" s="145"/>
      <c r="C49" s="188"/>
      <c r="D49" s="188"/>
      <c r="E49" s="132" t="s">
        <v>20</v>
      </c>
      <c r="F49" s="133" t="s">
        <v>20</v>
      </c>
      <c r="G49" s="133" t="s">
        <v>20</v>
      </c>
      <c r="H49" s="133" t="s">
        <v>20</v>
      </c>
      <c r="I49" s="63" t="s">
        <v>11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T49" s="110">
        <f t="shared" si="19"/>
        <v>0</v>
      </c>
    </row>
    <row r="50" spans="1:20" s="11" customFormat="1" ht="20.25" customHeight="1">
      <c r="A50" s="145"/>
      <c r="B50" s="145"/>
      <c r="C50" s="188"/>
      <c r="D50" s="188"/>
      <c r="E50" s="132">
        <v>957</v>
      </c>
      <c r="F50" s="133" t="s">
        <v>90</v>
      </c>
      <c r="G50" s="133" t="s">
        <v>74</v>
      </c>
      <c r="H50" s="133" t="s">
        <v>109</v>
      </c>
      <c r="I50" s="63" t="s">
        <v>12</v>
      </c>
      <c r="J50" s="131">
        <v>4265.3</v>
      </c>
      <c r="K50" s="131">
        <v>4315.3</v>
      </c>
      <c r="L50" s="131">
        <v>3315.3</v>
      </c>
      <c r="M50" s="131">
        <v>3315.3</v>
      </c>
      <c r="N50" s="131">
        <v>3315.3</v>
      </c>
      <c r="O50" s="131">
        <v>3315.3</v>
      </c>
      <c r="P50" s="131">
        <v>3315.3</v>
      </c>
      <c r="Q50" s="131">
        <v>16576.5</v>
      </c>
      <c r="R50" s="131">
        <v>16576.5</v>
      </c>
      <c r="T50" s="110">
        <f t="shared" si="19"/>
        <v>58310.1</v>
      </c>
    </row>
    <row r="51" spans="1:20" s="11" customFormat="1" ht="24">
      <c r="A51" s="145"/>
      <c r="B51" s="145"/>
      <c r="C51" s="189"/>
      <c r="D51" s="189"/>
      <c r="E51" s="132">
        <v>957</v>
      </c>
      <c r="F51" s="133" t="s">
        <v>90</v>
      </c>
      <c r="G51" s="133" t="s">
        <v>74</v>
      </c>
      <c r="H51" s="133" t="s">
        <v>109</v>
      </c>
      <c r="I51" s="63" t="s">
        <v>13</v>
      </c>
      <c r="J51" s="131">
        <v>100</v>
      </c>
      <c r="K51" s="131">
        <v>100</v>
      </c>
      <c r="L51" s="131">
        <v>100</v>
      </c>
      <c r="M51" s="131">
        <v>100</v>
      </c>
      <c r="N51" s="131">
        <v>100</v>
      </c>
      <c r="O51" s="131">
        <v>100</v>
      </c>
      <c r="P51" s="131">
        <v>100</v>
      </c>
      <c r="Q51" s="131">
        <v>500</v>
      </c>
      <c r="R51" s="131">
        <v>500</v>
      </c>
      <c r="T51" s="110">
        <f t="shared" si="19"/>
        <v>1700</v>
      </c>
    </row>
    <row r="52" spans="1:20" s="12" customFormat="1" ht="15">
      <c r="A52" s="158" t="s">
        <v>102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60"/>
      <c r="T52" s="109"/>
    </row>
    <row r="53" spans="1:20" s="15" customFormat="1" ht="15">
      <c r="A53" s="162" t="s">
        <v>23</v>
      </c>
      <c r="B53" s="145" t="s">
        <v>32</v>
      </c>
      <c r="C53" s="182" t="s">
        <v>128</v>
      </c>
      <c r="D53" s="182" t="s">
        <v>124</v>
      </c>
      <c r="E53" s="39" t="s">
        <v>20</v>
      </c>
      <c r="F53" s="40" t="s">
        <v>20</v>
      </c>
      <c r="G53" s="40" t="s">
        <v>20</v>
      </c>
      <c r="H53" s="40" t="s">
        <v>20</v>
      </c>
      <c r="I53" s="14" t="s">
        <v>9</v>
      </c>
      <c r="J53" s="32">
        <f aca="true" t="shared" si="21" ref="J53:R53">SUM(J54:J57)</f>
        <v>1116.5</v>
      </c>
      <c r="K53" s="32">
        <f t="shared" si="21"/>
        <v>1116.5</v>
      </c>
      <c r="L53" s="32">
        <f t="shared" si="21"/>
        <v>1116.5</v>
      </c>
      <c r="M53" s="32">
        <f t="shared" si="21"/>
        <v>1116.5</v>
      </c>
      <c r="N53" s="32">
        <f t="shared" si="21"/>
        <v>1116.5</v>
      </c>
      <c r="O53" s="32">
        <f t="shared" si="21"/>
        <v>1116.5</v>
      </c>
      <c r="P53" s="32">
        <f t="shared" si="21"/>
        <v>1116.5</v>
      </c>
      <c r="Q53" s="32">
        <f t="shared" si="21"/>
        <v>5582.5</v>
      </c>
      <c r="R53" s="32">
        <f t="shared" si="21"/>
        <v>5582.5</v>
      </c>
      <c r="T53" s="110">
        <f>SUM(J53:R53)</f>
        <v>18980.5</v>
      </c>
    </row>
    <row r="54" spans="1:20" s="11" customFormat="1" ht="24.75">
      <c r="A54" s="162"/>
      <c r="B54" s="145"/>
      <c r="C54" s="183"/>
      <c r="D54" s="183"/>
      <c r="E54" s="39" t="s">
        <v>20</v>
      </c>
      <c r="F54" s="40" t="s">
        <v>20</v>
      </c>
      <c r="G54" s="40" t="s">
        <v>20</v>
      </c>
      <c r="H54" s="40" t="s">
        <v>20</v>
      </c>
      <c r="I54" s="98" t="s">
        <v>10</v>
      </c>
      <c r="J54" s="34">
        <f>J61</f>
        <v>0</v>
      </c>
      <c r="K54" s="34">
        <f aca="true" t="shared" si="22" ref="K54:R54">K61</f>
        <v>0</v>
      </c>
      <c r="L54" s="34">
        <f t="shared" si="22"/>
        <v>0</v>
      </c>
      <c r="M54" s="34">
        <f t="shared" si="22"/>
        <v>0</v>
      </c>
      <c r="N54" s="34">
        <f t="shared" si="22"/>
        <v>0</v>
      </c>
      <c r="O54" s="34">
        <f t="shared" si="22"/>
        <v>0</v>
      </c>
      <c r="P54" s="34">
        <f t="shared" si="22"/>
        <v>0</v>
      </c>
      <c r="Q54" s="34">
        <f t="shared" si="22"/>
        <v>0</v>
      </c>
      <c r="R54" s="34">
        <f t="shared" si="22"/>
        <v>0</v>
      </c>
      <c r="T54" s="110">
        <f>SUM(J54:R54)</f>
        <v>0</v>
      </c>
    </row>
    <row r="55" spans="1:20" s="11" customFormat="1" ht="24.75">
      <c r="A55" s="162"/>
      <c r="B55" s="145"/>
      <c r="C55" s="183"/>
      <c r="D55" s="183"/>
      <c r="E55" s="39" t="s">
        <v>20</v>
      </c>
      <c r="F55" s="40" t="s">
        <v>20</v>
      </c>
      <c r="G55" s="40" t="s">
        <v>20</v>
      </c>
      <c r="H55" s="40" t="s">
        <v>20</v>
      </c>
      <c r="I55" s="98" t="s">
        <v>11</v>
      </c>
      <c r="J55" s="34">
        <f>J62</f>
        <v>0</v>
      </c>
      <c r="K55" s="34">
        <f aca="true" t="shared" si="23" ref="K55:R55">K62</f>
        <v>0</v>
      </c>
      <c r="L55" s="34">
        <f t="shared" si="23"/>
        <v>0</v>
      </c>
      <c r="M55" s="34">
        <f t="shared" si="23"/>
        <v>0</v>
      </c>
      <c r="N55" s="34">
        <f t="shared" si="23"/>
        <v>0</v>
      </c>
      <c r="O55" s="34">
        <f t="shared" si="23"/>
        <v>0</v>
      </c>
      <c r="P55" s="34">
        <f t="shared" si="23"/>
        <v>0</v>
      </c>
      <c r="Q55" s="34">
        <f t="shared" si="23"/>
        <v>0</v>
      </c>
      <c r="R55" s="34">
        <f t="shared" si="23"/>
        <v>0</v>
      </c>
      <c r="T55" s="110">
        <f>SUM(J55:R55)</f>
        <v>0</v>
      </c>
    </row>
    <row r="56" spans="1:20" s="11" customFormat="1" ht="14.25" customHeight="1">
      <c r="A56" s="162"/>
      <c r="B56" s="145"/>
      <c r="C56" s="183"/>
      <c r="D56" s="183"/>
      <c r="E56" s="39" t="s">
        <v>20</v>
      </c>
      <c r="F56" s="40" t="s">
        <v>20</v>
      </c>
      <c r="G56" s="40" t="s">
        <v>20</v>
      </c>
      <c r="H56" s="40" t="s">
        <v>20</v>
      </c>
      <c r="I56" s="98" t="s">
        <v>12</v>
      </c>
      <c r="J56" s="34">
        <f>J63</f>
        <v>1063.5</v>
      </c>
      <c r="K56" s="34">
        <f aca="true" t="shared" si="24" ref="K56:R56">K63</f>
        <v>1063.5</v>
      </c>
      <c r="L56" s="34">
        <f t="shared" si="24"/>
        <v>1063.5</v>
      </c>
      <c r="M56" s="34">
        <f t="shared" si="24"/>
        <v>1063.5</v>
      </c>
      <c r="N56" s="34">
        <f t="shared" si="24"/>
        <v>1063.5</v>
      </c>
      <c r="O56" s="34">
        <f t="shared" si="24"/>
        <v>1063.5</v>
      </c>
      <c r="P56" s="34">
        <f t="shared" si="24"/>
        <v>1063.5</v>
      </c>
      <c r="Q56" s="34">
        <f t="shared" si="24"/>
        <v>5317.5</v>
      </c>
      <c r="R56" s="34">
        <f t="shared" si="24"/>
        <v>5317.5</v>
      </c>
      <c r="T56" s="110">
        <f>SUM(J56:R56)</f>
        <v>18079.5</v>
      </c>
    </row>
    <row r="57" spans="1:20" s="11" customFormat="1" ht="24.75">
      <c r="A57" s="162"/>
      <c r="B57" s="145"/>
      <c r="C57" s="184"/>
      <c r="D57" s="184"/>
      <c r="E57" s="39" t="s">
        <v>20</v>
      </c>
      <c r="F57" s="40" t="s">
        <v>20</v>
      </c>
      <c r="G57" s="40" t="s">
        <v>20</v>
      </c>
      <c r="H57" s="40" t="s">
        <v>20</v>
      </c>
      <c r="I57" s="98" t="s">
        <v>13</v>
      </c>
      <c r="J57" s="34">
        <f>J64</f>
        <v>53</v>
      </c>
      <c r="K57" s="34">
        <f aca="true" t="shared" si="25" ref="K57:R57">K64</f>
        <v>53</v>
      </c>
      <c r="L57" s="34">
        <f t="shared" si="25"/>
        <v>53</v>
      </c>
      <c r="M57" s="34">
        <f t="shared" si="25"/>
        <v>53</v>
      </c>
      <c r="N57" s="34">
        <f t="shared" si="25"/>
        <v>53</v>
      </c>
      <c r="O57" s="34">
        <f t="shared" si="25"/>
        <v>53</v>
      </c>
      <c r="P57" s="34">
        <f t="shared" si="25"/>
        <v>53</v>
      </c>
      <c r="Q57" s="34">
        <f t="shared" si="25"/>
        <v>265</v>
      </c>
      <c r="R57" s="34">
        <f t="shared" si="25"/>
        <v>265</v>
      </c>
      <c r="T57" s="110">
        <f>SUM(J57:R57)</f>
        <v>901</v>
      </c>
    </row>
    <row r="58" spans="1:20" s="15" customFormat="1" ht="36" customHeight="1">
      <c r="A58" s="164" t="s">
        <v>107</v>
      </c>
      <c r="B58" s="165"/>
      <c r="C58" s="166"/>
      <c r="D58" s="176" t="s">
        <v>129</v>
      </c>
      <c r="E58" s="177"/>
      <c r="F58" s="177"/>
      <c r="G58" s="177"/>
      <c r="H58" s="177"/>
      <c r="I58" s="178"/>
      <c r="J58" s="112">
        <v>18</v>
      </c>
      <c r="K58" s="112">
        <v>24</v>
      </c>
      <c r="L58" s="112">
        <v>30</v>
      </c>
      <c r="M58" s="112">
        <v>36</v>
      </c>
      <c r="N58" s="112">
        <v>42</v>
      </c>
      <c r="O58" s="112">
        <v>48</v>
      </c>
      <c r="P58" s="112">
        <v>50</v>
      </c>
      <c r="Q58" s="112">
        <v>65</v>
      </c>
      <c r="R58" s="112">
        <v>78</v>
      </c>
      <c r="T58" s="110"/>
    </row>
    <row r="59" spans="1:20" s="15" customFormat="1" ht="42" customHeight="1">
      <c r="A59" s="167"/>
      <c r="B59" s="168"/>
      <c r="C59" s="169"/>
      <c r="D59" s="176" t="s">
        <v>130</v>
      </c>
      <c r="E59" s="177"/>
      <c r="F59" s="177"/>
      <c r="G59" s="177"/>
      <c r="H59" s="177"/>
      <c r="I59" s="178"/>
      <c r="J59" s="112">
        <v>100</v>
      </c>
      <c r="K59" s="112">
        <v>100</v>
      </c>
      <c r="L59" s="112">
        <v>100</v>
      </c>
      <c r="M59" s="112">
        <v>100</v>
      </c>
      <c r="N59" s="112">
        <v>100</v>
      </c>
      <c r="O59" s="112">
        <v>100</v>
      </c>
      <c r="P59" s="112">
        <v>100</v>
      </c>
      <c r="Q59" s="112">
        <v>100</v>
      </c>
      <c r="R59" s="112">
        <v>100</v>
      </c>
      <c r="T59" s="110"/>
    </row>
    <row r="60" spans="1:20" s="15" customFormat="1" ht="15">
      <c r="A60" s="145" t="s">
        <v>131</v>
      </c>
      <c r="B60" s="145" t="s">
        <v>125</v>
      </c>
      <c r="C60" s="187"/>
      <c r="D60" s="187"/>
      <c r="E60" s="102" t="s">
        <v>20</v>
      </c>
      <c r="F60" s="103" t="s">
        <v>20</v>
      </c>
      <c r="G60" s="103" t="s">
        <v>20</v>
      </c>
      <c r="H60" s="103" t="s">
        <v>20</v>
      </c>
      <c r="I60" s="60" t="s">
        <v>9</v>
      </c>
      <c r="J60" s="57">
        <f aca="true" t="shared" si="26" ref="J60:R60">SUM(J61:J64)</f>
        <v>1116.5</v>
      </c>
      <c r="K60" s="57">
        <f t="shared" si="26"/>
        <v>1116.5</v>
      </c>
      <c r="L60" s="57">
        <f t="shared" si="26"/>
        <v>1116.5</v>
      </c>
      <c r="M60" s="57">
        <f t="shared" si="26"/>
        <v>1116.5</v>
      </c>
      <c r="N60" s="57">
        <f t="shared" si="26"/>
        <v>1116.5</v>
      </c>
      <c r="O60" s="57">
        <f t="shared" si="26"/>
        <v>1116.5</v>
      </c>
      <c r="P60" s="57">
        <f t="shared" si="26"/>
        <v>1116.5</v>
      </c>
      <c r="Q60" s="57">
        <f t="shared" si="26"/>
        <v>5582.5</v>
      </c>
      <c r="R60" s="57">
        <f t="shared" si="26"/>
        <v>5582.5</v>
      </c>
      <c r="T60" s="110">
        <f>SUM(J60:R60)</f>
        <v>18980.5</v>
      </c>
    </row>
    <row r="61" spans="1:20" s="11" customFormat="1" ht="24">
      <c r="A61" s="145"/>
      <c r="B61" s="145"/>
      <c r="C61" s="188"/>
      <c r="D61" s="188"/>
      <c r="E61" s="132" t="s">
        <v>20</v>
      </c>
      <c r="F61" s="133" t="s">
        <v>20</v>
      </c>
      <c r="G61" s="133" t="s">
        <v>20</v>
      </c>
      <c r="H61" s="133" t="s">
        <v>20</v>
      </c>
      <c r="I61" s="63" t="s">
        <v>10</v>
      </c>
      <c r="J61" s="131">
        <v>0</v>
      </c>
      <c r="K61" s="131">
        <v>0</v>
      </c>
      <c r="L61" s="131">
        <v>0</v>
      </c>
      <c r="M61" s="131">
        <v>0</v>
      </c>
      <c r="N61" s="131">
        <v>0</v>
      </c>
      <c r="O61" s="131">
        <v>0</v>
      </c>
      <c r="P61" s="131">
        <v>0</v>
      </c>
      <c r="Q61" s="131">
        <v>0</v>
      </c>
      <c r="R61" s="131">
        <v>0</v>
      </c>
      <c r="T61" s="110">
        <f>SUM(J61:R61)</f>
        <v>0</v>
      </c>
    </row>
    <row r="62" spans="1:20" s="11" customFormat="1" ht="24">
      <c r="A62" s="145"/>
      <c r="B62" s="145"/>
      <c r="C62" s="188"/>
      <c r="D62" s="188"/>
      <c r="E62" s="132" t="s">
        <v>20</v>
      </c>
      <c r="F62" s="133" t="s">
        <v>20</v>
      </c>
      <c r="G62" s="133" t="s">
        <v>20</v>
      </c>
      <c r="H62" s="133" t="s">
        <v>20</v>
      </c>
      <c r="I62" s="63" t="s">
        <v>11</v>
      </c>
      <c r="J62" s="121">
        <v>0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31">
        <v>0</v>
      </c>
      <c r="Q62" s="131">
        <v>0</v>
      </c>
      <c r="R62" s="131">
        <v>0</v>
      </c>
      <c r="T62" s="110">
        <f>SUM(J62:R62)</f>
        <v>0</v>
      </c>
    </row>
    <row r="63" spans="1:20" s="11" customFormat="1" ht="15" customHeight="1">
      <c r="A63" s="145"/>
      <c r="B63" s="145"/>
      <c r="C63" s="188"/>
      <c r="D63" s="188"/>
      <c r="E63" s="132">
        <v>957</v>
      </c>
      <c r="F63" s="133" t="s">
        <v>126</v>
      </c>
      <c r="G63" s="133" t="s">
        <v>127</v>
      </c>
      <c r="H63" s="133" t="s">
        <v>109</v>
      </c>
      <c r="I63" s="63" t="s">
        <v>12</v>
      </c>
      <c r="J63" s="121">
        <v>1063.5</v>
      </c>
      <c r="K63" s="131">
        <v>1063.5</v>
      </c>
      <c r="L63" s="131">
        <v>1063.5</v>
      </c>
      <c r="M63" s="131">
        <v>1063.5</v>
      </c>
      <c r="N63" s="131">
        <v>1063.5</v>
      </c>
      <c r="O63" s="131">
        <v>1063.5</v>
      </c>
      <c r="P63" s="131">
        <v>1063.5</v>
      </c>
      <c r="Q63" s="131">
        <v>5317.5</v>
      </c>
      <c r="R63" s="131">
        <v>5317.5</v>
      </c>
      <c r="T63" s="110">
        <f>SUM(J63:R63)</f>
        <v>18079.5</v>
      </c>
    </row>
    <row r="64" spans="1:20" s="11" customFormat="1" ht="24">
      <c r="A64" s="145"/>
      <c r="B64" s="145"/>
      <c r="C64" s="189"/>
      <c r="D64" s="189"/>
      <c r="E64" s="132">
        <v>957</v>
      </c>
      <c r="F64" s="133" t="s">
        <v>126</v>
      </c>
      <c r="G64" s="133" t="s">
        <v>127</v>
      </c>
      <c r="H64" s="133" t="s">
        <v>109</v>
      </c>
      <c r="I64" s="63" t="s">
        <v>13</v>
      </c>
      <c r="J64" s="121">
        <v>53</v>
      </c>
      <c r="K64" s="131">
        <v>53</v>
      </c>
      <c r="L64" s="131">
        <v>53</v>
      </c>
      <c r="M64" s="131">
        <v>53</v>
      </c>
      <c r="N64" s="131">
        <v>53</v>
      </c>
      <c r="O64" s="131">
        <v>53</v>
      </c>
      <c r="P64" s="131">
        <v>53</v>
      </c>
      <c r="Q64" s="131">
        <v>265</v>
      </c>
      <c r="R64" s="131">
        <v>265</v>
      </c>
      <c r="T64" s="110">
        <f>SUM(J64:R64)</f>
        <v>901</v>
      </c>
    </row>
    <row r="65" spans="1:20" s="12" customFormat="1" ht="15">
      <c r="A65" s="158" t="s">
        <v>102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60"/>
      <c r="T65" s="109"/>
    </row>
    <row r="66" spans="1:20" s="15" customFormat="1" ht="15">
      <c r="A66" s="162" t="s">
        <v>24</v>
      </c>
      <c r="B66" s="145" t="s">
        <v>33</v>
      </c>
      <c r="C66" s="182" t="s">
        <v>137</v>
      </c>
      <c r="D66" s="182" t="s">
        <v>138</v>
      </c>
      <c r="E66" s="46" t="s">
        <v>20</v>
      </c>
      <c r="F66" s="47" t="s">
        <v>20</v>
      </c>
      <c r="G66" s="47" t="s">
        <v>20</v>
      </c>
      <c r="H66" s="47" t="s">
        <v>20</v>
      </c>
      <c r="I66" s="89" t="s">
        <v>9</v>
      </c>
      <c r="J66" s="52">
        <f aca="true" t="shared" si="27" ref="J66:R66">SUM(J67:J70)</f>
        <v>14263.3</v>
      </c>
      <c r="K66" s="52">
        <f t="shared" si="27"/>
        <v>12414.6</v>
      </c>
      <c r="L66" s="52">
        <f t="shared" si="27"/>
        <v>10364.6</v>
      </c>
      <c r="M66" s="52">
        <f t="shared" si="27"/>
        <v>10364.6</v>
      </c>
      <c r="N66" s="52">
        <f t="shared" si="27"/>
        <v>10364.6</v>
      </c>
      <c r="O66" s="52">
        <f t="shared" si="27"/>
        <v>10364.6</v>
      </c>
      <c r="P66" s="52">
        <f t="shared" si="27"/>
        <v>10364.6</v>
      </c>
      <c r="Q66" s="52">
        <f t="shared" si="27"/>
        <v>50619</v>
      </c>
      <c r="R66" s="52">
        <f t="shared" si="27"/>
        <v>50619</v>
      </c>
      <c r="T66" s="110">
        <f>SUM(J66:R66)</f>
        <v>179738.90000000002</v>
      </c>
    </row>
    <row r="67" spans="1:20" s="11" customFormat="1" ht="24">
      <c r="A67" s="162"/>
      <c r="B67" s="145"/>
      <c r="C67" s="183"/>
      <c r="D67" s="183"/>
      <c r="E67" s="46" t="s">
        <v>20</v>
      </c>
      <c r="F67" s="47" t="s">
        <v>20</v>
      </c>
      <c r="G67" s="47" t="s">
        <v>20</v>
      </c>
      <c r="H67" s="47" t="s">
        <v>20</v>
      </c>
      <c r="I67" s="36" t="s">
        <v>10</v>
      </c>
      <c r="J67" s="55">
        <f>J74+J79</f>
        <v>0</v>
      </c>
      <c r="K67" s="55">
        <f aca="true" t="shared" si="28" ref="K67:R67">K74+K79</f>
        <v>0</v>
      </c>
      <c r="L67" s="55">
        <f t="shared" si="28"/>
        <v>0</v>
      </c>
      <c r="M67" s="55">
        <f t="shared" si="28"/>
        <v>0</v>
      </c>
      <c r="N67" s="55">
        <f t="shared" si="28"/>
        <v>0</v>
      </c>
      <c r="O67" s="55">
        <f t="shared" si="28"/>
        <v>0</v>
      </c>
      <c r="P67" s="55">
        <f t="shared" si="28"/>
        <v>0</v>
      </c>
      <c r="Q67" s="55">
        <f t="shared" si="28"/>
        <v>0</v>
      </c>
      <c r="R67" s="55">
        <f t="shared" si="28"/>
        <v>0</v>
      </c>
      <c r="T67" s="110">
        <f>SUM(J67:R67)</f>
        <v>0</v>
      </c>
    </row>
    <row r="68" spans="1:20" s="11" customFormat="1" ht="24">
      <c r="A68" s="162"/>
      <c r="B68" s="145"/>
      <c r="C68" s="183"/>
      <c r="D68" s="183"/>
      <c r="E68" s="46" t="s">
        <v>20</v>
      </c>
      <c r="F68" s="47" t="s">
        <v>20</v>
      </c>
      <c r="G68" s="47" t="s">
        <v>20</v>
      </c>
      <c r="H68" s="47" t="s">
        <v>20</v>
      </c>
      <c r="I68" s="36" t="s">
        <v>11</v>
      </c>
      <c r="J68" s="55">
        <f>J75+J80</f>
        <v>0</v>
      </c>
      <c r="K68" s="55">
        <f aca="true" t="shared" si="29" ref="K68:R68">K75+K80</f>
        <v>0</v>
      </c>
      <c r="L68" s="55">
        <f t="shared" si="29"/>
        <v>0</v>
      </c>
      <c r="M68" s="55">
        <f t="shared" si="29"/>
        <v>0</v>
      </c>
      <c r="N68" s="55">
        <f t="shared" si="29"/>
        <v>0</v>
      </c>
      <c r="O68" s="55">
        <f t="shared" si="29"/>
        <v>0</v>
      </c>
      <c r="P68" s="55">
        <f t="shared" si="29"/>
        <v>0</v>
      </c>
      <c r="Q68" s="55">
        <f t="shared" si="29"/>
        <v>0</v>
      </c>
      <c r="R68" s="55">
        <f t="shared" si="29"/>
        <v>0</v>
      </c>
      <c r="T68" s="110">
        <f>SUM(J68:R68)</f>
        <v>0</v>
      </c>
    </row>
    <row r="69" spans="1:20" s="11" customFormat="1" ht="15" customHeight="1">
      <c r="A69" s="162"/>
      <c r="B69" s="145"/>
      <c r="C69" s="183"/>
      <c r="D69" s="183"/>
      <c r="E69" s="46" t="s">
        <v>20</v>
      </c>
      <c r="F69" s="47" t="s">
        <v>20</v>
      </c>
      <c r="G69" s="47" t="s">
        <v>20</v>
      </c>
      <c r="H69" s="47" t="s">
        <v>20</v>
      </c>
      <c r="I69" s="36" t="s">
        <v>12</v>
      </c>
      <c r="J69" s="55">
        <f>J76+J82+J81</f>
        <v>9082.3</v>
      </c>
      <c r="K69" s="55">
        <f aca="true" t="shared" si="30" ref="K69:R69">K76+K82+K81</f>
        <v>7233.6</v>
      </c>
      <c r="L69" s="55">
        <f t="shared" si="30"/>
        <v>5183.6</v>
      </c>
      <c r="M69" s="55">
        <f t="shared" si="30"/>
        <v>5183.6</v>
      </c>
      <c r="N69" s="55">
        <f t="shared" si="30"/>
        <v>5183.6</v>
      </c>
      <c r="O69" s="55">
        <f t="shared" si="30"/>
        <v>5183.6</v>
      </c>
      <c r="P69" s="55">
        <f t="shared" si="30"/>
        <v>5183.6</v>
      </c>
      <c r="Q69" s="55">
        <f t="shared" si="30"/>
        <v>25918</v>
      </c>
      <c r="R69" s="55">
        <f t="shared" si="30"/>
        <v>25918</v>
      </c>
      <c r="T69" s="110">
        <f>SUM(J69:R69)</f>
        <v>94069.9</v>
      </c>
    </row>
    <row r="70" spans="1:20" s="11" customFormat="1" ht="29.25" customHeight="1">
      <c r="A70" s="162"/>
      <c r="B70" s="145"/>
      <c r="C70" s="184"/>
      <c r="D70" s="184"/>
      <c r="E70" s="46" t="s">
        <v>20</v>
      </c>
      <c r="F70" s="47" t="s">
        <v>20</v>
      </c>
      <c r="G70" s="47" t="s">
        <v>20</v>
      </c>
      <c r="H70" s="47" t="s">
        <v>20</v>
      </c>
      <c r="I70" s="36" t="s">
        <v>13</v>
      </c>
      <c r="J70" s="55">
        <f>J77+J83</f>
        <v>5181</v>
      </c>
      <c r="K70" s="55">
        <f aca="true" t="shared" si="31" ref="K70:R70">K77+K83</f>
        <v>5181</v>
      </c>
      <c r="L70" s="55">
        <f t="shared" si="31"/>
        <v>5181</v>
      </c>
      <c r="M70" s="55">
        <f t="shared" si="31"/>
        <v>5181</v>
      </c>
      <c r="N70" s="55">
        <f t="shared" si="31"/>
        <v>5181</v>
      </c>
      <c r="O70" s="55">
        <f t="shared" si="31"/>
        <v>5181</v>
      </c>
      <c r="P70" s="55">
        <f t="shared" si="31"/>
        <v>5181</v>
      </c>
      <c r="Q70" s="55">
        <f t="shared" si="31"/>
        <v>24701</v>
      </c>
      <c r="R70" s="55">
        <f t="shared" si="31"/>
        <v>24701</v>
      </c>
      <c r="T70" s="110">
        <f>SUM(J70:R70)</f>
        <v>85669</v>
      </c>
    </row>
    <row r="71" spans="1:20" s="15" customFormat="1" ht="26.25" customHeight="1">
      <c r="A71" s="164" t="s">
        <v>108</v>
      </c>
      <c r="B71" s="165"/>
      <c r="C71" s="166"/>
      <c r="D71" s="176" t="s">
        <v>132</v>
      </c>
      <c r="E71" s="177"/>
      <c r="F71" s="177"/>
      <c r="G71" s="177"/>
      <c r="H71" s="177"/>
      <c r="I71" s="178"/>
      <c r="J71" s="112">
        <v>105</v>
      </c>
      <c r="K71" s="112">
        <v>110</v>
      </c>
      <c r="L71" s="112">
        <v>115</v>
      </c>
      <c r="M71" s="112">
        <v>120</v>
      </c>
      <c r="N71" s="112">
        <v>135</v>
      </c>
      <c r="O71" s="112">
        <v>150</v>
      </c>
      <c r="P71" s="112">
        <v>155</v>
      </c>
      <c r="Q71" s="112">
        <v>172</v>
      </c>
      <c r="R71" s="112">
        <v>180</v>
      </c>
      <c r="T71" s="110"/>
    </row>
    <row r="72" spans="1:20" s="15" customFormat="1" ht="26.25" customHeight="1">
      <c r="A72" s="167"/>
      <c r="B72" s="168"/>
      <c r="C72" s="169"/>
      <c r="D72" s="176" t="s">
        <v>133</v>
      </c>
      <c r="E72" s="177"/>
      <c r="F72" s="177"/>
      <c r="G72" s="177"/>
      <c r="H72" s="177"/>
      <c r="I72" s="178"/>
      <c r="J72" s="112">
        <v>101</v>
      </c>
      <c r="K72" s="112">
        <v>102</v>
      </c>
      <c r="L72" s="112">
        <v>103</v>
      </c>
      <c r="M72" s="112">
        <v>104</v>
      </c>
      <c r="N72" s="112">
        <v>105</v>
      </c>
      <c r="O72" s="112">
        <v>110</v>
      </c>
      <c r="P72" s="112">
        <v>111</v>
      </c>
      <c r="Q72" s="112">
        <v>116</v>
      </c>
      <c r="R72" s="112">
        <v>120</v>
      </c>
      <c r="T72" s="110"/>
    </row>
    <row r="73" spans="1:20" s="15" customFormat="1" ht="15">
      <c r="A73" s="145" t="s">
        <v>135</v>
      </c>
      <c r="B73" s="145" t="s">
        <v>141</v>
      </c>
      <c r="C73" s="187"/>
      <c r="D73" s="187"/>
      <c r="E73" s="102" t="s">
        <v>20</v>
      </c>
      <c r="F73" s="103" t="s">
        <v>20</v>
      </c>
      <c r="G73" s="103" t="s">
        <v>20</v>
      </c>
      <c r="H73" s="103" t="s">
        <v>20</v>
      </c>
      <c r="I73" s="60" t="s">
        <v>9</v>
      </c>
      <c r="J73" s="57">
        <f aca="true" t="shared" si="32" ref="J73:R73">SUM(J74:J77)</f>
        <v>0</v>
      </c>
      <c r="K73" s="57">
        <f t="shared" si="32"/>
        <v>0</v>
      </c>
      <c r="L73" s="57">
        <f t="shared" si="32"/>
        <v>0</v>
      </c>
      <c r="M73" s="57">
        <f t="shared" si="32"/>
        <v>0</v>
      </c>
      <c r="N73" s="57">
        <f t="shared" si="32"/>
        <v>0</v>
      </c>
      <c r="O73" s="57">
        <f t="shared" si="32"/>
        <v>0</v>
      </c>
      <c r="P73" s="57">
        <f t="shared" si="32"/>
        <v>0</v>
      </c>
      <c r="Q73" s="57">
        <f t="shared" si="32"/>
        <v>0</v>
      </c>
      <c r="R73" s="57">
        <f t="shared" si="32"/>
        <v>0</v>
      </c>
      <c r="T73" s="110">
        <f aca="true" t="shared" si="33" ref="T73:T83">SUM(J73:R73)</f>
        <v>0</v>
      </c>
    </row>
    <row r="74" spans="1:20" s="11" customFormat="1" ht="22.5">
      <c r="A74" s="145"/>
      <c r="B74" s="145"/>
      <c r="C74" s="188"/>
      <c r="D74" s="188"/>
      <c r="E74" s="132" t="s">
        <v>20</v>
      </c>
      <c r="F74" s="133" t="s">
        <v>20</v>
      </c>
      <c r="G74" s="133" t="s">
        <v>20</v>
      </c>
      <c r="H74" s="133" t="s">
        <v>20</v>
      </c>
      <c r="I74" s="104" t="s">
        <v>10</v>
      </c>
      <c r="J74" s="131">
        <v>0</v>
      </c>
      <c r="K74" s="131">
        <v>0</v>
      </c>
      <c r="L74" s="131">
        <v>0</v>
      </c>
      <c r="M74" s="131">
        <v>0</v>
      </c>
      <c r="N74" s="131">
        <v>0</v>
      </c>
      <c r="O74" s="131">
        <v>0</v>
      </c>
      <c r="P74" s="131">
        <v>0</v>
      </c>
      <c r="Q74" s="131">
        <v>0</v>
      </c>
      <c r="R74" s="131">
        <v>0</v>
      </c>
      <c r="T74" s="110">
        <f t="shared" si="33"/>
        <v>0</v>
      </c>
    </row>
    <row r="75" spans="1:20" s="11" customFormat="1" ht="22.5">
      <c r="A75" s="145"/>
      <c r="B75" s="145"/>
      <c r="C75" s="188"/>
      <c r="D75" s="188"/>
      <c r="E75" s="132" t="s">
        <v>20</v>
      </c>
      <c r="F75" s="133" t="s">
        <v>20</v>
      </c>
      <c r="G75" s="133" t="s">
        <v>20</v>
      </c>
      <c r="H75" s="133" t="s">
        <v>20</v>
      </c>
      <c r="I75" s="104" t="s">
        <v>11</v>
      </c>
      <c r="J75" s="131">
        <v>0</v>
      </c>
      <c r="K75" s="131">
        <v>0</v>
      </c>
      <c r="L75" s="131">
        <v>0</v>
      </c>
      <c r="M75" s="131">
        <v>0</v>
      </c>
      <c r="N75" s="131">
        <v>0</v>
      </c>
      <c r="O75" s="131">
        <v>0</v>
      </c>
      <c r="P75" s="131">
        <v>0</v>
      </c>
      <c r="Q75" s="131">
        <v>0</v>
      </c>
      <c r="R75" s="131">
        <v>0</v>
      </c>
      <c r="T75" s="110">
        <f t="shared" si="33"/>
        <v>0</v>
      </c>
    </row>
    <row r="76" spans="1:20" s="11" customFormat="1" ht="20.25" customHeight="1">
      <c r="A76" s="145"/>
      <c r="B76" s="145"/>
      <c r="C76" s="188"/>
      <c r="D76" s="188"/>
      <c r="E76" s="132" t="s">
        <v>20</v>
      </c>
      <c r="F76" s="133" t="s">
        <v>20</v>
      </c>
      <c r="G76" s="133" t="s">
        <v>20</v>
      </c>
      <c r="H76" s="133" t="s">
        <v>20</v>
      </c>
      <c r="I76" s="104" t="s">
        <v>12</v>
      </c>
      <c r="J76" s="131">
        <v>0</v>
      </c>
      <c r="K76" s="131">
        <v>0</v>
      </c>
      <c r="L76" s="131">
        <v>0</v>
      </c>
      <c r="M76" s="131">
        <v>0</v>
      </c>
      <c r="N76" s="131">
        <v>0</v>
      </c>
      <c r="O76" s="131">
        <v>0</v>
      </c>
      <c r="P76" s="131">
        <v>0</v>
      </c>
      <c r="Q76" s="131">
        <v>0</v>
      </c>
      <c r="R76" s="131">
        <v>0</v>
      </c>
      <c r="T76" s="110">
        <f t="shared" si="33"/>
        <v>0</v>
      </c>
    </row>
    <row r="77" spans="1:20" s="11" customFormat="1" ht="26.25" customHeight="1">
      <c r="A77" s="145"/>
      <c r="B77" s="145"/>
      <c r="C77" s="189"/>
      <c r="D77" s="189"/>
      <c r="E77" s="132" t="s">
        <v>20</v>
      </c>
      <c r="F77" s="133" t="s">
        <v>20</v>
      </c>
      <c r="G77" s="133" t="s">
        <v>20</v>
      </c>
      <c r="H77" s="133" t="s">
        <v>20</v>
      </c>
      <c r="I77" s="104" t="s">
        <v>13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31">
        <v>0</v>
      </c>
      <c r="Q77" s="131">
        <v>0</v>
      </c>
      <c r="R77" s="131">
        <v>0</v>
      </c>
      <c r="T77" s="110">
        <f t="shared" si="33"/>
        <v>0</v>
      </c>
    </row>
    <row r="78" spans="1:20" s="15" customFormat="1" ht="15">
      <c r="A78" s="145" t="s">
        <v>136</v>
      </c>
      <c r="B78" s="145" t="s">
        <v>139</v>
      </c>
      <c r="C78" s="187"/>
      <c r="D78" s="187"/>
      <c r="E78" s="102" t="s">
        <v>20</v>
      </c>
      <c r="F78" s="103" t="s">
        <v>20</v>
      </c>
      <c r="G78" s="103" t="s">
        <v>20</v>
      </c>
      <c r="H78" s="103" t="s">
        <v>20</v>
      </c>
      <c r="I78" s="60" t="s">
        <v>9</v>
      </c>
      <c r="J78" s="57">
        <f aca="true" t="shared" si="34" ref="J78:R78">SUM(J79:J83)</f>
        <v>14263.3</v>
      </c>
      <c r="K78" s="57">
        <f t="shared" si="34"/>
        <v>12414.6</v>
      </c>
      <c r="L78" s="57">
        <f t="shared" si="34"/>
        <v>10364.6</v>
      </c>
      <c r="M78" s="57">
        <f t="shared" si="34"/>
        <v>10364.6</v>
      </c>
      <c r="N78" s="57">
        <f t="shared" si="34"/>
        <v>10364.6</v>
      </c>
      <c r="O78" s="57">
        <f t="shared" si="34"/>
        <v>10364.6</v>
      </c>
      <c r="P78" s="57">
        <f t="shared" si="34"/>
        <v>10364.6</v>
      </c>
      <c r="Q78" s="57">
        <f t="shared" si="34"/>
        <v>50619</v>
      </c>
      <c r="R78" s="57">
        <f t="shared" si="34"/>
        <v>50619</v>
      </c>
      <c r="T78" s="110">
        <f t="shared" si="33"/>
        <v>179738.90000000002</v>
      </c>
    </row>
    <row r="79" spans="1:20" s="11" customFormat="1" ht="24">
      <c r="A79" s="145"/>
      <c r="B79" s="145"/>
      <c r="C79" s="188"/>
      <c r="D79" s="188"/>
      <c r="E79" s="132" t="s">
        <v>20</v>
      </c>
      <c r="F79" s="133" t="s">
        <v>20</v>
      </c>
      <c r="G79" s="133" t="s">
        <v>20</v>
      </c>
      <c r="H79" s="133" t="s">
        <v>20</v>
      </c>
      <c r="I79" s="63" t="s">
        <v>10</v>
      </c>
      <c r="J79" s="131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131">
        <v>0</v>
      </c>
      <c r="Q79" s="131">
        <v>0</v>
      </c>
      <c r="R79" s="131">
        <v>0</v>
      </c>
      <c r="T79" s="110">
        <f t="shared" si="33"/>
        <v>0</v>
      </c>
    </row>
    <row r="80" spans="1:20" s="11" customFormat="1" ht="24">
      <c r="A80" s="145"/>
      <c r="B80" s="145"/>
      <c r="C80" s="188"/>
      <c r="D80" s="188"/>
      <c r="E80" s="132" t="s">
        <v>20</v>
      </c>
      <c r="F80" s="133" t="s">
        <v>20</v>
      </c>
      <c r="G80" s="133" t="s">
        <v>20</v>
      </c>
      <c r="H80" s="133" t="s">
        <v>20</v>
      </c>
      <c r="I80" s="63" t="s">
        <v>11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31">
        <v>0</v>
      </c>
      <c r="P80" s="131">
        <v>0</v>
      </c>
      <c r="Q80" s="131">
        <v>0</v>
      </c>
      <c r="R80" s="131">
        <v>0</v>
      </c>
      <c r="T80" s="110">
        <f t="shared" si="33"/>
        <v>0</v>
      </c>
    </row>
    <row r="81" spans="1:20" s="11" customFormat="1" ht="15">
      <c r="A81" s="145"/>
      <c r="B81" s="145"/>
      <c r="C81" s="188"/>
      <c r="D81" s="188"/>
      <c r="E81" s="132" t="s">
        <v>89</v>
      </c>
      <c r="F81" s="133" t="s">
        <v>90</v>
      </c>
      <c r="G81" s="133" t="s">
        <v>101</v>
      </c>
      <c r="H81" s="133" t="s">
        <v>92</v>
      </c>
      <c r="I81" s="185" t="s">
        <v>12</v>
      </c>
      <c r="J81" s="131">
        <v>250</v>
      </c>
      <c r="K81" s="131">
        <v>350</v>
      </c>
      <c r="L81" s="131">
        <v>350</v>
      </c>
      <c r="M81" s="131">
        <v>350</v>
      </c>
      <c r="N81" s="131">
        <v>350</v>
      </c>
      <c r="O81" s="131">
        <v>350</v>
      </c>
      <c r="P81" s="131">
        <v>350</v>
      </c>
      <c r="Q81" s="131">
        <v>1750</v>
      </c>
      <c r="R81" s="131">
        <v>1750</v>
      </c>
      <c r="T81" s="110">
        <f t="shared" si="33"/>
        <v>5850</v>
      </c>
    </row>
    <row r="82" spans="1:20" s="11" customFormat="1" ht="14.25" customHeight="1">
      <c r="A82" s="145"/>
      <c r="B82" s="145"/>
      <c r="C82" s="188"/>
      <c r="D82" s="188"/>
      <c r="E82" s="132">
        <v>957</v>
      </c>
      <c r="F82" s="133" t="s">
        <v>90</v>
      </c>
      <c r="G82" s="133" t="s">
        <v>140</v>
      </c>
      <c r="H82" s="133" t="s">
        <v>134</v>
      </c>
      <c r="I82" s="186"/>
      <c r="J82" s="131">
        <v>8832.3</v>
      </c>
      <c r="K82" s="131">
        <v>6883.6</v>
      </c>
      <c r="L82" s="131">
        <v>4833.6</v>
      </c>
      <c r="M82" s="131">
        <v>4833.6</v>
      </c>
      <c r="N82" s="131">
        <v>4833.6</v>
      </c>
      <c r="O82" s="131">
        <v>4833.6</v>
      </c>
      <c r="P82" s="131">
        <v>4833.6</v>
      </c>
      <c r="Q82" s="131">
        <v>24168</v>
      </c>
      <c r="R82" s="131">
        <v>24168</v>
      </c>
      <c r="T82" s="110">
        <f t="shared" si="33"/>
        <v>88219.9</v>
      </c>
    </row>
    <row r="83" spans="1:20" s="11" customFormat="1" ht="24">
      <c r="A83" s="145"/>
      <c r="B83" s="145"/>
      <c r="C83" s="189"/>
      <c r="D83" s="189"/>
      <c r="E83" s="132">
        <v>957</v>
      </c>
      <c r="F83" s="133" t="s">
        <v>90</v>
      </c>
      <c r="G83" s="133" t="s">
        <v>140</v>
      </c>
      <c r="H83" s="133" t="s">
        <v>134</v>
      </c>
      <c r="I83" s="63" t="s">
        <v>13</v>
      </c>
      <c r="J83" s="131">
        <v>5181</v>
      </c>
      <c r="K83" s="131">
        <v>5181</v>
      </c>
      <c r="L83" s="131">
        <v>5181</v>
      </c>
      <c r="M83" s="131">
        <v>5181</v>
      </c>
      <c r="N83" s="131">
        <v>5181</v>
      </c>
      <c r="O83" s="131">
        <v>5181</v>
      </c>
      <c r="P83" s="131">
        <v>5181</v>
      </c>
      <c r="Q83" s="131">
        <v>24701</v>
      </c>
      <c r="R83" s="131">
        <v>24701</v>
      </c>
      <c r="T83" s="110">
        <f t="shared" si="33"/>
        <v>85669</v>
      </c>
    </row>
    <row r="84" spans="1:20" s="12" customFormat="1" ht="15">
      <c r="A84" s="158" t="s">
        <v>102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60"/>
      <c r="T84" s="109"/>
    </row>
    <row r="85" spans="1:20" s="15" customFormat="1" ht="15" customHeight="1">
      <c r="A85" s="162" t="s">
        <v>25</v>
      </c>
      <c r="B85" s="145" t="s">
        <v>34</v>
      </c>
      <c r="C85" s="182" t="s">
        <v>143</v>
      </c>
      <c r="D85" s="182" t="s">
        <v>163</v>
      </c>
      <c r="E85" s="39" t="s">
        <v>20</v>
      </c>
      <c r="F85" s="40" t="s">
        <v>20</v>
      </c>
      <c r="G85" s="40" t="s">
        <v>20</v>
      </c>
      <c r="H85" s="40" t="s">
        <v>20</v>
      </c>
      <c r="I85" s="97" t="s">
        <v>9</v>
      </c>
      <c r="J85" s="32">
        <f aca="true" t="shared" si="35" ref="J85:R85">SUM(J86:J89)</f>
        <v>30</v>
      </c>
      <c r="K85" s="32">
        <f t="shared" si="35"/>
        <v>30</v>
      </c>
      <c r="L85" s="32">
        <f t="shared" si="35"/>
        <v>30</v>
      </c>
      <c r="M85" s="32">
        <f t="shared" si="35"/>
        <v>30</v>
      </c>
      <c r="N85" s="32">
        <f t="shared" si="35"/>
        <v>30</v>
      </c>
      <c r="O85" s="32">
        <f t="shared" si="35"/>
        <v>30</v>
      </c>
      <c r="P85" s="32">
        <f t="shared" si="35"/>
        <v>30</v>
      </c>
      <c r="Q85" s="32">
        <f t="shared" si="35"/>
        <v>150</v>
      </c>
      <c r="R85" s="32">
        <f t="shared" si="35"/>
        <v>150</v>
      </c>
      <c r="T85" s="110">
        <f>SUM(J85:R85)</f>
        <v>510</v>
      </c>
    </row>
    <row r="86" spans="1:20" s="11" customFormat="1" ht="24">
      <c r="A86" s="162"/>
      <c r="B86" s="145"/>
      <c r="C86" s="183"/>
      <c r="D86" s="183"/>
      <c r="E86" s="46" t="s">
        <v>20</v>
      </c>
      <c r="F86" s="47" t="s">
        <v>20</v>
      </c>
      <c r="G86" s="47" t="s">
        <v>20</v>
      </c>
      <c r="H86" s="47" t="s">
        <v>20</v>
      </c>
      <c r="I86" s="36" t="s">
        <v>10</v>
      </c>
      <c r="J86" s="34">
        <f>J92</f>
        <v>0</v>
      </c>
      <c r="K86" s="34">
        <f aca="true" t="shared" si="36" ref="K86:R86">K92</f>
        <v>0</v>
      </c>
      <c r="L86" s="34">
        <f t="shared" si="36"/>
        <v>0</v>
      </c>
      <c r="M86" s="34">
        <f t="shared" si="36"/>
        <v>0</v>
      </c>
      <c r="N86" s="34">
        <f t="shared" si="36"/>
        <v>0</v>
      </c>
      <c r="O86" s="34">
        <f t="shared" si="36"/>
        <v>0</v>
      </c>
      <c r="P86" s="34">
        <f t="shared" si="36"/>
        <v>0</v>
      </c>
      <c r="Q86" s="34">
        <f t="shared" si="36"/>
        <v>0</v>
      </c>
      <c r="R86" s="34">
        <f t="shared" si="36"/>
        <v>0</v>
      </c>
      <c r="T86" s="110">
        <f>SUM(J86:R86)</f>
        <v>0</v>
      </c>
    </row>
    <row r="87" spans="1:20" s="11" customFormat="1" ht="24">
      <c r="A87" s="162"/>
      <c r="B87" s="145"/>
      <c r="C87" s="183"/>
      <c r="D87" s="183"/>
      <c r="E87" s="46" t="s">
        <v>20</v>
      </c>
      <c r="F87" s="47" t="s">
        <v>20</v>
      </c>
      <c r="G87" s="47" t="s">
        <v>20</v>
      </c>
      <c r="H87" s="47" t="s">
        <v>20</v>
      </c>
      <c r="I87" s="36" t="s">
        <v>11</v>
      </c>
      <c r="J87" s="34">
        <f>J93</f>
        <v>0</v>
      </c>
      <c r="K87" s="34">
        <f aca="true" t="shared" si="37" ref="K87:R87">K93</f>
        <v>0</v>
      </c>
      <c r="L87" s="34">
        <f t="shared" si="37"/>
        <v>0</v>
      </c>
      <c r="M87" s="34">
        <f t="shared" si="37"/>
        <v>0</v>
      </c>
      <c r="N87" s="34">
        <f t="shared" si="37"/>
        <v>0</v>
      </c>
      <c r="O87" s="34">
        <f t="shared" si="37"/>
        <v>0</v>
      </c>
      <c r="P87" s="34">
        <f t="shared" si="37"/>
        <v>0</v>
      </c>
      <c r="Q87" s="34">
        <f t="shared" si="37"/>
        <v>0</v>
      </c>
      <c r="R87" s="34">
        <f t="shared" si="37"/>
        <v>0</v>
      </c>
      <c r="T87" s="110">
        <f>SUM(J87:R87)</f>
        <v>0</v>
      </c>
    </row>
    <row r="88" spans="1:20" s="11" customFormat="1" ht="16.5" customHeight="1">
      <c r="A88" s="162"/>
      <c r="B88" s="145"/>
      <c r="C88" s="183"/>
      <c r="D88" s="183"/>
      <c r="E88" s="46" t="s">
        <v>20</v>
      </c>
      <c r="F88" s="47" t="s">
        <v>20</v>
      </c>
      <c r="G88" s="47" t="s">
        <v>20</v>
      </c>
      <c r="H88" s="47" t="s">
        <v>20</v>
      </c>
      <c r="I88" s="36" t="s">
        <v>12</v>
      </c>
      <c r="J88" s="34">
        <f>J94</f>
        <v>30</v>
      </c>
      <c r="K88" s="34">
        <f aca="true" t="shared" si="38" ref="K88:R88">K94</f>
        <v>30</v>
      </c>
      <c r="L88" s="34">
        <f t="shared" si="38"/>
        <v>30</v>
      </c>
      <c r="M88" s="34">
        <f t="shared" si="38"/>
        <v>30</v>
      </c>
      <c r="N88" s="34">
        <f t="shared" si="38"/>
        <v>30</v>
      </c>
      <c r="O88" s="34">
        <f t="shared" si="38"/>
        <v>30</v>
      </c>
      <c r="P88" s="34">
        <f t="shared" si="38"/>
        <v>30</v>
      </c>
      <c r="Q88" s="34">
        <f t="shared" si="38"/>
        <v>150</v>
      </c>
      <c r="R88" s="34">
        <f t="shared" si="38"/>
        <v>150</v>
      </c>
      <c r="T88" s="110">
        <f>SUM(J88:R88)</f>
        <v>510</v>
      </c>
    </row>
    <row r="89" spans="1:20" s="11" customFormat="1" ht="57" customHeight="1">
      <c r="A89" s="162"/>
      <c r="B89" s="145"/>
      <c r="C89" s="184"/>
      <c r="D89" s="184"/>
      <c r="E89" s="46" t="s">
        <v>20</v>
      </c>
      <c r="F89" s="47" t="s">
        <v>20</v>
      </c>
      <c r="G89" s="47" t="s">
        <v>20</v>
      </c>
      <c r="H89" s="47" t="s">
        <v>20</v>
      </c>
      <c r="I89" s="36" t="s">
        <v>13</v>
      </c>
      <c r="J89" s="34">
        <f>J95</f>
        <v>0</v>
      </c>
      <c r="K89" s="34">
        <f aca="true" t="shared" si="39" ref="K89:R89">K95</f>
        <v>0</v>
      </c>
      <c r="L89" s="34">
        <f t="shared" si="39"/>
        <v>0</v>
      </c>
      <c r="M89" s="34">
        <f t="shared" si="39"/>
        <v>0</v>
      </c>
      <c r="N89" s="34">
        <f t="shared" si="39"/>
        <v>0</v>
      </c>
      <c r="O89" s="34">
        <f t="shared" si="39"/>
        <v>0</v>
      </c>
      <c r="P89" s="34">
        <f t="shared" si="39"/>
        <v>0</v>
      </c>
      <c r="Q89" s="34">
        <f t="shared" si="39"/>
        <v>0</v>
      </c>
      <c r="R89" s="34">
        <f t="shared" si="39"/>
        <v>0</v>
      </c>
      <c r="T89" s="110">
        <f>SUM(J89:R89)</f>
        <v>0</v>
      </c>
    </row>
    <row r="90" spans="1:20" s="105" customFormat="1" ht="27.75" customHeight="1">
      <c r="A90" s="163" t="s">
        <v>142</v>
      </c>
      <c r="B90" s="163"/>
      <c r="C90" s="163"/>
      <c r="D90" s="176" t="s">
        <v>144</v>
      </c>
      <c r="E90" s="177"/>
      <c r="F90" s="177"/>
      <c r="G90" s="177"/>
      <c r="H90" s="177"/>
      <c r="I90" s="178"/>
      <c r="J90" s="113">
        <v>23</v>
      </c>
      <c r="K90" s="113">
        <v>23.5</v>
      </c>
      <c r="L90" s="113">
        <v>24</v>
      </c>
      <c r="M90" s="113">
        <v>24.5</v>
      </c>
      <c r="N90" s="113">
        <v>25</v>
      </c>
      <c r="O90" s="113">
        <v>27</v>
      </c>
      <c r="P90" s="113">
        <v>27.5</v>
      </c>
      <c r="Q90" s="113">
        <v>34</v>
      </c>
      <c r="R90" s="113">
        <v>42.5</v>
      </c>
      <c r="T90" s="111">
        <f aca="true" t="shared" si="40" ref="T90:T95">SUM(J90:R90)</f>
        <v>251</v>
      </c>
    </row>
    <row r="91" spans="1:20" s="15" customFormat="1" ht="15">
      <c r="A91" s="145" t="s">
        <v>145</v>
      </c>
      <c r="B91" s="145" t="s">
        <v>146</v>
      </c>
      <c r="C91" s="187"/>
      <c r="D91" s="187"/>
      <c r="E91" s="102" t="s">
        <v>20</v>
      </c>
      <c r="F91" s="103" t="s">
        <v>20</v>
      </c>
      <c r="G91" s="103" t="s">
        <v>20</v>
      </c>
      <c r="H91" s="103" t="s">
        <v>20</v>
      </c>
      <c r="I91" s="60" t="s">
        <v>9</v>
      </c>
      <c r="J91" s="57">
        <f aca="true" t="shared" si="41" ref="J91:R91">SUM(J92:J95)</f>
        <v>30</v>
      </c>
      <c r="K91" s="57">
        <f t="shared" si="41"/>
        <v>30</v>
      </c>
      <c r="L91" s="57">
        <f t="shared" si="41"/>
        <v>30</v>
      </c>
      <c r="M91" s="57">
        <f t="shared" si="41"/>
        <v>30</v>
      </c>
      <c r="N91" s="57">
        <f t="shared" si="41"/>
        <v>30</v>
      </c>
      <c r="O91" s="57">
        <f t="shared" si="41"/>
        <v>30</v>
      </c>
      <c r="P91" s="57">
        <f t="shared" si="41"/>
        <v>30</v>
      </c>
      <c r="Q91" s="57">
        <f t="shared" si="41"/>
        <v>150</v>
      </c>
      <c r="R91" s="57">
        <f t="shared" si="41"/>
        <v>150</v>
      </c>
      <c r="T91" s="110">
        <f t="shared" si="40"/>
        <v>510</v>
      </c>
    </row>
    <row r="92" spans="1:20" s="11" customFormat="1" ht="24">
      <c r="A92" s="145"/>
      <c r="B92" s="145"/>
      <c r="C92" s="188"/>
      <c r="D92" s="188"/>
      <c r="E92" s="132" t="s">
        <v>20</v>
      </c>
      <c r="F92" s="133" t="s">
        <v>20</v>
      </c>
      <c r="G92" s="133" t="s">
        <v>20</v>
      </c>
      <c r="H92" s="133" t="s">
        <v>20</v>
      </c>
      <c r="I92" s="63" t="s">
        <v>10</v>
      </c>
      <c r="J92" s="131">
        <v>0</v>
      </c>
      <c r="K92" s="131">
        <v>0</v>
      </c>
      <c r="L92" s="131">
        <v>0</v>
      </c>
      <c r="M92" s="131">
        <v>0</v>
      </c>
      <c r="N92" s="131">
        <v>0</v>
      </c>
      <c r="O92" s="131">
        <v>0</v>
      </c>
      <c r="P92" s="131">
        <v>0</v>
      </c>
      <c r="Q92" s="131">
        <v>0</v>
      </c>
      <c r="R92" s="131">
        <v>0</v>
      </c>
      <c r="T92" s="110">
        <f t="shared" si="40"/>
        <v>0</v>
      </c>
    </row>
    <row r="93" spans="1:20" s="11" customFormat="1" ht="24">
      <c r="A93" s="145"/>
      <c r="B93" s="145"/>
      <c r="C93" s="188"/>
      <c r="D93" s="188"/>
      <c r="E93" s="132" t="s">
        <v>20</v>
      </c>
      <c r="F93" s="133" t="s">
        <v>20</v>
      </c>
      <c r="G93" s="133" t="s">
        <v>20</v>
      </c>
      <c r="H93" s="133" t="s">
        <v>20</v>
      </c>
      <c r="I93" s="63" t="s">
        <v>11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131">
        <v>0</v>
      </c>
      <c r="R93" s="131">
        <v>0</v>
      </c>
      <c r="T93" s="110">
        <f t="shared" si="40"/>
        <v>0</v>
      </c>
    </row>
    <row r="94" spans="1:20" s="11" customFormat="1" ht="15" customHeight="1">
      <c r="A94" s="145"/>
      <c r="B94" s="145"/>
      <c r="C94" s="188"/>
      <c r="D94" s="188"/>
      <c r="E94" s="132">
        <v>957</v>
      </c>
      <c r="F94" s="133" t="s">
        <v>147</v>
      </c>
      <c r="G94" s="133" t="s">
        <v>148</v>
      </c>
      <c r="H94" s="133" t="s">
        <v>92</v>
      </c>
      <c r="I94" s="63" t="s">
        <v>12</v>
      </c>
      <c r="J94" s="121">
        <v>30</v>
      </c>
      <c r="K94" s="131">
        <v>30</v>
      </c>
      <c r="L94" s="131">
        <v>30</v>
      </c>
      <c r="M94" s="131">
        <v>30</v>
      </c>
      <c r="N94" s="131">
        <v>30</v>
      </c>
      <c r="O94" s="131">
        <v>30</v>
      </c>
      <c r="P94" s="131">
        <v>30</v>
      </c>
      <c r="Q94" s="131">
        <v>150</v>
      </c>
      <c r="R94" s="131">
        <v>150</v>
      </c>
      <c r="T94" s="110">
        <f t="shared" si="40"/>
        <v>510</v>
      </c>
    </row>
    <row r="95" spans="1:20" s="11" customFormat="1" ht="24">
      <c r="A95" s="145"/>
      <c r="B95" s="145"/>
      <c r="C95" s="189"/>
      <c r="D95" s="189"/>
      <c r="E95" s="132">
        <v>957</v>
      </c>
      <c r="F95" s="133" t="s">
        <v>147</v>
      </c>
      <c r="G95" s="133" t="s">
        <v>148</v>
      </c>
      <c r="H95" s="133" t="s">
        <v>92</v>
      </c>
      <c r="I95" s="63" t="s">
        <v>13</v>
      </c>
      <c r="J95" s="131">
        <v>0</v>
      </c>
      <c r="K95" s="131">
        <v>0</v>
      </c>
      <c r="L95" s="131">
        <v>0</v>
      </c>
      <c r="M95" s="131">
        <v>0</v>
      </c>
      <c r="N95" s="131">
        <v>0</v>
      </c>
      <c r="O95" s="131">
        <v>0</v>
      </c>
      <c r="P95" s="131">
        <v>0</v>
      </c>
      <c r="Q95" s="131">
        <v>0</v>
      </c>
      <c r="R95" s="131">
        <v>0</v>
      </c>
      <c r="T95" s="110">
        <f t="shared" si="40"/>
        <v>0</v>
      </c>
    </row>
    <row r="96" spans="1:20" s="12" customFormat="1" ht="15">
      <c r="A96" s="158" t="s">
        <v>102</v>
      </c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60"/>
      <c r="T96" s="109"/>
    </row>
    <row r="97" spans="1:20" s="15" customFormat="1" ht="15">
      <c r="A97" s="162" t="s">
        <v>26</v>
      </c>
      <c r="B97" s="145" t="s">
        <v>35</v>
      </c>
      <c r="C97" s="182" t="s">
        <v>155</v>
      </c>
      <c r="D97" s="182" t="s">
        <v>163</v>
      </c>
      <c r="E97" s="46" t="s">
        <v>20</v>
      </c>
      <c r="F97" s="47" t="s">
        <v>20</v>
      </c>
      <c r="G97" s="47" t="s">
        <v>20</v>
      </c>
      <c r="H97" s="47" t="s">
        <v>20</v>
      </c>
      <c r="I97" s="89" t="s">
        <v>9</v>
      </c>
      <c r="J97" s="52">
        <f aca="true" t="shared" si="42" ref="J97:R97">SUM(J98:J101)</f>
        <v>0</v>
      </c>
      <c r="K97" s="52">
        <f t="shared" si="42"/>
        <v>0</v>
      </c>
      <c r="L97" s="52">
        <f t="shared" si="42"/>
        <v>0</v>
      </c>
      <c r="M97" s="52">
        <f t="shared" si="42"/>
        <v>0</v>
      </c>
      <c r="N97" s="52">
        <f t="shared" si="42"/>
        <v>0</v>
      </c>
      <c r="O97" s="52">
        <f t="shared" si="42"/>
        <v>0</v>
      </c>
      <c r="P97" s="52">
        <f t="shared" si="42"/>
        <v>0</v>
      </c>
      <c r="Q97" s="52">
        <f t="shared" si="42"/>
        <v>0</v>
      </c>
      <c r="R97" s="52">
        <f t="shared" si="42"/>
        <v>0</v>
      </c>
      <c r="T97" s="110">
        <f>SUM(J97:R97)</f>
        <v>0</v>
      </c>
    </row>
    <row r="98" spans="1:20" s="11" customFormat="1" ht="24">
      <c r="A98" s="162"/>
      <c r="B98" s="145"/>
      <c r="C98" s="183"/>
      <c r="D98" s="183"/>
      <c r="E98" s="46" t="s">
        <v>20</v>
      </c>
      <c r="F98" s="47" t="s">
        <v>20</v>
      </c>
      <c r="G98" s="47" t="s">
        <v>20</v>
      </c>
      <c r="H98" s="47" t="s">
        <v>20</v>
      </c>
      <c r="I98" s="36" t="s">
        <v>10</v>
      </c>
      <c r="J98" s="55">
        <f>J105</f>
        <v>0</v>
      </c>
      <c r="K98" s="55">
        <f aca="true" t="shared" si="43" ref="K98:R98">K105</f>
        <v>0</v>
      </c>
      <c r="L98" s="55">
        <f t="shared" si="43"/>
        <v>0</v>
      </c>
      <c r="M98" s="55">
        <f t="shared" si="43"/>
        <v>0</v>
      </c>
      <c r="N98" s="55">
        <f t="shared" si="43"/>
        <v>0</v>
      </c>
      <c r="O98" s="55">
        <f t="shared" si="43"/>
        <v>0</v>
      </c>
      <c r="P98" s="55">
        <f t="shared" si="43"/>
        <v>0</v>
      </c>
      <c r="Q98" s="55">
        <f t="shared" si="43"/>
        <v>0</v>
      </c>
      <c r="R98" s="55">
        <f t="shared" si="43"/>
        <v>0</v>
      </c>
      <c r="T98" s="110">
        <f>SUM(J98:R98)</f>
        <v>0</v>
      </c>
    </row>
    <row r="99" spans="1:20" s="11" customFormat="1" ht="24">
      <c r="A99" s="162"/>
      <c r="B99" s="145"/>
      <c r="C99" s="183"/>
      <c r="D99" s="183"/>
      <c r="E99" s="46" t="s">
        <v>20</v>
      </c>
      <c r="F99" s="47" t="s">
        <v>20</v>
      </c>
      <c r="G99" s="47" t="s">
        <v>20</v>
      </c>
      <c r="H99" s="47" t="s">
        <v>20</v>
      </c>
      <c r="I99" s="36" t="s">
        <v>11</v>
      </c>
      <c r="J99" s="55">
        <f>J106</f>
        <v>0</v>
      </c>
      <c r="K99" s="55">
        <f aca="true" t="shared" si="44" ref="K99:R99">K106</f>
        <v>0</v>
      </c>
      <c r="L99" s="55">
        <f t="shared" si="44"/>
        <v>0</v>
      </c>
      <c r="M99" s="55">
        <f t="shared" si="44"/>
        <v>0</v>
      </c>
      <c r="N99" s="55">
        <f t="shared" si="44"/>
        <v>0</v>
      </c>
      <c r="O99" s="55">
        <f t="shared" si="44"/>
        <v>0</v>
      </c>
      <c r="P99" s="55">
        <f t="shared" si="44"/>
        <v>0</v>
      </c>
      <c r="Q99" s="55">
        <f t="shared" si="44"/>
        <v>0</v>
      </c>
      <c r="R99" s="55">
        <f t="shared" si="44"/>
        <v>0</v>
      </c>
      <c r="T99" s="110">
        <f>SUM(J99:R99)</f>
        <v>0</v>
      </c>
    </row>
    <row r="100" spans="1:20" s="11" customFormat="1" ht="19.5" customHeight="1">
      <c r="A100" s="162"/>
      <c r="B100" s="145"/>
      <c r="C100" s="183"/>
      <c r="D100" s="183"/>
      <c r="E100" s="46" t="s">
        <v>20</v>
      </c>
      <c r="F100" s="47" t="s">
        <v>20</v>
      </c>
      <c r="G100" s="47" t="s">
        <v>20</v>
      </c>
      <c r="H100" s="47" t="s">
        <v>20</v>
      </c>
      <c r="I100" s="36" t="s">
        <v>12</v>
      </c>
      <c r="J100" s="55">
        <f>J107</f>
        <v>0</v>
      </c>
      <c r="K100" s="55">
        <f aca="true" t="shared" si="45" ref="K100:R100">K107</f>
        <v>0</v>
      </c>
      <c r="L100" s="55">
        <f t="shared" si="45"/>
        <v>0</v>
      </c>
      <c r="M100" s="55">
        <f t="shared" si="45"/>
        <v>0</v>
      </c>
      <c r="N100" s="55">
        <f t="shared" si="45"/>
        <v>0</v>
      </c>
      <c r="O100" s="55">
        <f t="shared" si="45"/>
        <v>0</v>
      </c>
      <c r="P100" s="55">
        <f t="shared" si="45"/>
        <v>0</v>
      </c>
      <c r="Q100" s="55">
        <f t="shared" si="45"/>
        <v>0</v>
      </c>
      <c r="R100" s="55">
        <f t="shared" si="45"/>
        <v>0</v>
      </c>
      <c r="T100" s="110">
        <f>SUM(J100:R100)</f>
        <v>0</v>
      </c>
    </row>
    <row r="101" spans="1:20" s="11" customFormat="1" ht="87.75" customHeight="1">
      <c r="A101" s="162"/>
      <c r="B101" s="145"/>
      <c r="C101" s="184"/>
      <c r="D101" s="184"/>
      <c r="E101" s="46" t="s">
        <v>20</v>
      </c>
      <c r="F101" s="47" t="s">
        <v>20</v>
      </c>
      <c r="G101" s="47" t="s">
        <v>20</v>
      </c>
      <c r="H101" s="47" t="s">
        <v>20</v>
      </c>
      <c r="I101" s="36" t="s">
        <v>13</v>
      </c>
      <c r="J101" s="55">
        <f>J108</f>
        <v>0</v>
      </c>
      <c r="K101" s="55">
        <f aca="true" t="shared" si="46" ref="K101:R101">K108</f>
        <v>0</v>
      </c>
      <c r="L101" s="55">
        <f t="shared" si="46"/>
        <v>0</v>
      </c>
      <c r="M101" s="55">
        <f t="shared" si="46"/>
        <v>0</v>
      </c>
      <c r="N101" s="55">
        <f t="shared" si="46"/>
        <v>0</v>
      </c>
      <c r="O101" s="55">
        <f t="shared" si="46"/>
        <v>0</v>
      </c>
      <c r="P101" s="55">
        <f t="shared" si="46"/>
        <v>0</v>
      </c>
      <c r="Q101" s="55">
        <f t="shared" si="46"/>
        <v>0</v>
      </c>
      <c r="R101" s="55">
        <f t="shared" si="46"/>
        <v>0</v>
      </c>
      <c r="T101" s="110">
        <f>SUM(J101:R101)</f>
        <v>0</v>
      </c>
    </row>
    <row r="102" spans="1:20" s="15" customFormat="1" ht="26.25" customHeight="1">
      <c r="A102" s="164" t="s">
        <v>150</v>
      </c>
      <c r="B102" s="165"/>
      <c r="C102" s="166"/>
      <c r="D102" s="176" t="s">
        <v>151</v>
      </c>
      <c r="E102" s="177"/>
      <c r="F102" s="177"/>
      <c r="G102" s="177"/>
      <c r="H102" s="177"/>
      <c r="I102" s="178"/>
      <c r="J102" s="112">
        <v>90</v>
      </c>
      <c r="K102" s="112">
        <v>90</v>
      </c>
      <c r="L102" s="112">
        <v>90.5</v>
      </c>
      <c r="M102" s="112">
        <v>91</v>
      </c>
      <c r="N102" s="112">
        <v>91</v>
      </c>
      <c r="O102" s="112">
        <v>91.5</v>
      </c>
      <c r="P102" s="112">
        <v>92</v>
      </c>
      <c r="Q102" s="112">
        <v>94</v>
      </c>
      <c r="R102" s="112">
        <v>96</v>
      </c>
      <c r="T102" s="110"/>
    </row>
    <row r="103" spans="1:20" s="15" customFormat="1" ht="26.25" customHeight="1">
      <c r="A103" s="167"/>
      <c r="B103" s="168"/>
      <c r="C103" s="169"/>
      <c r="D103" s="176" t="s">
        <v>152</v>
      </c>
      <c r="E103" s="177"/>
      <c r="F103" s="177"/>
      <c r="G103" s="177"/>
      <c r="H103" s="177"/>
      <c r="I103" s="178"/>
      <c r="J103" s="112">
        <v>1</v>
      </c>
      <c r="K103" s="112">
        <v>3</v>
      </c>
      <c r="L103" s="112">
        <v>5</v>
      </c>
      <c r="M103" s="112">
        <v>7</v>
      </c>
      <c r="N103" s="112">
        <v>10</v>
      </c>
      <c r="O103" s="112">
        <v>15</v>
      </c>
      <c r="P103" s="112">
        <v>16</v>
      </c>
      <c r="Q103" s="112">
        <v>21</v>
      </c>
      <c r="R103" s="112">
        <v>25</v>
      </c>
      <c r="T103" s="110"/>
    </row>
    <row r="104" spans="1:20" s="15" customFormat="1" ht="15" customHeight="1">
      <c r="A104" s="145" t="s">
        <v>153</v>
      </c>
      <c r="B104" s="145" t="s">
        <v>154</v>
      </c>
      <c r="C104" s="187"/>
      <c r="D104" s="187"/>
      <c r="E104" s="102" t="s">
        <v>20</v>
      </c>
      <c r="F104" s="103" t="s">
        <v>20</v>
      </c>
      <c r="G104" s="103" t="s">
        <v>20</v>
      </c>
      <c r="H104" s="103" t="s">
        <v>20</v>
      </c>
      <c r="I104" s="60" t="s">
        <v>9</v>
      </c>
      <c r="J104" s="57">
        <f aca="true" t="shared" si="47" ref="J104:R104">SUM(J105:J108)</f>
        <v>0</v>
      </c>
      <c r="K104" s="57">
        <f t="shared" si="47"/>
        <v>0</v>
      </c>
      <c r="L104" s="57">
        <f t="shared" si="47"/>
        <v>0</v>
      </c>
      <c r="M104" s="57">
        <f t="shared" si="47"/>
        <v>0</v>
      </c>
      <c r="N104" s="57">
        <f t="shared" si="47"/>
        <v>0</v>
      </c>
      <c r="O104" s="57">
        <f t="shared" si="47"/>
        <v>0</v>
      </c>
      <c r="P104" s="57">
        <f t="shared" si="47"/>
        <v>0</v>
      </c>
      <c r="Q104" s="57">
        <f t="shared" si="47"/>
        <v>0</v>
      </c>
      <c r="R104" s="57">
        <f t="shared" si="47"/>
        <v>0</v>
      </c>
      <c r="T104" s="110">
        <f>SUM(J104:R104)</f>
        <v>0</v>
      </c>
    </row>
    <row r="105" spans="1:20" s="11" customFormat="1" ht="24">
      <c r="A105" s="145"/>
      <c r="B105" s="145"/>
      <c r="C105" s="188"/>
      <c r="D105" s="188"/>
      <c r="E105" s="132" t="s">
        <v>20</v>
      </c>
      <c r="F105" s="133" t="s">
        <v>20</v>
      </c>
      <c r="G105" s="133" t="s">
        <v>20</v>
      </c>
      <c r="H105" s="133" t="s">
        <v>20</v>
      </c>
      <c r="I105" s="63" t="s">
        <v>10</v>
      </c>
      <c r="J105" s="131">
        <v>0</v>
      </c>
      <c r="K105" s="131">
        <v>0</v>
      </c>
      <c r="L105" s="131">
        <v>0</v>
      </c>
      <c r="M105" s="131">
        <v>0</v>
      </c>
      <c r="N105" s="131">
        <v>0</v>
      </c>
      <c r="O105" s="131">
        <v>0</v>
      </c>
      <c r="P105" s="131">
        <v>0</v>
      </c>
      <c r="Q105" s="131">
        <v>0</v>
      </c>
      <c r="R105" s="131">
        <v>0</v>
      </c>
      <c r="T105" s="110">
        <f>SUM(J105:R105)</f>
        <v>0</v>
      </c>
    </row>
    <row r="106" spans="1:20" s="11" customFormat="1" ht="24">
      <c r="A106" s="145"/>
      <c r="B106" s="145"/>
      <c r="C106" s="188"/>
      <c r="D106" s="188"/>
      <c r="E106" s="132" t="s">
        <v>20</v>
      </c>
      <c r="F106" s="133" t="s">
        <v>20</v>
      </c>
      <c r="G106" s="133" t="s">
        <v>20</v>
      </c>
      <c r="H106" s="133" t="s">
        <v>20</v>
      </c>
      <c r="I106" s="63" t="s">
        <v>11</v>
      </c>
      <c r="J106" s="131">
        <v>0</v>
      </c>
      <c r="K106" s="131">
        <v>0</v>
      </c>
      <c r="L106" s="131">
        <v>0</v>
      </c>
      <c r="M106" s="131">
        <v>0</v>
      </c>
      <c r="N106" s="131">
        <v>0</v>
      </c>
      <c r="O106" s="131">
        <v>0</v>
      </c>
      <c r="P106" s="131">
        <v>0</v>
      </c>
      <c r="Q106" s="131">
        <v>0</v>
      </c>
      <c r="R106" s="131">
        <v>0</v>
      </c>
      <c r="T106" s="110">
        <f>SUM(J106:R106)</f>
        <v>0</v>
      </c>
    </row>
    <row r="107" spans="1:20" s="11" customFormat="1" ht="15" customHeight="1">
      <c r="A107" s="145"/>
      <c r="B107" s="145"/>
      <c r="C107" s="188"/>
      <c r="D107" s="188"/>
      <c r="E107" s="132" t="s">
        <v>20</v>
      </c>
      <c r="F107" s="133" t="s">
        <v>20</v>
      </c>
      <c r="G107" s="133" t="s">
        <v>20</v>
      </c>
      <c r="H107" s="133" t="s">
        <v>20</v>
      </c>
      <c r="I107" s="63" t="s">
        <v>12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0</v>
      </c>
      <c r="P107" s="131">
        <v>0</v>
      </c>
      <c r="Q107" s="131">
        <v>0</v>
      </c>
      <c r="R107" s="131">
        <v>0</v>
      </c>
      <c r="T107" s="110">
        <f>SUM(J107:R107)</f>
        <v>0</v>
      </c>
    </row>
    <row r="108" spans="1:20" s="11" customFormat="1" ht="164.25" customHeight="1">
      <c r="A108" s="145"/>
      <c r="B108" s="145"/>
      <c r="C108" s="189"/>
      <c r="D108" s="189"/>
      <c r="E108" s="132" t="s">
        <v>20</v>
      </c>
      <c r="F108" s="133" t="s">
        <v>20</v>
      </c>
      <c r="G108" s="133" t="s">
        <v>20</v>
      </c>
      <c r="H108" s="133" t="s">
        <v>20</v>
      </c>
      <c r="I108" s="63" t="s">
        <v>13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31">
        <v>0</v>
      </c>
      <c r="Q108" s="131">
        <v>0</v>
      </c>
      <c r="R108" s="131">
        <v>0</v>
      </c>
      <c r="T108" s="110">
        <f>SUM(J108:R108)</f>
        <v>0</v>
      </c>
    </row>
    <row r="109" spans="1:20" s="12" customFormat="1" ht="15">
      <c r="A109" s="158" t="s">
        <v>102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60"/>
      <c r="T109" s="109"/>
    </row>
    <row r="110" spans="1:20" s="15" customFormat="1" ht="15">
      <c r="A110" s="162" t="s">
        <v>27</v>
      </c>
      <c r="B110" s="145" t="s">
        <v>36</v>
      </c>
      <c r="C110" s="182" t="s">
        <v>149</v>
      </c>
      <c r="D110" s="182" t="s">
        <v>163</v>
      </c>
      <c r="E110" s="46" t="s">
        <v>20</v>
      </c>
      <c r="F110" s="47" t="s">
        <v>20</v>
      </c>
      <c r="G110" s="47" t="s">
        <v>20</v>
      </c>
      <c r="H110" s="47" t="s">
        <v>20</v>
      </c>
      <c r="I110" s="89" t="s">
        <v>9</v>
      </c>
      <c r="J110" s="52">
        <f aca="true" t="shared" si="48" ref="J110:R110">SUM(J111:J114)</f>
        <v>8128.4</v>
      </c>
      <c r="K110" s="52">
        <f t="shared" si="48"/>
        <v>8128.4</v>
      </c>
      <c r="L110" s="52">
        <f t="shared" si="48"/>
        <v>0</v>
      </c>
      <c r="M110" s="52">
        <f t="shared" si="48"/>
        <v>0</v>
      </c>
      <c r="N110" s="52">
        <f t="shared" si="48"/>
        <v>0</v>
      </c>
      <c r="O110" s="52">
        <f t="shared" si="48"/>
        <v>0</v>
      </c>
      <c r="P110" s="52">
        <f t="shared" si="48"/>
        <v>0</v>
      </c>
      <c r="Q110" s="52">
        <f t="shared" si="48"/>
        <v>0</v>
      </c>
      <c r="R110" s="52">
        <f t="shared" si="48"/>
        <v>0</v>
      </c>
      <c r="T110" s="110">
        <f>SUM(J110:R110)</f>
        <v>16256.8</v>
      </c>
    </row>
    <row r="111" spans="1:20" s="11" customFormat="1" ht="24" customHeight="1">
      <c r="A111" s="162"/>
      <c r="B111" s="145"/>
      <c r="C111" s="183"/>
      <c r="D111" s="183"/>
      <c r="E111" s="46" t="s">
        <v>20</v>
      </c>
      <c r="F111" s="47" t="s">
        <v>20</v>
      </c>
      <c r="G111" s="47" t="s">
        <v>20</v>
      </c>
      <c r="H111" s="47" t="s">
        <v>20</v>
      </c>
      <c r="I111" s="36" t="s">
        <v>10</v>
      </c>
      <c r="J111" s="55">
        <f>J118</f>
        <v>5433.1</v>
      </c>
      <c r="K111" s="55">
        <f aca="true" t="shared" si="49" ref="K111:R111">K118</f>
        <v>5433.1</v>
      </c>
      <c r="L111" s="55">
        <f t="shared" si="49"/>
        <v>0</v>
      </c>
      <c r="M111" s="55">
        <f t="shared" si="49"/>
        <v>0</v>
      </c>
      <c r="N111" s="55">
        <f t="shared" si="49"/>
        <v>0</v>
      </c>
      <c r="O111" s="55">
        <f t="shared" si="49"/>
        <v>0</v>
      </c>
      <c r="P111" s="55">
        <f t="shared" si="49"/>
        <v>0</v>
      </c>
      <c r="Q111" s="55">
        <f t="shared" si="49"/>
        <v>0</v>
      </c>
      <c r="R111" s="55">
        <f t="shared" si="49"/>
        <v>0</v>
      </c>
      <c r="T111" s="110">
        <f>SUM(J111:R111)</f>
        <v>10866.2</v>
      </c>
    </row>
    <row r="112" spans="1:20" s="11" customFormat="1" ht="24">
      <c r="A112" s="162"/>
      <c r="B112" s="145"/>
      <c r="C112" s="183"/>
      <c r="D112" s="183"/>
      <c r="E112" s="46" t="s">
        <v>20</v>
      </c>
      <c r="F112" s="47" t="s">
        <v>20</v>
      </c>
      <c r="G112" s="47" t="s">
        <v>20</v>
      </c>
      <c r="H112" s="47" t="s">
        <v>20</v>
      </c>
      <c r="I112" s="36" t="s">
        <v>11</v>
      </c>
      <c r="J112" s="55">
        <f>J119</f>
        <v>2566.9</v>
      </c>
      <c r="K112" s="55">
        <f aca="true" t="shared" si="50" ref="K112:R112">K119</f>
        <v>2566.9</v>
      </c>
      <c r="L112" s="55">
        <f t="shared" si="50"/>
        <v>0</v>
      </c>
      <c r="M112" s="55">
        <f t="shared" si="50"/>
        <v>0</v>
      </c>
      <c r="N112" s="55">
        <f t="shared" si="50"/>
        <v>0</v>
      </c>
      <c r="O112" s="55">
        <f t="shared" si="50"/>
        <v>0</v>
      </c>
      <c r="P112" s="55">
        <f t="shared" si="50"/>
        <v>0</v>
      </c>
      <c r="Q112" s="55">
        <f t="shared" si="50"/>
        <v>0</v>
      </c>
      <c r="R112" s="55">
        <f t="shared" si="50"/>
        <v>0</v>
      </c>
      <c r="T112" s="110">
        <f>SUM(J112:R112)</f>
        <v>5133.8</v>
      </c>
    </row>
    <row r="113" spans="1:20" s="11" customFormat="1" ht="17.25" customHeight="1">
      <c r="A113" s="162"/>
      <c r="B113" s="145"/>
      <c r="C113" s="183"/>
      <c r="D113" s="183"/>
      <c r="E113" s="46" t="s">
        <v>20</v>
      </c>
      <c r="F113" s="47" t="s">
        <v>20</v>
      </c>
      <c r="G113" s="47" t="s">
        <v>20</v>
      </c>
      <c r="H113" s="47" t="s">
        <v>20</v>
      </c>
      <c r="I113" s="36" t="s">
        <v>12</v>
      </c>
      <c r="J113" s="55">
        <f>J120</f>
        <v>128.4</v>
      </c>
      <c r="K113" s="55">
        <f aca="true" t="shared" si="51" ref="K113:R113">K120</f>
        <v>128.4</v>
      </c>
      <c r="L113" s="55">
        <f t="shared" si="51"/>
        <v>0</v>
      </c>
      <c r="M113" s="55">
        <f t="shared" si="51"/>
        <v>0</v>
      </c>
      <c r="N113" s="55">
        <f t="shared" si="51"/>
        <v>0</v>
      </c>
      <c r="O113" s="55">
        <f t="shared" si="51"/>
        <v>0</v>
      </c>
      <c r="P113" s="55">
        <f t="shared" si="51"/>
        <v>0</v>
      </c>
      <c r="Q113" s="55">
        <f t="shared" si="51"/>
        <v>0</v>
      </c>
      <c r="R113" s="55">
        <f t="shared" si="51"/>
        <v>0</v>
      </c>
      <c r="T113" s="110">
        <f>SUM(J113:R113)</f>
        <v>256.8</v>
      </c>
    </row>
    <row r="114" spans="1:20" s="11" customFormat="1" ht="45" customHeight="1">
      <c r="A114" s="162"/>
      <c r="B114" s="145"/>
      <c r="C114" s="184"/>
      <c r="D114" s="184"/>
      <c r="E114" s="46" t="s">
        <v>20</v>
      </c>
      <c r="F114" s="47" t="s">
        <v>20</v>
      </c>
      <c r="G114" s="47" t="s">
        <v>20</v>
      </c>
      <c r="H114" s="47" t="s">
        <v>20</v>
      </c>
      <c r="I114" s="36" t="s">
        <v>13</v>
      </c>
      <c r="J114" s="55">
        <f>J121</f>
        <v>0</v>
      </c>
      <c r="K114" s="55">
        <f aca="true" t="shared" si="52" ref="K114:R114">K121</f>
        <v>0</v>
      </c>
      <c r="L114" s="55">
        <f t="shared" si="52"/>
        <v>0</v>
      </c>
      <c r="M114" s="55">
        <f t="shared" si="52"/>
        <v>0</v>
      </c>
      <c r="N114" s="55">
        <f t="shared" si="52"/>
        <v>0</v>
      </c>
      <c r="O114" s="55">
        <f t="shared" si="52"/>
        <v>0</v>
      </c>
      <c r="P114" s="55">
        <f t="shared" si="52"/>
        <v>0</v>
      </c>
      <c r="Q114" s="55">
        <f t="shared" si="52"/>
        <v>0</v>
      </c>
      <c r="R114" s="55">
        <f t="shared" si="52"/>
        <v>0</v>
      </c>
      <c r="T114" s="110">
        <f>SUM(J114:R114)</f>
        <v>0</v>
      </c>
    </row>
    <row r="115" spans="1:20" s="15" customFormat="1" ht="26.25" customHeight="1">
      <c r="A115" s="164" t="s">
        <v>156</v>
      </c>
      <c r="B115" s="165"/>
      <c r="C115" s="166"/>
      <c r="D115" s="176" t="s">
        <v>151</v>
      </c>
      <c r="E115" s="177"/>
      <c r="F115" s="177"/>
      <c r="G115" s="177"/>
      <c r="H115" s="177"/>
      <c r="I115" s="178"/>
      <c r="J115" s="112">
        <v>90</v>
      </c>
      <c r="K115" s="112">
        <v>90</v>
      </c>
      <c r="L115" s="112">
        <v>90.5</v>
      </c>
      <c r="M115" s="112">
        <v>91</v>
      </c>
      <c r="N115" s="112">
        <v>91</v>
      </c>
      <c r="O115" s="112">
        <v>91.5</v>
      </c>
      <c r="P115" s="112">
        <v>92</v>
      </c>
      <c r="Q115" s="112">
        <v>94</v>
      </c>
      <c r="R115" s="112">
        <v>96</v>
      </c>
      <c r="T115" s="110"/>
    </row>
    <row r="116" spans="1:20" s="15" customFormat="1" ht="26.25" customHeight="1">
      <c r="A116" s="167"/>
      <c r="B116" s="168"/>
      <c r="C116" s="169"/>
      <c r="D116" s="176" t="s">
        <v>152</v>
      </c>
      <c r="E116" s="177"/>
      <c r="F116" s="177"/>
      <c r="G116" s="177"/>
      <c r="H116" s="177"/>
      <c r="I116" s="178"/>
      <c r="J116" s="112">
        <v>1</v>
      </c>
      <c r="K116" s="112">
        <v>3</v>
      </c>
      <c r="L116" s="112">
        <v>5</v>
      </c>
      <c r="M116" s="112">
        <v>7</v>
      </c>
      <c r="N116" s="112">
        <v>10</v>
      </c>
      <c r="O116" s="112">
        <v>15</v>
      </c>
      <c r="P116" s="112">
        <v>16</v>
      </c>
      <c r="Q116" s="112">
        <v>21</v>
      </c>
      <c r="R116" s="112">
        <v>25</v>
      </c>
      <c r="T116" s="110"/>
    </row>
    <row r="117" spans="1:20" s="15" customFormat="1" ht="15">
      <c r="A117" s="145" t="s">
        <v>157</v>
      </c>
      <c r="B117" s="145" t="s">
        <v>159</v>
      </c>
      <c r="C117" s="187"/>
      <c r="D117" s="182" t="s">
        <v>123</v>
      </c>
      <c r="E117" s="102" t="s">
        <v>20</v>
      </c>
      <c r="F117" s="103" t="s">
        <v>20</v>
      </c>
      <c r="G117" s="103" t="s">
        <v>20</v>
      </c>
      <c r="H117" s="103" t="s">
        <v>20</v>
      </c>
      <c r="I117" s="60" t="s">
        <v>9</v>
      </c>
      <c r="J117" s="57">
        <f aca="true" t="shared" si="53" ref="J117:R117">SUM(J118:J121)</f>
        <v>8128.4</v>
      </c>
      <c r="K117" s="57">
        <f t="shared" si="53"/>
        <v>8128.4</v>
      </c>
      <c r="L117" s="57">
        <f t="shared" si="53"/>
        <v>0</v>
      </c>
      <c r="M117" s="57">
        <f t="shared" si="53"/>
        <v>0</v>
      </c>
      <c r="N117" s="57">
        <f t="shared" si="53"/>
        <v>0</v>
      </c>
      <c r="O117" s="57">
        <f t="shared" si="53"/>
        <v>0</v>
      </c>
      <c r="P117" s="57">
        <f t="shared" si="53"/>
        <v>0</v>
      </c>
      <c r="Q117" s="57">
        <f t="shared" si="53"/>
        <v>0</v>
      </c>
      <c r="R117" s="57">
        <f t="shared" si="53"/>
        <v>0</v>
      </c>
      <c r="T117" s="110">
        <f>SUM(J117:R117)</f>
        <v>16256.8</v>
      </c>
    </row>
    <row r="118" spans="1:20" s="11" customFormat="1" ht="24">
      <c r="A118" s="145"/>
      <c r="B118" s="145"/>
      <c r="C118" s="188"/>
      <c r="D118" s="183"/>
      <c r="E118" s="132">
        <v>957</v>
      </c>
      <c r="F118" s="133" t="s">
        <v>90</v>
      </c>
      <c r="G118" s="133" t="s">
        <v>158</v>
      </c>
      <c r="H118" s="133" t="s">
        <v>92</v>
      </c>
      <c r="I118" s="63" t="s">
        <v>10</v>
      </c>
      <c r="J118" s="131">
        <v>5433.1</v>
      </c>
      <c r="K118" s="131">
        <v>5433.1</v>
      </c>
      <c r="L118" s="131">
        <v>0</v>
      </c>
      <c r="M118" s="131">
        <v>0</v>
      </c>
      <c r="N118" s="131">
        <v>0</v>
      </c>
      <c r="O118" s="131">
        <v>0</v>
      </c>
      <c r="P118" s="131">
        <v>0</v>
      </c>
      <c r="Q118" s="131">
        <v>0</v>
      </c>
      <c r="R118" s="131">
        <v>0</v>
      </c>
      <c r="T118" s="110">
        <f>SUM(J118:R118)</f>
        <v>10866.2</v>
      </c>
    </row>
    <row r="119" spans="1:20" s="11" customFormat="1" ht="24">
      <c r="A119" s="145"/>
      <c r="B119" s="145"/>
      <c r="C119" s="188"/>
      <c r="D119" s="183"/>
      <c r="E119" s="132">
        <v>957</v>
      </c>
      <c r="F119" s="133" t="s">
        <v>90</v>
      </c>
      <c r="G119" s="133" t="s">
        <v>158</v>
      </c>
      <c r="H119" s="133" t="s">
        <v>92</v>
      </c>
      <c r="I119" s="63" t="s">
        <v>11</v>
      </c>
      <c r="J119" s="131">
        <v>2566.9</v>
      </c>
      <c r="K119" s="131">
        <v>2566.9</v>
      </c>
      <c r="L119" s="131">
        <v>0</v>
      </c>
      <c r="M119" s="131">
        <v>0</v>
      </c>
      <c r="N119" s="131">
        <v>0</v>
      </c>
      <c r="O119" s="131">
        <v>0</v>
      </c>
      <c r="P119" s="131">
        <v>0</v>
      </c>
      <c r="Q119" s="131">
        <v>0</v>
      </c>
      <c r="R119" s="131">
        <v>0</v>
      </c>
      <c r="T119" s="110">
        <f>SUM(J119:R119)</f>
        <v>5133.8</v>
      </c>
    </row>
    <row r="120" spans="1:20" s="11" customFormat="1" ht="15" customHeight="1">
      <c r="A120" s="145"/>
      <c r="B120" s="145"/>
      <c r="C120" s="188"/>
      <c r="D120" s="183"/>
      <c r="E120" s="132">
        <v>957</v>
      </c>
      <c r="F120" s="133" t="s">
        <v>90</v>
      </c>
      <c r="G120" s="133" t="s">
        <v>158</v>
      </c>
      <c r="H120" s="133" t="s">
        <v>92</v>
      </c>
      <c r="I120" s="63" t="s">
        <v>12</v>
      </c>
      <c r="J120" s="121">
        <v>128.4</v>
      </c>
      <c r="K120" s="131">
        <v>128.4</v>
      </c>
      <c r="L120" s="131">
        <v>0</v>
      </c>
      <c r="M120" s="131">
        <v>0</v>
      </c>
      <c r="N120" s="131">
        <v>0</v>
      </c>
      <c r="O120" s="131">
        <v>0</v>
      </c>
      <c r="P120" s="131">
        <v>0</v>
      </c>
      <c r="Q120" s="131">
        <v>0</v>
      </c>
      <c r="R120" s="131">
        <v>0</v>
      </c>
      <c r="T120" s="110">
        <f>SUM(J120:R120)</f>
        <v>256.8</v>
      </c>
    </row>
    <row r="121" spans="1:20" s="11" customFormat="1" ht="24">
      <c r="A121" s="145"/>
      <c r="B121" s="145"/>
      <c r="C121" s="189"/>
      <c r="D121" s="184"/>
      <c r="E121" s="46" t="s">
        <v>20</v>
      </c>
      <c r="F121" s="47" t="s">
        <v>20</v>
      </c>
      <c r="G121" s="47" t="s">
        <v>20</v>
      </c>
      <c r="H121" s="47" t="s">
        <v>20</v>
      </c>
      <c r="I121" s="63" t="s">
        <v>13</v>
      </c>
      <c r="J121" s="131">
        <v>0</v>
      </c>
      <c r="K121" s="131">
        <v>0</v>
      </c>
      <c r="L121" s="131">
        <v>0</v>
      </c>
      <c r="M121" s="131">
        <v>0</v>
      </c>
      <c r="N121" s="131">
        <v>0</v>
      </c>
      <c r="O121" s="131">
        <v>0</v>
      </c>
      <c r="P121" s="131">
        <v>0</v>
      </c>
      <c r="Q121" s="131">
        <v>0</v>
      </c>
      <c r="R121" s="131">
        <v>0</v>
      </c>
      <c r="T121" s="110">
        <f>SUM(J121:R121)</f>
        <v>0</v>
      </c>
    </row>
    <row r="122" spans="1:20" s="12" customFormat="1" ht="15">
      <c r="A122" s="158" t="s">
        <v>102</v>
      </c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60"/>
      <c r="T122" s="109"/>
    </row>
    <row r="123" spans="1:20" s="15" customFormat="1" ht="15">
      <c r="A123" s="145" t="s">
        <v>28</v>
      </c>
      <c r="B123" s="145" t="s">
        <v>37</v>
      </c>
      <c r="C123" s="182" t="s">
        <v>162</v>
      </c>
      <c r="D123" s="182" t="s">
        <v>163</v>
      </c>
      <c r="E123" s="46" t="s">
        <v>20</v>
      </c>
      <c r="F123" s="47" t="s">
        <v>20</v>
      </c>
      <c r="G123" s="47" t="s">
        <v>20</v>
      </c>
      <c r="H123" s="47" t="s">
        <v>20</v>
      </c>
      <c r="I123" s="89" t="s">
        <v>9</v>
      </c>
      <c r="J123" s="52">
        <f aca="true" t="shared" si="54" ref="J123:R123">SUM(J124:J127)</f>
        <v>1184.1000000000001</v>
      </c>
      <c r="K123" s="52">
        <f t="shared" si="54"/>
        <v>15.4</v>
      </c>
      <c r="L123" s="52">
        <f t="shared" si="54"/>
        <v>4.6</v>
      </c>
      <c r="M123" s="52">
        <f t="shared" si="54"/>
        <v>4.6</v>
      </c>
      <c r="N123" s="52">
        <f t="shared" si="54"/>
        <v>4.6</v>
      </c>
      <c r="O123" s="52">
        <f t="shared" si="54"/>
        <v>4.6</v>
      </c>
      <c r="P123" s="52">
        <f t="shared" si="54"/>
        <v>4.6</v>
      </c>
      <c r="Q123" s="52">
        <f t="shared" si="54"/>
        <v>23</v>
      </c>
      <c r="R123" s="52">
        <f t="shared" si="54"/>
        <v>23</v>
      </c>
      <c r="T123" s="110">
        <f>SUM(J123:R123)</f>
        <v>1268.4999999999998</v>
      </c>
    </row>
    <row r="124" spans="1:20" s="11" customFormat="1" ht="24">
      <c r="A124" s="145"/>
      <c r="B124" s="145"/>
      <c r="C124" s="183"/>
      <c r="D124" s="183"/>
      <c r="E124" s="102">
        <v>957</v>
      </c>
      <c r="F124" s="103" t="s">
        <v>90</v>
      </c>
      <c r="G124" s="103" t="s">
        <v>164</v>
      </c>
      <c r="H124" s="103" t="s">
        <v>92</v>
      </c>
      <c r="I124" s="36" t="s">
        <v>10</v>
      </c>
      <c r="J124" s="55">
        <f>J131+J136+J141</f>
        <v>10.4</v>
      </c>
      <c r="K124" s="55">
        <f aca="true" t="shared" si="55" ref="K124:R124">K131+K136+K141</f>
        <v>10.8</v>
      </c>
      <c r="L124" s="55">
        <f t="shared" si="55"/>
        <v>0</v>
      </c>
      <c r="M124" s="55">
        <f t="shared" si="55"/>
        <v>0</v>
      </c>
      <c r="N124" s="55">
        <f t="shared" si="55"/>
        <v>0</v>
      </c>
      <c r="O124" s="55">
        <f t="shared" si="55"/>
        <v>0</v>
      </c>
      <c r="P124" s="55">
        <f t="shared" si="55"/>
        <v>0</v>
      </c>
      <c r="Q124" s="55">
        <f t="shared" si="55"/>
        <v>0</v>
      </c>
      <c r="R124" s="55">
        <f t="shared" si="55"/>
        <v>0</v>
      </c>
      <c r="T124" s="110">
        <f>SUM(J124:R124)</f>
        <v>21.200000000000003</v>
      </c>
    </row>
    <row r="125" spans="1:20" s="11" customFormat="1" ht="24">
      <c r="A125" s="145"/>
      <c r="B125" s="145"/>
      <c r="C125" s="183"/>
      <c r="D125" s="183"/>
      <c r="E125" s="102">
        <v>957</v>
      </c>
      <c r="F125" s="103" t="s">
        <v>90</v>
      </c>
      <c r="G125" s="103" t="s">
        <v>164</v>
      </c>
      <c r="H125" s="103" t="s">
        <v>92</v>
      </c>
      <c r="I125" s="36" t="s">
        <v>11</v>
      </c>
      <c r="J125" s="55">
        <f>J132+J137+J142</f>
        <v>1167.2</v>
      </c>
      <c r="K125" s="55">
        <f aca="true" t="shared" si="56" ref="K125:R125">K132+K137+K142</f>
        <v>4.6</v>
      </c>
      <c r="L125" s="55">
        <f t="shared" si="56"/>
        <v>4.6</v>
      </c>
      <c r="M125" s="55">
        <f t="shared" si="56"/>
        <v>4.6</v>
      </c>
      <c r="N125" s="55">
        <f t="shared" si="56"/>
        <v>4.6</v>
      </c>
      <c r="O125" s="55">
        <f t="shared" si="56"/>
        <v>4.6</v>
      </c>
      <c r="P125" s="55">
        <f t="shared" si="56"/>
        <v>4.6</v>
      </c>
      <c r="Q125" s="55">
        <f t="shared" si="56"/>
        <v>23</v>
      </c>
      <c r="R125" s="55">
        <f t="shared" si="56"/>
        <v>23</v>
      </c>
      <c r="T125" s="110">
        <f>SUM(J125:R125)</f>
        <v>1240.7999999999995</v>
      </c>
    </row>
    <row r="126" spans="1:20" s="11" customFormat="1" ht="27.75" customHeight="1">
      <c r="A126" s="145"/>
      <c r="B126" s="145"/>
      <c r="C126" s="183"/>
      <c r="D126" s="183"/>
      <c r="E126" s="102">
        <v>957</v>
      </c>
      <c r="F126" s="103" t="s">
        <v>90</v>
      </c>
      <c r="G126" s="103" t="s">
        <v>164</v>
      </c>
      <c r="H126" s="103" t="s">
        <v>92</v>
      </c>
      <c r="I126" s="36" t="s">
        <v>12</v>
      </c>
      <c r="J126" s="55">
        <f>J133+J138+J143</f>
        <v>6.5</v>
      </c>
      <c r="K126" s="55">
        <f aca="true" t="shared" si="57" ref="K126:R126">K133+K138+K143</f>
        <v>0</v>
      </c>
      <c r="L126" s="55">
        <f t="shared" si="57"/>
        <v>0</v>
      </c>
      <c r="M126" s="55">
        <f t="shared" si="57"/>
        <v>0</v>
      </c>
      <c r="N126" s="55">
        <f t="shared" si="57"/>
        <v>0</v>
      </c>
      <c r="O126" s="55">
        <f t="shared" si="57"/>
        <v>0</v>
      </c>
      <c r="P126" s="55">
        <f t="shared" si="57"/>
        <v>0</v>
      </c>
      <c r="Q126" s="55">
        <f t="shared" si="57"/>
        <v>0</v>
      </c>
      <c r="R126" s="55">
        <f t="shared" si="57"/>
        <v>0</v>
      </c>
      <c r="T126" s="110">
        <f>SUM(J126:R126)</f>
        <v>6.5</v>
      </c>
    </row>
    <row r="127" spans="1:20" s="11" customFormat="1" ht="57.75" customHeight="1">
      <c r="A127" s="145"/>
      <c r="B127" s="145"/>
      <c r="C127" s="184"/>
      <c r="D127" s="184"/>
      <c r="E127" s="46" t="s">
        <v>20</v>
      </c>
      <c r="F127" s="47" t="s">
        <v>20</v>
      </c>
      <c r="G127" s="47" t="s">
        <v>20</v>
      </c>
      <c r="H127" s="47" t="s">
        <v>20</v>
      </c>
      <c r="I127" s="36" t="s">
        <v>13</v>
      </c>
      <c r="J127" s="55">
        <f>J134+J139+J144</f>
        <v>0</v>
      </c>
      <c r="K127" s="122">
        <f aca="true" t="shared" si="58" ref="K127:R127">K134+K139+K144</f>
        <v>0</v>
      </c>
      <c r="L127" s="55">
        <f t="shared" si="58"/>
        <v>0</v>
      </c>
      <c r="M127" s="55">
        <f t="shared" si="58"/>
        <v>0</v>
      </c>
      <c r="N127" s="55">
        <f t="shared" si="58"/>
        <v>0</v>
      </c>
      <c r="O127" s="55">
        <f t="shared" si="58"/>
        <v>0</v>
      </c>
      <c r="P127" s="55">
        <f t="shared" si="58"/>
        <v>0</v>
      </c>
      <c r="Q127" s="55">
        <f t="shared" si="58"/>
        <v>0</v>
      </c>
      <c r="R127" s="55">
        <f t="shared" si="58"/>
        <v>0</v>
      </c>
      <c r="T127" s="110">
        <f>SUM(J127:R127)</f>
        <v>0</v>
      </c>
    </row>
    <row r="128" spans="1:20" s="15" customFormat="1" ht="24.75" customHeight="1">
      <c r="A128" s="164" t="s">
        <v>170</v>
      </c>
      <c r="B128" s="165"/>
      <c r="C128" s="166"/>
      <c r="D128" s="176" t="s">
        <v>151</v>
      </c>
      <c r="E128" s="177"/>
      <c r="F128" s="177"/>
      <c r="G128" s="177"/>
      <c r="H128" s="177"/>
      <c r="I128" s="178"/>
      <c r="J128" s="112">
        <v>90</v>
      </c>
      <c r="K128" s="112">
        <v>90</v>
      </c>
      <c r="L128" s="112">
        <v>90.5</v>
      </c>
      <c r="M128" s="112">
        <v>91</v>
      </c>
      <c r="N128" s="112">
        <v>91</v>
      </c>
      <c r="O128" s="112">
        <v>91.5</v>
      </c>
      <c r="P128" s="112">
        <v>92</v>
      </c>
      <c r="Q128" s="112">
        <v>94</v>
      </c>
      <c r="R128" s="112">
        <v>96</v>
      </c>
      <c r="T128" s="110"/>
    </row>
    <row r="129" spans="1:20" s="15" customFormat="1" ht="23.25" customHeight="1">
      <c r="A129" s="167"/>
      <c r="B129" s="168"/>
      <c r="C129" s="169"/>
      <c r="D129" s="176" t="s">
        <v>152</v>
      </c>
      <c r="E129" s="177"/>
      <c r="F129" s="177"/>
      <c r="G129" s="177"/>
      <c r="H129" s="177"/>
      <c r="I129" s="178"/>
      <c r="J129" s="112">
        <v>1</v>
      </c>
      <c r="K129" s="112">
        <v>3</v>
      </c>
      <c r="L129" s="112">
        <v>5</v>
      </c>
      <c r="M129" s="112">
        <v>7</v>
      </c>
      <c r="N129" s="112">
        <v>10</v>
      </c>
      <c r="O129" s="112">
        <v>15</v>
      </c>
      <c r="P129" s="112">
        <v>16</v>
      </c>
      <c r="Q129" s="112">
        <v>21</v>
      </c>
      <c r="R129" s="112">
        <v>25</v>
      </c>
      <c r="T129" s="110"/>
    </row>
    <row r="130" spans="1:20" s="15" customFormat="1" ht="15">
      <c r="A130" s="145" t="s">
        <v>160</v>
      </c>
      <c r="B130" s="145" t="s">
        <v>161</v>
      </c>
      <c r="C130" s="187"/>
      <c r="D130" s="182"/>
      <c r="E130" s="102" t="s">
        <v>20</v>
      </c>
      <c r="F130" s="103" t="s">
        <v>20</v>
      </c>
      <c r="G130" s="103" t="s">
        <v>20</v>
      </c>
      <c r="H130" s="103" t="s">
        <v>20</v>
      </c>
      <c r="I130" s="60" t="s">
        <v>9</v>
      </c>
      <c r="J130" s="57">
        <f aca="true" t="shared" si="59" ref="J130:R130">SUM(J131:J134)</f>
        <v>1162.8</v>
      </c>
      <c r="K130" s="57">
        <f t="shared" si="59"/>
        <v>0</v>
      </c>
      <c r="L130" s="57">
        <f t="shared" si="59"/>
        <v>0</v>
      </c>
      <c r="M130" s="57">
        <f t="shared" si="59"/>
        <v>0</v>
      </c>
      <c r="N130" s="57">
        <f t="shared" si="59"/>
        <v>0</v>
      </c>
      <c r="O130" s="57">
        <f t="shared" si="59"/>
        <v>0</v>
      </c>
      <c r="P130" s="57">
        <f t="shared" si="59"/>
        <v>0</v>
      </c>
      <c r="Q130" s="57">
        <f t="shared" si="59"/>
        <v>0</v>
      </c>
      <c r="R130" s="57">
        <f t="shared" si="59"/>
        <v>0</v>
      </c>
      <c r="T130" s="110">
        <f>SUM(J130:R130)</f>
        <v>1162.8</v>
      </c>
    </row>
    <row r="131" spans="1:20" s="11" customFormat="1" ht="24">
      <c r="A131" s="145"/>
      <c r="B131" s="145"/>
      <c r="C131" s="188"/>
      <c r="D131" s="183"/>
      <c r="E131" s="102" t="s">
        <v>20</v>
      </c>
      <c r="F131" s="103" t="s">
        <v>20</v>
      </c>
      <c r="G131" s="103" t="s">
        <v>20</v>
      </c>
      <c r="H131" s="103" t="s">
        <v>20</v>
      </c>
      <c r="I131" s="63" t="s">
        <v>10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31">
        <v>0</v>
      </c>
      <c r="Q131" s="131">
        <v>0</v>
      </c>
      <c r="R131" s="131">
        <v>0</v>
      </c>
      <c r="T131" s="110">
        <f>SUM(J131:R131)</f>
        <v>0</v>
      </c>
    </row>
    <row r="132" spans="1:20" s="11" customFormat="1" ht="24">
      <c r="A132" s="145"/>
      <c r="B132" s="145"/>
      <c r="C132" s="188"/>
      <c r="D132" s="183"/>
      <c r="E132" s="132">
        <v>957</v>
      </c>
      <c r="F132" s="133" t="s">
        <v>90</v>
      </c>
      <c r="G132" s="133" t="s">
        <v>158</v>
      </c>
      <c r="H132" s="133" t="s">
        <v>92</v>
      </c>
      <c r="I132" s="63" t="s">
        <v>11</v>
      </c>
      <c r="J132" s="131">
        <v>1162.8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31">
        <v>0</v>
      </c>
      <c r="Q132" s="131">
        <v>0</v>
      </c>
      <c r="R132" s="131">
        <v>0</v>
      </c>
      <c r="T132" s="110">
        <f>SUM(J132:R132)</f>
        <v>1162.8</v>
      </c>
    </row>
    <row r="133" spans="1:20" s="11" customFormat="1" ht="15" customHeight="1">
      <c r="A133" s="145"/>
      <c r="B133" s="145"/>
      <c r="C133" s="188"/>
      <c r="D133" s="183"/>
      <c r="E133" s="102" t="s">
        <v>20</v>
      </c>
      <c r="F133" s="103" t="s">
        <v>20</v>
      </c>
      <c r="G133" s="103" t="s">
        <v>20</v>
      </c>
      <c r="H133" s="103" t="s">
        <v>20</v>
      </c>
      <c r="I133" s="63" t="s">
        <v>12</v>
      </c>
      <c r="J133" s="121">
        <v>0</v>
      </c>
      <c r="K133" s="131">
        <v>0</v>
      </c>
      <c r="L133" s="131">
        <v>0</v>
      </c>
      <c r="M133" s="131">
        <v>0</v>
      </c>
      <c r="N133" s="131">
        <v>0</v>
      </c>
      <c r="O133" s="131">
        <v>0</v>
      </c>
      <c r="P133" s="131">
        <v>0</v>
      </c>
      <c r="Q133" s="131">
        <v>0</v>
      </c>
      <c r="R133" s="131">
        <v>0</v>
      </c>
      <c r="T133" s="110">
        <f>SUM(J133:R133)</f>
        <v>0</v>
      </c>
    </row>
    <row r="134" spans="1:20" s="11" customFormat="1" ht="66" customHeight="1">
      <c r="A134" s="145"/>
      <c r="B134" s="145"/>
      <c r="C134" s="189"/>
      <c r="D134" s="184"/>
      <c r="E134" s="102" t="s">
        <v>20</v>
      </c>
      <c r="F134" s="103" t="s">
        <v>20</v>
      </c>
      <c r="G134" s="103" t="s">
        <v>20</v>
      </c>
      <c r="H134" s="103" t="s">
        <v>20</v>
      </c>
      <c r="I134" s="63" t="s">
        <v>13</v>
      </c>
      <c r="J134" s="131">
        <v>0</v>
      </c>
      <c r="K134" s="131">
        <v>0</v>
      </c>
      <c r="L134" s="131">
        <v>0</v>
      </c>
      <c r="M134" s="131">
        <v>0</v>
      </c>
      <c r="N134" s="131">
        <v>0</v>
      </c>
      <c r="O134" s="131">
        <v>0</v>
      </c>
      <c r="P134" s="131">
        <v>0</v>
      </c>
      <c r="Q134" s="131">
        <v>0</v>
      </c>
      <c r="R134" s="131">
        <v>0</v>
      </c>
      <c r="T134" s="110">
        <f>SUM(J134:R134)</f>
        <v>0</v>
      </c>
    </row>
    <row r="135" spans="1:20" s="15" customFormat="1" ht="15">
      <c r="A135" s="145" t="s">
        <v>165</v>
      </c>
      <c r="B135" s="145" t="s">
        <v>166</v>
      </c>
      <c r="C135" s="187"/>
      <c r="D135" s="182"/>
      <c r="E135" s="102" t="s">
        <v>20</v>
      </c>
      <c r="F135" s="103" t="s">
        <v>20</v>
      </c>
      <c r="G135" s="103" t="s">
        <v>20</v>
      </c>
      <c r="H135" s="103" t="s">
        <v>20</v>
      </c>
      <c r="I135" s="60" t="s">
        <v>9</v>
      </c>
      <c r="J135" s="57">
        <f aca="true" t="shared" si="60" ref="J135:R135">SUM(J136:J139)</f>
        <v>21.3</v>
      </c>
      <c r="K135" s="57">
        <f t="shared" si="60"/>
        <v>15.4</v>
      </c>
      <c r="L135" s="57">
        <f t="shared" si="60"/>
        <v>4.6</v>
      </c>
      <c r="M135" s="57">
        <f t="shared" si="60"/>
        <v>4.6</v>
      </c>
      <c r="N135" s="57">
        <f t="shared" si="60"/>
        <v>4.6</v>
      </c>
      <c r="O135" s="57">
        <f t="shared" si="60"/>
        <v>4.6</v>
      </c>
      <c r="P135" s="57">
        <f t="shared" si="60"/>
        <v>4.6</v>
      </c>
      <c r="Q135" s="57">
        <f t="shared" si="60"/>
        <v>23</v>
      </c>
      <c r="R135" s="57">
        <f t="shared" si="60"/>
        <v>23</v>
      </c>
      <c r="T135" s="110">
        <f aca="true" t="shared" si="61" ref="T135:T144">SUM(J135:R135)</f>
        <v>105.70000000000002</v>
      </c>
    </row>
    <row r="136" spans="1:20" s="11" customFormat="1" ht="24">
      <c r="A136" s="145"/>
      <c r="B136" s="145"/>
      <c r="C136" s="188"/>
      <c r="D136" s="183"/>
      <c r="E136" s="132">
        <v>957</v>
      </c>
      <c r="F136" s="133" t="s">
        <v>90</v>
      </c>
      <c r="G136" s="133" t="s">
        <v>158</v>
      </c>
      <c r="H136" s="133" t="s">
        <v>92</v>
      </c>
      <c r="I136" s="63" t="s">
        <v>10</v>
      </c>
      <c r="J136" s="131">
        <v>10.4</v>
      </c>
      <c r="K136" s="131">
        <v>10.8</v>
      </c>
      <c r="L136" s="131">
        <v>0</v>
      </c>
      <c r="M136" s="131">
        <v>0</v>
      </c>
      <c r="N136" s="131">
        <v>0</v>
      </c>
      <c r="O136" s="131">
        <v>0</v>
      </c>
      <c r="P136" s="131">
        <v>0</v>
      </c>
      <c r="Q136" s="131">
        <v>0</v>
      </c>
      <c r="R136" s="131">
        <v>0</v>
      </c>
      <c r="T136" s="110">
        <f t="shared" si="61"/>
        <v>21.200000000000003</v>
      </c>
    </row>
    <row r="137" spans="1:20" s="11" customFormat="1" ht="24">
      <c r="A137" s="145"/>
      <c r="B137" s="145"/>
      <c r="C137" s="188"/>
      <c r="D137" s="183"/>
      <c r="E137" s="132">
        <v>957</v>
      </c>
      <c r="F137" s="133" t="s">
        <v>90</v>
      </c>
      <c r="G137" s="133" t="s">
        <v>158</v>
      </c>
      <c r="H137" s="133" t="s">
        <v>92</v>
      </c>
      <c r="I137" s="63" t="s">
        <v>11</v>
      </c>
      <c r="J137" s="131">
        <v>4.4</v>
      </c>
      <c r="K137" s="131">
        <v>4.6</v>
      </c>
      <c r="L137" s="131">
        <v>4.6</v>
      </c>
      <c r="M137" s="131">
        <v>4.6</v>
      </c>
      <c r="N137" s="131">
        <v>4.6</v>
      </c>
      <c r="O137" s="131">
        <v>4.6</v>
      </c>
      <c r="P137" s="131">
        <v>4.6</v>
      </c>
      <c r="Q137" s="131">
        <v>23</v>
      </c>
      <c r="R137" s="131">
        <v>23</v>
      </c>
      <c r="T137" s="110">
        <f t="shared" si="61"/>
        <v>78</v>
      </c>
    </row>
    <row r="138" spans="1:20" s="11" customFormat="1" ht="15" customHeight="1">
      <c r="A138" s="145"/>
      <c r="B138" s="145"/>
      <c r="C138" s="188"/>
      <c r="D138" s="183"/>
      <c r="E138" s="132">
        <v>957</v>
      </c>
      <c r="F138" s="133" t="s">
        <v>90</v>
      </c>
      <c r="G138" s="133" t="s">
        <v>158</v>
      </c>
      <c r="H138" s="133" t="s">
        <v>92</v>
      </c>
      <c r="I138" s="63" t="s">
        <v>12</v>
      </c>
      <c r="J138" s="121">
        <v>6.5</v>
      </c>
      <c r="K138" s="131"/>
      <c r="L138" s="131">
        <v>0</v>
      </c>
      <c r="M138" s="131">
        <v>0</v>
      </c>
      <c r="N138" s="131">
        <v>0</v>
      </c>
      <c r="O138" s="131">
        <v>0</v>
      </c>
      <c r="P138" s="131">
        <v>0</v>
      </c>
      <c r="Q138" s="131">
        <v>0</v>
      </c>
      <c r="R138" s="131">
        <v>0</v>
      </c>
      <c r="T138" s="110">
        <f t="shared" si="61"/>
        <v>6.5</v>
      </c>
    </row>
    <row r="139" spans="1:20" s="11" customFormat="1" ht="26.25" customHeight="1">
      <c r="A139" s="145"/>
      <c r="B139" s="145"/>
      <c r="C139" s="189"/>
      <c r="D139" s="184"/>
      <c r="E139" s="102" t="s">
        <v>20</v>
      </c>
      <c r="F139" s="103" t="s">
        <v>20</v>
      </c>
      <c r="G139" s="103" t="s">
        <v>20</v>
      </c>
      <c r="H139" s="103" t="s">
        <v>20</v>
      </c>
      <c r="I139" s="63" t="s">
        <v>13</v>
      </c>
      <c r="J139" s="131">
        <v>0</v>
      </c>
      <c r="K139" s="131"/>
      <c r="L139" s="131">
        <v>0</v>
      </c>
      <c r="M139" s="131">
        <v>0</v>
      </c>
      <c r="N139" s="131">
        <v>0</v>
      </c>
      <c r="O139" s="131">
        <v>0</v>
      </c>
      <c r="P139" s="131">
        <v>0</v>
      </c>
      <c r="Q139" s="131">
        <v>0</v>
      </c>
      <c r="R139" s="131">
        <v>0</v>
      </c>
      <c r="T139" s="110">
        <f t="shared" si="61"/>
        <v>0</v>
      </c>
    </row>
    <row r="140" spans="1:20" s="15" customFormat="1" ht="15">
      <c r="A140" s="145" t="s">
        <v>167</v>
      </c>
      <c r="B140" s="145" t="s">
        <v>168</v>
      </c>
      <c r="C140" s="187"/>
      <c r="D140" s="182"/>
      <c r="E140" s="102" t="s">
        <v>20</v>
      </c>
      <c r="F140" s="103" t="s">
        <v>20</v>
      </c>
      <c r="G140" s="103" t="s">
        <v>20</v>
      </c>
      <c r="H140" s="103" t="s">
        <v>20</v>
      </c>
      <c r="I140" s="60" t="s">
        <v>9</v>
      </c>
      <c r="J140" s="57">
        <f aca="true" t="shared" si="62" ref="J140:R140">SUM(J141:J144)</f>
        <v>0</v>
      </c>
      <c r="K140" s="57">
        <f t="shared" si="62"/>
        <v>0</v>
      </c>
      <c r="L140" s="57">
        <f t="shared" si="62"/>
        <v>0</v>
      </c>
      <c r="M140" s="57">
        <f t="shared" si="62"/>
        <v>0</v>
      </c>
      <c r="N140" s="57">
        <f t="shared" si="62"/>
        <v>0</v>
      </c>
      <c r="O140" s="57">
        <f t="shared" si="62"/>
        <v>0</v>
      </c>
      <c r="P140" s="57">
        <f t="shared" si="62"/>
        <v>0</v>
      </c>
      <c r="Q140" s="57">
        <f t="shared" si="62"/>
        <v>0</v>
      </c>
      <c r="R140" s="57">
        <f t="shared" si="62"/>
        <v>0</v>
      </c>
      <c r="T140" s="110">
        <f t="shared" si="61"/>
        <v>0</v>
      </c>
    </row>
    <row r="141" spans="1:20" s="11" customFormat="1" ht="24">
      <c r="A141" s="145"/>
      <c r="B141" s="145"/>
      <c r="C141" s="188"/>
      <c r="D141" s="183"/>
      <c r="E141" s="102" t="s">
        <v>20</v>
      </c>
      <c r="F141" s="103" t="s">
        <v>20</v>
      </c>
      <c r="G141" s="103" t="s">
        <v>20</v>
      </c>
      <c r="H141" s="103" t="s">
        <v>20</v>
      </c>
      <c r="I141" s="63" t="s">
        <v>10</v>
      </c>
      <c r="J141" s="131">
        <v>0</v>
      </c>
      <c r="K141" s="131">
        <v>0</v>
      </c>
      <c r="L141" s="131">
        <v>0</v>
      </c>
      <c r="M141" s="131">
        <v>0</v>
      </c>
      <c r="N141" s="131">
        <v>0</v>
      </c>
      <c r="O141" s="131">
        <v>0</v>
      </c>
      <c r="P141" s="131">
        <v>0</v>
      </c>
      <c r="Q141" s="131">
        <v>0</v>
      </c>
      <c r="R141" s="131">
        <v>0</v>
      </c>
      <c r="T141" s="110">
        <f t="shared" si="61"/>
        <v>0</v>
      </c>
    </row>
    <row r="142" spans="1:20" s="11" customFormat="1" ht="24">
      <c r="A142" s="145"/>
      <c r="B142" s="145"/>
      <c r="C142" s="188"/>
      <c r="D142" s="183"/>
      <c r="E142" s="102" t="s">
        <v>20</v>
      </c>
      <c r="F142" s="103" t="s">
        <v>20</v>
      </c>
      <c r="G142" s="103" t="s">
        <v>20</v>
      </c>
      <c r="H142" s="103" t="s">
        <v>20</v>
      </c>
      <c r="I142" s="63" t="s">
        <v>11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31">
        <v>0</v>
      </c>
      <c r="P142" s="131">
        <v>0</v>
      </c>
      <c r="Q142" s="131">
        <v>0</v>
      </c>
      <c r="R142" s="131">
        <v>0</v>
      </c>
      <c r="T142" s="110">
        <f t="shared" si="61"/>
        <v>0</v>
      </c>
    </row>
    <row r="143" spans="1:20" s="11" customFormat="1" ht="15" customHeight="1">
      <c r="A143" s="145"/>
      <c r="B143" s="145"/>
      <c r="C143" s="188"/>
      <c r="D143" s="183"/>
      <c r="E143" s="102" t="s">
        <v>20</v>
      </c>
      <c r="F143" s="103" t="s">
        <v>20</v>
      </c>
      <c r="G143" s="103" t="s">
        <v>20</v>
      </c>
      <c r="H143" s="103" t="s">
        <v>20</v>
      </c>
      <c r="I143" s="63" t="s">
        <v>12</v>
      </c>
      <c r="J143" s="121">
        <v>0</v>
      </c>
      <c r="K143" s="131">
        <v>0</v>
      </c>
      <c r="L143" s="131">
        <v>0</v>
      </c>
      <c r="M143" s="131">
        <v>0</v>
      </c>
      <c r="N143" s="131">
        <v>0</v>
      </c>
      <c r="O143" s="131">
        <v>0</v>
      </c>
      <c r="P143" s="131">
        <v>0</v>
      </c>
      <c r="Q143" s="131">
        <v>0</v>
      </c>
      <c r="R143" s="131">
        <v>0</v>
      </c>
      <c r="T143" s="110">
        <f t="shared" si="61"/>
        <v>0</v>
      </c>
    </row>
    <row r="144" spans="1:20" s="11" customFormat="1" ht="57" customHeight="1">
      <c r="A144" s="145"/>
      <c r="B144" s="145"/>
      <c r="C144" s="189"/>
      <c r="D144" s="184"/>
      <c r="E144" s="102" t="s">
        <v>20</v>
      </c>
      <c r="F144" s="103" t="s">
        <v>20</v>
      </c>
      <c r="G144" s="103" t="s">
        <v>20</v>
      </c>
      <c r="H144" s="103" t="s">
        <v>20</v>
      </c>
      <c r="I144" s="63" t="s">
        <v>13</v>
      </c>
      <c r="J144" s="131">
        <v>0</v>
      </c>
      <c r="K144" s="131">
        <v>0</v>
      </c>
      <c r="L144" s="131">
        <v>0</v>
      </c>
      <c r="M144" s="131">
        <v>0</v>
      </c>
      <c r="N144" s="131">
        <v>0</v>
      </c>
      <c r="O144" s="131">
        <v>0</v>
      </c>
      <c r="P144" s="131">
        <v>0</v>
      </c>
      <c r="Q144" s="131">
        <v>0</v>
      </c>
      <c r="R144" s="131">
        <v>0</v>
      </c>
      <c r="T144" s="110">
        <f t="shared" si="61"/>
        <v>0</v>
      </c>
    </row>
    <row r="145" spans="1:20" s="12" customFormat="1" ht="15">
      <c r="A145" s="158" t="s">
        <v>102</v>
      </c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60"/>
      <c r="T145" s="109"/>
    </row>
    <row r="146" spans="1:20" s="15" customFormat="1" ht="15">
      <c r="A146" s="145" t="s">
        <v>29</v>
      </c>
      <c r="B146" s="145" t="s">
        <v>38</v>
      </c>
      <c r="C146" s="182" t="s">
        <v>149</v>
      </c>
      <c r="D146" s="182" t="s">
        <v>163</v>
      </c>
      <c r="E146" s="46" t="s">
        <v>20</v>
      </c>
      <c r="F146" s="47" t="s">
        <v>20</v>
      </c>
      <c r="G146" s="47" t="s">
        <v>20</v>
      </c>
      <c r="H146" s="47" t="s">
        <v>20</v>
      </c>
      <c r="I146" s="89" t="s">
        <v>9</v>
      </c>
      <c r="J146" s="52">
        <f aca="true" t="shared" si="63" ref="J146:R146">SUM(J147:J150)</f>
        <v>0</v>
      </c>
      <c r="K146" s="52">
        <f t="shared" si="63"/>
        <v>0</v>
      </c>
      <c r="L146" s="52">
        <f t="shared" si="63"/>
        <v>0</v>
      </c>
      <c r="M146" s="52">
        <f t="shared" si="63"/>
        <v>0</v>
      </c>
      <c r="N146" s="52">
        <f t="shared" si="63"/>
        <v>0</v>
      </c>
      <c r="O146" s="52">
        <f t="shared" si="63"/>
        <v>0</v>
      </c>
      <c r="P146" s="52">
        <f t="shared" si="63"/>
        <v>0</v>
      </c>
      <c r="Q146" s="52">
        <f t="shared" si="63"/>
        <v>0</v>
      </c>
      <c r="R146" s="52">
        <f t="shared" si="63"/>
        <v>0</v>
      </c>
      <c r="T146" s="110">
        <f>SUM(J146:R146)</f>
        <v>0</v>
      </c>
    </row>
    <row r="147" spans="1:20" s="11" customFormat="1" ht="24">
      <c r="A147" s="145"/>
      <c r="B147" s="145"/>
      <c r="C147" s="183"/>
      <c r="D147" s="183"/>
      <c r="E147" s="46" t="s">
        <v>20</v>
      </c>
      <c r="F147" s="47" t="s">
        <v>20</v>
      </c>
      <c r="G147" s="47" t="s">
        <v>20</v>
      </c>
      <c r="H147" s="47" t="s">
        <v>20</v>
      </c>
      <c r="I147" s="36" t="s">
        <v>10</v>
      </c>
      <c r="J147" s="55">
        <f>J154</f>
        <v>0</v>
      </c>
      <c r="K147" s="55">
        <f aca="true" t="shared" si="64" ref="K147:R147">K154</f>
        <v>0</v>
      </c>
      <c r="L147" s="55">
        <f t="shared" si="64"/>
        <v>0</v>
      </c>
      <c r="M147" s="55">
        <f t="shared" si="64"/>
        <v>0</v>
      </c>
      <c r="N147" s="55">
        <f t="shared" si="64"/>
        <v>0</v>
      </c>
      <c r="O147" s="55">
        <f t="shared" si="64"/>
        <v>0</v>
      </c>
      <c r="P147" s="55">
        <f t="shared" si="64"/>
        <v>0</v>
      </c>
      <c r="Q147" s="55">
        <f t="shared" si="64"/>
        <v>0</v>
      </c>
      <c r="R147" s="55">
        <f t="shared" si="64"/>
        <v>0</v>
      </c>
      <c r="T147" s="110">
        <f>SUM(J147:R147)</f>
        <v>0</v>
      </c>
    </row>
    <row r="148" spans="1:20" s="11" customFormat="1" ht="24">
      <c r="A148" s="145"/>
      <c r="B148" s="145"/>
      <c r="C148" s="183"/>
      <c r="D148" s="183"/>
      <c r="E148" s="46" t="s">
        <v>20</v>
      </c>
      <c r="F148" s="47" t="s">
        <v>20</v>
      </c>
      <c r="G148" s="47" t="s">
        <v>20</v>
      </c>
      <c r="H148" s="47" t="s">
        <v>20</v>
      </c>
      <c r="I148" s="36" t="s">
        <v>11</v>
      </c>
      <c r="J148" s="55">
        <f>J155</f>
        <v>0</v>
      </c>
      <c r="K148" s="55">
        <f aca="true" t="shared" si="65" ref="K148:R148">K155</f>
        <v>0</v>
      </c>
      <c r="L148" s="55">
        <f t="shared" si="65"/>
        <v>0</v>
      </c>
      <c r="M148" s="55">
        <f t="shared" si="65"/>
        <v>0</v>
      </c>
      <c r="N148" s="55">
        <f t="shared" si="65"/>
        <v>0</v>
      </c>
      <c r="O148" s="55">
        <f t="shared" si="65"/>
        <v>0</v>
      </c>
      <c r="P148" s="55">
        <f t="shared" si="65"/>
        <v>0</v>
      </c>
      <c r="Q148" s="55">
        <f t="shared" si="65"/>
        <v>0</v>
      </c>
      <c r="R148" s="55">
        <f t="shared" si="65"/>
        <v>0</v>
      </c>
      <c r="T148" s="110">
        <f>SUM(J148:R148)</f>
        <v>0</v>
      </c>
    </row>
    <row r="149" spans="1:20" s="11" customFormat="1" ht="15.75" customHeight="1">
      <c r="A149" s="145"/>
      <c r="B149" s="145"/>
      <c r="C149" s="183"/>
      <c r="D149" s="183"/>
      <c r="E149" s="46" t="s">
        <v>20</v>
      </c>
      <c r="F149" s="47" t="s">
        <v>20</v>
      </c>
      <c r="G149" s="47" t="s">
        <v>20</v>
      </c>
      <c r="H149" s="47" t="s">
        <v>20</v>
      </c>
      <c r="I149" s="36" t="s">
        <v>12</v>
      </c>
      <c r="J149" s="55">
        <f>J156</f>
        <v>0</v>
      </c>
      <c r="K149" s="55">
        <f aca="true" t="shared" si="66" ref="K149:R149">K156</f>
        <v>0</v>
      </c>
      <c r="L149" s="55">
        <f t="shared" si="66"/>
        <v>0</v>
      </c>
      <c r="M149" s="55">
        <f t="shared" si="66"/>
        <v>0</v>
      </c>
      <c r="N149" s="55">
        <f t="shared" si="66"/>
        <v>0</v>
      </c>
      <c r="O149" s="55">
        <f t="shared" si="66"/>
        <v>0</v>
      </c>
      <c r="P149" s="55">
        <f t="shared" si="66"/>
        <v>0</v>
      </c>
      <c r="Q149" s="55">
        <f t="shared" si="66"/>
        <v>0</v>
      </c>
      <c r="R149" s="55">
        <f t="shared" si="66"/>
        <v>0</v>
      </c>
      <c r="T149" s="110">
        <f>SUM(J149:R149)</f>
        <v>0</v>
      </c>
    </row>
    <row r="150" spans="1:20" s="11" customFormat="1" ht="24">
      <c r="A150" s="145"/>
      <c r="B150" s="145"/>
      <c r="C150" s="184"/>
      <c r="D150" s="184"/>
      <c r="E150" s="46" t="s">
        <v>20</v>
      </c>
      <c r="F150" s="47" t="s">
        <v>20</v>
      </c>
      <c r="G150" s="47" t="s">
        <v>20</v>
      </c>
      <c r="H150" s="47" t="s">
        <v>20</v>
      </c>
      <c r="I150" s="36" t="s">
        <v>13</v>
      </c>
      <c r="J150" s="55">
        <f>J157</f>
        <v>0</v>
      </c>
      <c r="K150" s="55">
        <f aca="true" t="shared" si="67" ref="K150:R150">K157</f>
        <v>0</v>
      </c>
      <c r="L150" s="55">
        <f t="shared" si="67"/>
        <v>0</v>
      </c>
      <c r="M150" s="55">
        <f t="shared" si="67"/>
        <v>0</v>
      </c>
      <c r="N150" s="55">
        <f t="shared" si="67"/>
        <v>0</v>
      </c>
      <c r="O150" s="55">
        <f t="shared" si="67"/>
        <v>0</v>
      </c>
      <c r="P150" s="55">
        <f t="shared" si="67"/>
        <v>0</v>
      </c>
      <c r="Q150" s="55">
        <f t="shared" si="67"/>
        <v>0</v>
      </c>
      <c r="R150" s="55">
        <f t="shared" si="67"/>
        <v>0</v>
      </c>
      <c r="T150" s="110">
        <f>SUM(J150:R150)</f>
        <v>0</v>
      </c>
    </row>
    <row r="151" spans="1:20" s="15" customFormat="1" ht="24.75" customHeight="1">
      <c r="A151" s="164" t="s">
        <v>169</v>
      </c>
      <c r="B151" s="165"/>
      <c r="C151" s="166"/>
      <c r="D151" s="176" t="s">
        <v>151</v>
      </c>
      <c r="E151" s="177"/>
      <c r="F151" s="177"/>
      <c r="G151" s="177"/>
      <c r="H151" s="177"/>
      <c r="I151" s="178"/>
      <c r="J151" s="112">
        <v>90</v>
      </c>
      <c r="K151" s="112">
        <v>90</v>
      </c>
      <c r="L151" s="112">
        <v>90.5</v>
      </c>
      <c r="M151" s="112">
        <v>91</v>
      </c>
      <c r="N151" s="112">
        <v>91</v>
      </c>
      <c r="O151" s="112">
        <v>91.5</v>
      </c>
      <c r="P151" s="112">
        <v>92</v>
      </c>
      <c r="Q151" s="112">
        <v>94</v>
      </c>
      <c r="R151" s="112">
        <v>96</v>
      </c>
      <c r="T151" s="110"/>
    </row>
    <row r="152" spans="1:20" s="15" customFormat="1" ht="23.25" customHeight="1">
      <c r="A152" s="167"/>
      <c r="B152" s="168"/>
      <c r="C152" s="169"/>
      <c r="D152" s="176" t="s">
        <v>152</v>
      </c>
      <c r="E152" s="177"/>
      <c r="F152" s="177"/>
      <c r="G152" s="177"/>
      <c r="H152" s="177"/>
      <c r="I152" s="178"/>
      <c r="J152" s="112">
        <v>1</v>
      </c>
      <c r="K152" s="112">
        <v>3</v>
      </c>
      <c r="L152" s="112">
        <v>5</v>
      </c>
      <c r="M152" s="112">
        <v>7</v>
      </c>
      <c r="N152" s="112">
        <v>10</v>
      </c>
      <c r="O152" s="112">
        <v>15</v>
      </c>
      <c r="P152" s="112">
        <v>16</v>
      </c>
      <c r="Q152" s="112">
        <v>21</v>
      </c>
      <c r="R152" s="112">
        <v>25</v>
      </c>
      <c r="T152" s="110"/>
    </row>
    <row r="153" spans="1:20" s="15" customFormat="1" ht="15">
      <c r="A153" s="145" t="s">
        <v>171</v>
      </c>
      <c r="B153" s="145" t="s">
        <v>172</v>
      </c>
      <c r="C153" s="187"/>
      <c r="D153" s="182"/>
      <c r="E153" s="102" t="s">
        <v>20</v>
      </c>
      <c r="F153" s="103" t="s">
        <v>20</v>
      </c>
      <c r="G153" s="103" t="s">
        <v>20</v>
      </c>
      <c r="H153" s="103" t="s">
        <v>20</v>
      </c>
      <c r="I153" s="60" t="s">
        <v>9</v>
      </c>
      <c r="J153" s="57">
        <f aca="true" t="shared" si="68" ref="J153:R153">SUM(J154:J157)</f>
        <v>0</v>
      </c>
      <c r="K153" s="57">
        <f t="shared" si="68"/>
        <v>0</v>
      </c>
      <c r="L153" s="57">
        <f t="shared" si="68"/>
        <v>0</v>
      </c>
      <c r="M153" s="57">
        <f t="shared" si="68"/>
        <v>0</v>
      </c>
      <c r="N153" s="57">
        <f t="shared" si="68"/>
        <v>0</v>
      </c>
      <c r="O153" s="57">
        <f t="shared" si="68"/>
        <v>0</v>
      </c>
      <c r="P153" s="57">
        <f t="shared" si="68"/>
        <v>0</v>
      </c>
      <c r="Q153" s="57">
        <f t="shared" si="68"/>
        <v>0</v>
      </c>
      <c r="R153" s="57">
        <f t="shared" si="68"/>
        <v>0</v>
      </c>
      <c r="T153" s="110">
        <f>SUM(J153:R153)</f>
        <v>0</v>
      </c>
    </row>
    <row r="154" spans="1:20" s="11" customFormat="1" ht="24">
      <c r="A154" s="145"/>
      <c r="B154" s="145"/>
      <c r="C154" s="188"/>
      <c r="D154" s="183"/>
      <c r="E154" s="132" t="s">
        <v>20</v>
      </c>
      <c r="F154" s="133" t="s">
        <v>20</v>
      </c>
      <c r="G154" s="133" t="s">
        <v>20</v>
      </c>
      <c r="H154" s="133" t="s">
        <v>20</v>
      </c>
      <c r="I154" s="63" t="s">
        <v>10</v>
      </c>
      <c r="J154" s="131">
        <v>0</v>
      </c>
      <c r="K154" s="131">
        <v>0</v>
      </c>
      <c r="L154" s="131">
        <v>0</v>
      </c>
      <c r="M154" s="131">
        <v>0</v>
      </c>
      <c r="N154" s="131">
        <v>0</v>
      </c>
      <c r="O154" s="131">
        <v>0</v>
      </c>
      <c r="P154" s="131">
        <v>0</v>
      </c>
      <c r="Q154" s="131">
        <v>0</v>
      </c>
      <c r="R154" s="131">
        <v>0</v>
      </c>
      <c r="T154" s="110">
        <f>SUM(J154:R154)</f>
        <v>0</v>
      </c>
    </row>
    <row r="155" spans="1:20" s="11" customFormat="1" ht="24">
      <c r="A155" s="145"/>
      <c r="B155" s="145"/>
      <c r="C155" s="188"/>
      <c r="D155" s="183"/>
      <c r="E155" s="132" t="s">
        <v>20</v>
      </c>
      <c r="F155" s="133" t="s">
        <v>20</v>
      </c>
      <c r="G155" s="133" t="s">
        <v>20</v>
      </c>
      <c r="H155" s="133" t="s">
        <v>20</v>
      </c>
      <c r="I155" s="63" t="s">
        <v>11</v>
      </c>
      <c r="J155" s="131">
        <v>0</v>
      </c>
      <c r="K155" s="131">
        <v>0</v>
      </c>
      <c r="L155" s="131">
        <v>0</v>
      </c>
      <c r="M155" s="131">
        <v>0</v>
      </c>
      <c r="N155" s="131">
        <v>0</v>
      </c>
      <c r="O155" s="131">
        <v>0</v>
      </c>
      <c r="P155" s="131">
        <v>0</v>
      </c>
      <c r="Q155" s="131">
        <v>0</v>
      </c>
      <c r="R155" s="131">
        <v>0</v>
      </c>
      <c r="T155" s="110">
        <f>SUM(J155:R155)</f>
        <v>0</v>
      </c>
    </row>
    <row r="156" spans="1:20" s="11" customFormat="1" ht="15" customHeight="1">
      <c r="A156" s="145"/>
      <c r="B156" s="145"/>
      <c r="C156" s="188"/>
      <c r="D156" s="183"/>
      <c r="E156" s="132" t="s">
        <v>20</v>
      </c>
      <c r="F156" s="133" t="s">
        <v>20</v>
      </c>
      <c r="G156" s="133" t="s">
        <v>20</v>
      </c>
      <c r="H156" s="133" t="s">
        <v>20</v>
      </c>
      <c r="I156" s="63" t="s">
        <v>12</v>
      </c>
      <c r="J156" s="121">
        <v>0</v>
      </c>
      <c r="K156" s="131">
        <v>0</v>
      </c>
      <c r="L156" s="131">
        <v>0</v>
      </c>
      <c r="M156" s="131">
        <v>0</v>
      </c>
      <c r="N156" s="131">
        <v>0</v>
      </c>
      <c r="O156" s="131">
        <v>0</v>
      </c>
      <c r="P156" s="131">
        <v>0</v>
      </c>
      <c r="Q156" s="131">
        <v>0</v>
      </c>
      <c r="R156" s="131">
        <v>0</v>
      </c>
      <c r="T156" s="110">
        <f>SUM(J156:R156)</f>
        <v>0</v>
      </c>
    </row>
    <row r="157" spans="1:20" s="11" customFormat="1" ht="57" customHeight="1">
      <c r="A157" s="145"/>
      <c r="B157" s="145"/>
      <c r="C157" s="189"/>
      <c r="D157" s="184"/>
      <c r="E157" s="132" t="s">
        <v>20</v>
      </c>
      <c r="F157" s="133" t="s">
        <v>20</v>
      </c>
      <c r="G157" s="133" t="s">
        <v>20</v>
      </c>
      <c r="H157" s="133" t="s">
        <v>20</v>
      </c>
      <c r="I157" s="63" t="s">
        <v>13</v>
      </c>
      <c r="J157" s="131">
        <v>0</v>
      </c>
      <c r="K157" s="131">
        <v>0</v>
      </c>
      <c r="L157" s="131">
        <v>0</v>
      </c>
      <c r="M157" s="131">
        <v>0</v>
      </c>
      <c r="N157" s="131">
        <v>0</v>
      </c>
      <c r="O157" s="131">
        <v>0</v>
      </c>
      <c r="P157" s="131">
        <v>0</v>
      </c>
      <c r="Q157" s="131">
        <v>0</v>
      </c>
      <c r="R157" s="131">
        <v>0</v>
      </c>
      <c r="T157" s="110">
        <f>SUM(J157:R157)</f>
        <v>0</v>
      </c>
    </row>
  </sheetData>
  <sheetProtection password="CF42" sheet="1"/>
  <mergeCells count="146">
    <mergeCell ref="C140:C144"/>
    <mergeCell ref="D140:D144"/>
    <mergeCell ref="A145:R145"/>
    <mergeCell ref="A151:C152"/>
    <mergeCell ref="A135:A139"/>
    <mergeCell ref="B135:B139"/>
    <mergeCell ref="C135:C139"/>
    <mergeCell ref="D135:D139"/>
    <mergeCell ref="A153:A157"/>
    <mergeCell ref="B153:B157"/>
    <mergeCell ref="C153:C157"/>
    <mergeCell ref="D153:D157"/>
    <mergeCell ref="A140:A144"/>
    <mergeCell ref="B140:B144"/>
    <mergeCell ref="A123:A127"/>
    <mergeCell ref="B123:B127"/>
    <mergeCell ref="C123:C127"/>
    <mergeCell ref="D123:D127"/>
    <mergeCell ref="D151:I151"/>
    <mergeCell ref="D152:I152"/>
    <mergeCell ref="A130:A134"/>
    <mergeCell ref="B130:B134"/>
    <mergeCell ref="C130:C134"/>
    <mergeCell ref="D130:D134"/>
    <mergeCell ref="A104:A108"/>
    <mergeCell ref="B104:B108"/>
    <mergeCell ref="C104:C108"/>
    <mergeCell ref="D104:D108"/>
    <mergeCell ref="B117:B121"/>
    <mergeCell ref="C117:C121"/>
    <mergeCell ref="D117:D121"/>
    <mergeCell ref="C110:C114"/>
    <mergeCell ref="D110:D114"/>
    <mergeCell ref="B91:B95"/>
    <mergeCell ref="C91:C95"/>
    <mergeCell ref="D91:D95"/>
    <mergeCell ref="A96:R96"/>
    <mergeCell ref="D102:I102"/>
    <mergeCell ref="D103:I103"/>
    <mergeCell ref="B73:B77"/>
    <mergeCell ref="C73:C77"/>
    <mergeCell ref="D73:D77"/>
    <mergeCell ref="A78:A83"/>
    <mergeCell ref="B78:B83"/>
    <mergeCell ref="C78:C83"/>
    <mergeCell ref="D78:D83"/>
    <mergeCell ref="D42:D46"/>
    <mergeCell ref="C47:C51"/>
    <mergeCell ref="D47:D51"/>
    <mergeCell ref="A52:R52"/>
    <mergeCell ref="A60:A64"/>
    <mergeCell ref="B60:B64"/>
    <mergeCell ref="C60:C64"/>
    <mergeCell ref="D60:D64"/>
    <mergeCell ref="D58:I58"/>
    <mergeCell ref="A58:C59"/>
    <mergeCell ref="D71:I71"/>
    <mergeCell ref="D72:I72"/>
    <mergeCell ref="A25:A29"/>
    <mergeCell ref="B25:B29"/>
    <mergeCell ref="C25:C29"/>
    <mergeCell ref="D25:D29"/>
    <mergeCell ref="A30:A34"/>
    <mergeCell ref="C66:C70"/>
    <mergeCell ref="D66:D70"/>
    <mergeCell ref="D30:D34"/>
    <mergeCell ref="N1:R1"/>
    <mergeCell ref="A2:R2"/>
    <mergeCell ref="A11:R11"/>
    <mergeCell ref="A17:C17"/>
    <mergeCell ref="D17:I17"/>
    <mergeCell ref="C12:C16"/>
    <mergeCell ref="D12:D16"/>
    <mergeCell ref="A3:A4"/>
    <mergeCell ref="B3:B4"/>
    <mergeCell ref="E3:H3"/>
    <mergeCell ref="C53:C57"/>
    <mergeCell ref="D53:D57"/>
    <mergeCell ref="A24:C24"/>
    <mergeCell ref="D24:I24"/>
    <mergeCell ref="A41:C41"/>
    <mergeCell ref="D41:I41"/>
    <mergeCell ref="A35:R35"/>
    <mergeCell ref="A42:A46"/>
    <mergeCell ref="B42:B46"/>
    <mergeCell ref="C42:C46"/>
    <mergeCell ref="C85:C89"/>
    <mergeCell ref="D85:D89"/>
    <mergeCell ref="C97:C101"/>
    <mergeCell ref="D97:D101"/>
    <mergeCell ref="A84:R84"/>
    <mergeCell ref="I81:I82"/>
    <mergeCell ref="A97:A101"/>
    <mergeCell ref="B97:B101"/>
    <mergeCell ref="D90:I90"/>
    <mergeCell ref="A91:A95"/>
    <mergeCell ref="C146:C150"/>
    <mergeCell ref="D146:D150"/>
    <mergeCell ref="A115:C116"/>
    <mergeCell ref="D115:I115"/>
    <mergeCell ref="D116:I116"/>
    <mergeCell ref="A117:A121"/>
    <mergeCell ref="A122:R122"/>
    <mergeCell ref="A128:C129"/>
    <mergeCell ref="D128:I128"/>
    <mergeCell ref="D129:I129"/>
    <mergeCell ref="C6:C10"/>
    <mergeCell ref="D6:D10"/>
    <mergeCell ref="A18:R18"/>
    <mergeCell ref="D59:I59"/>
    <mergeCell ref="B30:B34"/>
    <mergeCell ref="C30:C34"/>
    <mergeCell ref="C19:C23"/>
    <mergeCell ref="D19:D23"/>
    <mergeCell ref="C36:C40"/>
    <mergeCell ref="D36:D40"/>
    <mergeCell ref="B36:B40"/>
    <mergeCell ref="A53:A57"/>
    <mergeCell ref="B53:B57"/>
    <mergeCell ref="A66:A70"/>
    <mergeCell ref="A146:A150"/>
    <mergeCell ref="B146:B150"/>
    <mergeCell ref="A85:A89"/>
    <mergeCell ref="B85:B89"/>
    <mergeCell ref="A71:C72"/>
    <mergeCell ref="A73:A77"/>
    <mergeCell ref="A12:A16"/>
    <mergeCell ref="B12:B16"/>
    <mergeCell ref="A19:A23"/>
    <mergeCell ref="B19:B23"/>
    <mergeCell ref="A110:A114"/>
    <mergeCell ref="B110:B114"/>
    <mergeCell ref="A90:C90"/>
    <mergeCell ref="A102:C103"/>
    <mergeCell ref="A109:R109"/>
    <mergeCell ref="A36:A40"/>
    <mergeCell ref="I3:I4"/>
    <mergeCell ref="J3:R3"/>
    <mergeCell ref="D3:D4"/>
    <mergeCell ref="C3:C4"/>
    <mergeCell ref="B66:B70"/>
    <mergeCell ref="A47:A51"/>
    <mergeCell ref="B47:B51"/>
    <mergeCell ref="A65:R65"/>
    <mergeCell ref="A6:A10"/>
    <mergeCell ref="B6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rowBreaks count="6" manualBreakCount="6">
    <brk id="17" max="17" man="1"/>
    <brk id="64" max="17" man="1"/>
    <brk id="83" max="17" man="1"/>
    <brk id="103" max="17" man="1"/>
    <brk id="121" max="17" man="1"/>
    <brk id="13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zoomScale="110" zoomScaleNormal="110" zoomScalePageLayoutView="0" workbookViewId="0" topLeftCell="C10">
      <selection activeCell="K15" sqref="K15"/>
    </sheetView>
  </sheetViews>
  <sheetFormatPr defaultColWidth="9.140625" defaultRowHeight="15"/>
  <cols>
    <col min="1" max="1" width="13.28125" style="11" customWidth="1"/>
    <col min="2" max="2" width="13.7109375" style="11" customWidth="1"/>
    <col min="3" max="3" width="16.140625" style="11" customWidth="1"/>
    <col min="4" max="4" width="22.7109375" style="11" customWidth="1"/>
    <col min="5" max="5" width="5.57421875" style="11" customWidth="1"/>
    <col min="6" max="6" width="7.421875" style="11" customWidth="1"/>
    <col min="7" max="7" width="10.8515625" style="11" customWidth="1"/>
    <col min="8" max="8" width="6.28125" style="11" customWidth="1"/>
    <col min="9" max="9" width="11.57421875" style="11" customWidth="1"/>
    <col min="10" max="18" width="9.28125" style="11" bestFit="1" customWidth="1"/>
    <col min="19" max="19" width="15.7109375" style="11" customWidth="1"/>
    <col min="20" max="20" width="12.00390625" style="56" bestFit="1" customWidth="1"/>
    <col min="21" max="16384" width="9.140625" style="11" customWidth="1"/>
  </cols>
  <sheetData>
    <row r="1" spans="14:18" ht="62.25" customHeight="1">
      <c r="N1" s="197" t="s">
        <v>64</v>
      </c>
      <c r="O1" s="197"/>
      <c r="P1" s="197"/>
      <c r="Q1" s="197"/>
      <c r="R1" s="197"/>
    </row>
    <row r="2" spans="1:18" ht="66.75" customHeight="1">
      <c r="A2" s="198" t="s">
        <v>65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20" s="90" customFormat="1" ht="34.5" customHeight="1">
      <c r="A3" s="200" t="s">
        <v>0</v>
      </c>
      <c r="B3" s="202" t="s">
        <v>6</v>
      </c>
      <c r="C3" s="203" t="s">
        <v>56</v>
      </c>
      <c r="D3" s="203" t="s">
        <v>57</v>
      </c>
      <c r="E3" s="200" t="s">
        <v>1</v>
      </c>
      <c r="F3" s="200"/>
      <c r="G3" s="200"/>
      <c r="H3" s="200"/>
      <c r="I3" s="200" t="s">
        <v>4</v>
      </c>
      <c r="J3" s="205" t="s">
        <v>5</v>
      </c>
      <c r="K3" s="205"/>
      <c r="L3" s="205"/>
      <c r="M3" s="205"/>
      <c r="N3" s="205"/>
      <c r="O3" s="205"/>
      <c r="P3" s="205"/>
      <c r="Q3" s="205"/>
      <c r="R3" s="205"/>
      <c r="T3" s="91"/>
    </row>
    <row r="4" spans="1:20" s="90" customFormat="1" ht="97.5" customHeight="1">
      <c r="A4" s="201"/>
      <c r="B4" s="203"/>
      <c r="C4" s="204"/>
      <c r="D4" s="204"/>
      <c r="E4" s="92" t="s">
        <v>2</v>
      </c>
      <c r="F4" s="92" t="s">
        <v>58</v>
      </c>
      <c r="G4" s="93" t="s">
        <v>3</v>
      </c>
      <c r="H4" s="93" t="s">
        <v>59</v>
      </c>
      <c r="I4" s="201"/>
      <c r="J4" s="94">
        <v>2019</v>
      </c>
      <c r="K4" s="94">
        <v>2020</v>
      </c>
      <c r="L4" s="94">
        <v>2021</v>
      </c>
      <c r="M4" s="94">
        <v>2022</v>
      </c>
      <c r="N4" s="94">
        <v>2023</v>
      </c>
      <c r="O4" s="94">
        <v>2024</v>
      </c>
      <c r="P4" s="94">
        <v>2025</v>
      </c>
      <c r="Q4" s="94" t="s">
        <v>8</v>
      </c>
      <c r="R4" s="94" t="s">
        <v>7</v>
      </c>
      <c r="T4" s="91" t="s">
        <v>55</v>
      </c>
    </row>
    <row r="5" spans="1:26" s="72" customFormat="1" ht="17.25" customHeight="1">
      <c r="A5" s="67">
        <v>1</v>
      </c>
      <c r="B5" s="67">
        <v>2</v>
      </c>
      <c r="C5" s="67">
        <v>3</v>
      </c>
      <c r="D5" s="67">
        <v>4</v>
      </c>
      <c r="E5" s="68">
        <v>5</v>
      </c>
      <c r="F5" s="68">
        <v>6</v>
      </c>
      <c r="G5" s="68">
        <v>7</v>
      </c>
      <c r="H5" s="69">
        <v>8</v>
      </c>
      <c r="I5" s="67">
        <v>9</v>
      </c>
      <c r="J5" s="70">
        <v>10</v>
      </c>
      <c r="K5" s="70">
        <v>11</v>
      </c>
      <c r="L5" s="70">
        <v>12</v>
      </c>
      <c r="M5" s="70">
        <v>13</v>
      </c>
      <c r="N5" s="70">
        <v>14</v>
      </c>
      <c r="O5" s="70">
        <v>15</v>
      </c>
      <c r="P5" s="70">
        <v>16</v>
      </c>
      <c r="Q5" s="70">
        <v>17</v>
      </c>
      <c r="R5" s="70">
        <v>18</v>
      </c>
      <c r="S5" s="71"/>
      <c r="T5" s="95"/>
      <c r="U5" s="71"/>
      <c r="V5" s="71"/>
      <c r="W5" s="71"/>
      <c r="X5" s="71"/>
      <c r="Y5" s="71"/>
      <c r="Z5" s="71"/>
    </row>
    <row r="6" spans="1:20" ht="15">
      <c r="A6" s="144" t="s">
        <v>39</v>
      </c>
      <c r="B6" s="144" t="s">
        <v>40</v>
      </c>
      <c r="C6" s="173" t="s">
        <v>97</v>
      </c>
      <c r="D6" s="173" t="s">
        <v>98</v>
      </c>
      <c r="E6" s="58" t="s">
        <v>20</v>
      </c>
      <c r="F6" s="59" t="s">
        <v>20</v>
      </c>
      <c r="G6" s="59" t="s">
        <v>20</v>
      </c>
      <c r="H6" s="59" t="s">
        <v>20</v>
      </c>
      <c r="I6" s="73" t="s">
        <v>9</v>
      </c>
      <c r="J6" s="57">
        <f>SUM(J7:J10)</f>
        <v>10</v>
      </c>
      <c r="K6" s="57">
        <f aca="true" t="shared" si="0" ref="K6:R6">SUM(K7:K10)</f>
        <v>10</v>
      </c>
      <c r="L6" s="57">
        <f t="shared" si="0"/>
        <v>10</v>
      </c>
      <c r="M6" s="57">
        <f t="shared" si="0"/>
        <v>10</v>
      </c>
      <c r="N6" s="57">
        <f t="shared" si="0"/>
        <v>10</v>
      </c>
      <c r="O6" s="57">
        <f t="shared" si="0"/>
        <v>10</v>
      </c>
      <c r="P6" s="57">
        <f t="shared" si="0"/>
        <v>10</v>
      </c>
      <c r="Q6" s="57">
        <f t="shared" si="0"/>
        <v>50</v>
      </c>
      <c r="R6" s="57">
        <f t="shared" si="0"/>
        <v>50</v>
      </c>
      <c r="T6" s="54">
        <f aca="true" t="shared" si="1" ref="T6:T20">SUM(J6:R6)</f>
        <v>170</v>
      </c>
    </row>
    <row r="7" spans="1:20" ht="24">
      <c r="A7" s="144"/>
      <c r="B7" s="144"/>
      <c r="C7" s="174"/>
      <c r="D7" s="174"/>
      <c r="E7" s="58" t="s">
        <v>20</v>
      </c>
      <c r="F7" s="59" t="s">
        <v>20</v>
      </c>
      <c r="G7" s="59" t="s">
        <v>20</v>
      </c>
      <c r="H7" s="59" t="s">
        <v>20</v>
      </c>
      <c r="I7" s="60" t="s">
        <v>10</v>
      </c>
      <c r="J7" s="57">
        <f>J14+J20</f>
        <v>0</v>
      </c>
      <c r="K7" s="57">
        <f aca="true" t="shared" si="2" ref="K7:R7">K14+K20</f>
        <v>0</v>
      </c>
      <c r="L7" s="57">
        <f t="shared" si="2"/>
        <v>0</v>
      </c>
      <c r="M7" s="57">
        <f t="shared" si="2"/>
        <v>0</v>
      </c>
      <c r="N7" s="57">
        <f t="shared" si="2"/>
        <v>0</v>
      </c>
      <c r="O7" s="57">
        <f t="shared" si="2"/>
        <v>0</v>
      </c>
      <c r="P7" s="57">
        <f t="shared" si="2"/>
        <v>0</v>
      </c>
      <c r="Q7" s="57">
        <f t="shared" si="2"/>
        <v>0</v>
      </c>
      <c r="R7" s="57">
        <f t="shared" si="2"/>
        <v>0</v>
      </c>
      <c r="T7" s="54">
        <f t="shared" si="1"/>
        <v>0</v>
      </c>
    </row>
    <row r="8" spans="1:20" ht="36">
      <c r="A8" s="144"/>
      <c r="B8" s="144"/>
      <c r="C8" s="174"/>
      <c r="D8" s="174"/>
      <c r="E8" s="58" t="s">
        <v>20</v>
      </c>
      <c r="F8" s="59" t="s">
        <v>20</v>
      </c>
      <c r="G8" s="59" t="s">
        <v>20</v>
      </c>
      <c r="H8" s="59" t="s">
        <v>20</v>
      </c>
      <c r="I8" s="60" t="s">
        <v>11</v>
      </c>
      <c r="J8" s="57">
        <f aca="true" t="shared" si="3" ref="J8:R10">J15+J21</f>
        <v>0</v>
      </c>
      <c r="K8" s="57">
        <f t="shared" si="3"/>
        <v>0</v>
      </c>
      <c r="L8" s="57">
        <f t="shared" si="3"/>
        <v>0</v>
      </c>
      <c r="M8" s="57">
        <f t="shared" si="3"/>
        <v>0</v>
      </c>
      <c r="N8" s="57">
        <f t="shared" si="3"/>
        <v>0</v>
      </c>
      <c r="O8" s="57">
        <f t="shared" si="3"/>
        <v>0</v>
      </c>
      <c r="P8" s="57">
        <f t="shared" si="3"/>
        <v>0</v>
      </c>
      <c r="Q8" s="57">
        <f t="shared" si="3"/>
        <v>0</v>
      </c>
      <c r="R8" s="57">
        <f t="shared" si="3"/>
        <v>0</v>
      </c>
      <c r="T8" s="54">
        <f t="shared" si="1"/>
        <v>0</v>
      </c>
    </row>
    <row r="9" spans="1:20" ht="24">
      <c r="A9" s="144"/>
      <c r="B9" s="144"/>
      <c r="C9" s="174"/>
      <c r="D9" s="174"/>
      <c r="E9" s="58" t="s">
        <v>20</v>
      </c>
      <c r="F9" s="59" t="s">
        <v>20</v>
      </c>
      <c r="G9" s="59" t="s">
        <v>20</v>
      </c>
      <c r="H9" s="59" t="s">
        <v>20</v>
      </c>
      <c r="I9" s="60" t="s">
        <v>12</v>
      </c>
      <c r="J9" s="57">
        <f t="shared" si="3"/>
        <v>0</v>
      </c>
      <c r="K9" s="57">
        <f t="shared" si="3"/>
        <v>0</v>
      </c>
      <c r="L9" s="57">
        <f t="shared" si="3"/>
        <v>0</v>
      </c>
      <c r="M9" s="57">
        <f t="shared" si="3"/>
        <v>0</v>
      </c>
      <c r="N9" s="57">
        <f t="shared" si="3"/>
        <v>0</v>
      </c>
      <c r="O9" s="57">
        <f t="shared" si="3"/>
        <v>0</v>
      </c>
      <c r="P9" s="57">
        <f t="shared" si="3"/>
        <v>0</v>
      </c>
      <c r="Q9" s="57">
        <f t="shared" si="3"/>
        <v>0</v>
      </c>
      <c r="R9" s="57">
        <f t="shared" si="3"/>
        <v>0</v>
      </c>
      <c r="T9" s="54">
        <f t="shared" si="1"/>
        <v>0</v>
      </c>
    </row>
    <row r="10" spans="1:20" ht="144" customHeight="1">
      <c r="A10" s="144"/>
      <c r="B10" s="144"/>
      <c r="C10" s="175"/>
      <c r="D10" s="175"/>
      <c r="E10" s="58" t="s">
        <v>20</v>
      </c>
      <c r="F10" s="59" t="s">
        <v>20</v>
      </c>
      <c r="G10" s="59" t="s">
        <v>20</v>
      </c>
      <c r="H10" s="59" t="s">
        <v>20</v>
      </c>
      <c r="I10" s="60" t="s">
        <v>13</v>
      </c>
      <c r="J10" s="57">
        <f t="shared" si="3"/>
        <v>10</v>
      </c>
      <c r="K10" s="57">
        <f t="shared" si="3"/>
        <v>10</v>
      </c>
      <c r="L10" s="57">
        <f t="shared" si="3"/>
        <v>10</v>
      </c>
      <c r="M10" s="57">
        <f t="shared" si="3"/>
        <v>10</v>
      </c>
      <c r="N10" s="57">
        <f t="shared" si="3"/>
        <v>10</v>
      </c>
      <c r="O10" s="57">
        <f t="shared" si="3"/>
        <v>10</v>
      </c>
      <c r="P10" s="57">
        <f t="shared" si="3"/>
        <v>10</v>
      </c>
      <c r="Q10" s="57">
        <f t="shared" si="3"/>
        <v>50</v>
      </c>
      <c r="R10" s="57">
        <f t="shared" si="3"/>
        <v>50</v>
      </c>
      <c r="T10" s="54">
        <f t="shared" si="1"/>
        <v>170</v>
      </c>
    </row>
    <row r="11" spans="1:20" s="15" customFormat="1" ht="40.5" customHeight="1">
      <c r="A11" s="206" t="s">
        <v>67</v>
      </c>
      <c r="B11" s="206"/>
      <c r="C11" s="206"/>
      <c r="D11" s="207" t="s">
        <v>96</v>
      </c>
      <c r="E11" s="208"/>
      <c r="F11" s="208"/>
      <c r="G11" s="208"/>
      <c r="H11" s="208"/>
      <c r="I11" s="209"/>
      <c r="J11" s="42">
        <v>87</v>
      </c>
      <c r="K11" s="42">
        <v>88</v>
      </c>
      <c r="L11" s="42">
        <v>88.1</v>
      </c>
      <c r="M11" s="42">
        <v>88.2</v>
      </c>
      <c r="N11" s="42">
        <v>88.3</v>
      </c>
      <c r="O11" s="42">
        <v>88.4</v>
      </c>
      <c r="P11" s="42">
        <v>88.5</v>
      </c>
      <c r="Q11" s="42">
        <v>89</v>
      </c>
      <c r="R11" s="42">
        <v>89.5</v>
      </c>
      <c r="T11" s="54">
        <f>SUM(J11:R11)</f>
        <v>795</v>
      </c>
    </row>
    <row r="12" spans="1:20" ht="15">
      <c r="A12" s="158" t="s">
        <v>95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0"/>
      <c r="T12" s="54"/>
    </row>
    <row r="13" spans="1:20" s="15" customFormat="1" ht="15">
      <c r="A13" s="144" t="s">
        <v>18</v>
      </c>
      <c r="B13" s="145" t="s">
        <v>41</v>
      </c>
      <c r="C13" s="182" t="s">
        <v>99</v>
      </c>
      <c r="D13" s="187"/>
      <c r="E13" s="58" t="s">
        <v>20</v>
      </c>
      <c r="F13" s="59" t="s">
        <v>20</v>
      </c>
      <c r="G13" s="59" t="s">
        <v>20</v>
      </c>
      <c r="H13" s="59" t="s">
        <v>20</v>
      </c>
      <c r="I13" s="74" t="s">
        <v>9</v>
      </c>
      <c r="J13" s="52">
        <f>SUM(J14:J17)</f>
        <v>0</v>
      </c>
      <c r="K13" s="52">
        <f aca="true" t="shared" si="4" ref="K13:R13">SUM(K14:K17)</f>
        <v>0</v>
      </c>
      <c r="L13" s="52">
        <f t="shared" si="4"/>
        <v>0</v>
      </c>
      <c r="M13" s="52">
        <f t="shared" si="4"/>
        <v>0</v>
      </c>
      <c r="N13" s="52">
        <f t="shared" si="4"/>
        <v>0</v>
      </c>
      <c r="O13" s="52">
        <f t="shared" si="4"/>
        <v>0</v>
      </c>
      <c r="P13" s="52">
        <f t="shared" si="4"/>
        <v>0</v>
      </c>
      <c r="Q13" s="52">
        <f t="shared" si="4"/>
        <v>0</v>
      </c>
      <c r="R13" s="52">
        <f t="shared" si="4"/>
        <v>0</v>
      </c>
      <c r="T13" s="54">
        <f t="shared" si="1"/>
        <v>0</v>
      </c>
    </row>
    <row r="14" spans="1:20" ht="24">
      <c r="A14" s="144"/>
      <c r="B14" s="145"/>
      <c r="C14" s="183"/>
      <c r="D14" s="188"/>
      <c r="E14" s="124" t="s">
        <v>20</v>
      </c>
      <c r="F14" s="125" t="s">
        <v>20</v>
      </c>
      <c r="G14" s="125" t="s">
        <v>20</v>
      </c>
      <c r="H14" s="125" t="s">
        <v>20</v>
      </c>
      <c r="I14" s="36" t="s">
        <v>10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T14" s="54">
        <f t="shared" si="1"/>
        <v>0</v>
      </c>
    </row>
    <row r="15" spans="1:20" ht="36">
      <c r="A15" s="144"/>
      <c r="B15" s="145"/>
      <c r="C15" s="183"/>
      <c r="D15" s="188"/>
      <c r="E15" s="124" t="s">
        <v>20</v>
      </c>
      <c r="F15" s="125" t="s">
        <v>20</v>
      </c>
      <c r="G15" s="125" t="s">
        <v>20</v>
      </c>
      <c r="H15" s="125" t="s">
        <v>20</v>
      </c>
      <c r="I15" s="36" t="s">
        <v>11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0</v>
      </c>
      <c r="T15" s="54">
        <f t="shared" si="1"/>
        <v>0</v>
      </c>
    </row>
    <row r="16" spans="1:20" ht="24">
      <c r="A16" s="144"/>
      <c r="B16" s="145"/>
      <c r="C16" s="183"/>
      <c r="D16" s="188"/>
      <c r="E16" s="124" t="s">
        <v>20</v>
      </c>
      <c r="F16" s="125" t="s">
        <v>20</v>
      </c>
      <c r="G16" s="125" t="s">
        <v>20</v>
      </c>
      <c r="H16" s="125" t="s">
        <v>20</v>
      </c>
      <c r="I16" s="36" t="s">
        <v>12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T16" s="54">
        <f t="shared" si="1"/>
        <v>0</v>
      </c>
    </row>
    <row r="17" spans="1:20" ht="24">
      <c r="A17" s="144"/>
      <c r="B17" s="145"/>
      <c r="C17" s="184"/>
      <c r="D17" s="189"/>
      <c r="E17" s="124" t="s">
        <v>20</v>
      </c>
      <c r="F17" s="125" t="s">
        <v>20</v>
      </c>
      <c r="G17" s="125" t="s">
        <v>20</v>
      </c>
      <c r="H17" s="125" t="s">
        <v>20</v>
      </c>
      <c r="I17" s="36" t="s">
        <v>13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T17" s="54">
        <f t="shared" si="1"/>
        <v>0</v>
      </c>
    </row>
    <row r="18" spans="1:20" ht="15" customHeight="1">
      <c r="A18" s="158" t="s">
        <v>95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60"/>
      <c r="T18" s="54"/>
    </row>
    <row r="19" spans="1:20" s="15" customFormat="1" ht="15">
      <c r="A19" s="144" t="s">
        <v>21</v>
      </c>
      <c r="B19" s="145" t="s">
        <v>42</v>
      </c>
      <c r="C19" s="182" t="s">
        <v>100</v>
      </c>
      <c r="D19" s="210"/>
      <c r="E19" s="58" t="s">
        <v>20</v>
      </c>
      <c r="F19" s="59" t="s">
        <v>20</v>
      </c>
      <c r="G19" s="59" t="s">
        <v>20</v>
      </c>
      <c r="H19" s="59" t="s">
        <v>20</v>
      </c>
      <c r="I19" s="74" t="s">
        <v>9</v>
      </c>
      <c r="J19" s="52">
        <f aca="true" t="shared" si="5" ref="J19:R19">SUM(J20:J23)</f>
        <v>10</v>
      </c>
      <c r="K19" s="52">
        <f t="shared" si="5"/>
        <v>10</v>
      </c>
      <c r="L19" s="52">
        <f t="shared" si="5"/>
        <v>10</v>
      </c>
      <c r="M19" s="52">
        <f t="shared" si="5"/>
        <v>10</v>
      </c>
      <c r="N19" s="52">
        <f t="shared" si="5"/>
        <v>10</v>
      </c>
      <c r="O19" s="52">
        <f t="shared" si="5"/>
        <v>10</v>
      </c>
      <c r="P19" s="52">
        <f t="shared" si="5"/>
        <v>10</v>
      </c>
      <c r="Q19" s="52">
        <f t="shared" si="5"/>
        <v>50</v>
      </c>
      <c r="R19" s="52">
        <f t="shared" si="5"/>
        <v>50</v>
      </c>
      <c r="T19" s="54">
        <f t="shared" si="1"/>
        <v>170</v>
      </c>
    </row>
    <row r="20" spans="1:20" ht="24">
      <c r="A20" s="144"/>
      <c r="B20" s="145"/>
      <c r="C20" s="183"/>
      <c r="D20" s="211"/>
      <c r="E20" s="124" t="s">
        <v>20</v>
      </c>
      <c r="F20" s="125" t="s">
        <v>20</v>
      </c>
      <c r="G20" s="125" t="s">
        <v>20</v>
      </c>
      <c r="H20" s="125" t="s">
        <v>20</v>
      </c>
      <c r="I20" s="36" t="s">
        <v>10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0</v>
      </c>
      <c r="T20" s="54">
        <f t="shared" si="1"/>
        <v>0</v>
      </c>
    </row>
    <row r="21" spans="1:20" ht="36">
      <c r="A21" s="144"/>
      <c r="B21" s="145"/>
      <c r="C21" s="183"/>
      <c r="D21" s="211"/>
      <c r="E21" s="124" t="s">
        <v>20</v>
      </c>
      <c r="F21" s="125" t="s">
        <v>20</v>
      </c>
      <c r="G21" s="125" t="s">
        <v>20</v>
      </c>
      <c r="H21" s="125" t="s">
        <v>20</v>
      </c>
      <c r="I21" s="36" t="s">
        <v>11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2">
        <v>0</v>
      </c>
      <c r="P21" s="122">
        <v>0</v>
      </c>
      <c r="Q21" s="122">
        <v>0</v>
      </c>
      <c r="R21" s="122">
        <v>0</v>
      </c>
      <c r="T21" s="54">
        <f>SUM(J21:R21)</f>
        <v>0</v>
      </c>
    </row>
    <row r="22" spans="1:20" ht="24">
      <c r="A22" s="144"/>
      <c r="B22" s="145"/>
      <c r="C22" s="183"/>
      <c r="D22" s="211"/>
      <c r="E22" s="124" t="s">
        <v>20</v>
      </c>
      <c r="F22" s="125" t="s">
        <v>20</v>
      </c>
      <c r="G22" s="125" t="s">
        <v>20</v>
      </c>
      <c r="H22" s="125" t="s">
        <v>20</v>
      </c>
      <c r="I22" s="36" t="s">
        <v>12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v>0</v>
      </c>
      <c r="T22" s="54">
        <f>SUM(J22:R22)</f>
        <v>0</v>
      </c>
    </row>
    <row r="23" spans="1:20" ht="121.5" customHeight="1">
      <c r="A23" s="144"/>
      <c r="B23" s="145"/>
      <c r="C23" s="184"/>
      <c r="D23" s="212"/>
      <c r="E23" s="124" t="s">
        <v>89</v>
      </c>
      <c r="F23" s="125" t="s">
        <v>90</v>
      </c>
      <c r="G23" s="125" t="s">
        <v>101</v>
      </c>
      <c r="H23" s="125" t="s">
        <v>92</v>
      </c>
      <c r="I23" s="36" t="s">
        <v>13</v>
      </c>
      <c r="J23" s="122">
        <v>10</v>
      </c>
      <c r="K23" s="122">
        <v>10</v>
      </c>
      <c r="L23" s="122">
        <v>10</v>
      </c>
      <c r="M23" s="122">
        <v>10</v>
      </c>
      <c r="N23" s="122">
        <v>10</v>
      </c>
      <c r="O23" s="122">
        <v>10</v>
      </c>
      <c r="P23" s="122">
        <v>10</v>
      </c>
      <c r="Q23" s="122">
        <v>50</v>
      </c>
      <c r="R23" s="122">
        <v>50</v>
      </c>
      <c r="T23" s="54">
        <f>SUM(J23:R23)</f>
        <v>170</v>
      </c>
    </row>
  </sheetData>
  <sheetProtection password="CF42" sheet="1"/>
  <mergeCells count="25">
    <mergeCell ref="C6:C10"/>
    <mergeCell ref="D6:D10"/>
    <mergeCell ref="A6:A10"/>
    <mergeCell ref="B6:B10"/>
    <mergeCell ref="A13:A17"/>
    <mergeCell ref="B13:B17"/>
    <mergeCell ref="A11:C11"/>
    <mergeCell ref="D11:I11"/>
    <mergeCell ref="A12:R12"/>
    <mergeCell ref="C13:C17"/>
    <mergeCell ref="D13:D17"/>
    <mergeCell ref="C19:C23"/>
    <mergeCell ref="D19:D23"/>
    <mergeCell ref="A19:A23"/>
    <mergeCell ref="B19:B23"/>
    <mergeCell ref="A18:R18"/>
    <mergeCell ref="N1:R1"/>
    <mergeCell ref="A2:R2"/>
    <mergeCell ref="A3:A4"/>
    <mergeCell ref="B3:B4"/>
    <mergeCell ref="C3:C4"/>
    <mergeCell ref="D3:D4"/>
    <mergeCell ref="E3:H3"/>
    <mergeCell ref="I3:I4"/>
    <mergeCell ref="J3:R3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scale="66" r:id="rId1"/>
  <rowBreaks count="1" manualBreakCount="1">
    <brk id="1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zoomScale="130" zoomScaleNormal="130" zoomScalePageLayoutView="0" workbookViewId="0" topLeftCell="A1">
      <pane xSplit="18" topLeftCell="S1" activePane="topRight" state="frozen"/>
      <selection pane="topLeft" activeCell="A3" sqref="A3"/>
      <selection pane="topRight" activeCell="K9" sqref="K9"/>
    </sheetView>
  </sheetViews>
  <sheetFormatPr defaultColWidth="9.140625" defaultRowHeight="15"/>
  <cols>
    <col min="1" max="1" width="13.28125" style="11" customWidth="1"/>
    <col min="2" max="2" width="17.7109375" style="11" customWidth="1"/>
    <col min="3" max="3" width="19.7109375" style="11" customWidth="1"/>
    <col min="4" max="4" width="12.7109375" style="11" customWidth="1"/>
    <col min="5" max="5" width="6.28125" style="11" customWidth="1"/>
    <col min="6" max="6" width="7.00390625" style="11" customWidth="1"/>
    <col min="7" max="7" width="11.7109375" style="11" customWidth="1"/>
    <col min="8" max="8" width="7.421875" style="11" customWidth="1"/>
    <col min="9" max="9" width="13.7109375" style="11" customWidth="1"/>
    <col min="10" max="18" width="9.28125" style="11" bestFit="1" customWidth="1"/>
    <col min="19" max="19" width="15.7109375" style="11" customWidth="1"/>
    <col min="20" max="20" width="12.00390625" style="11" bestFit="1" customWidth="1"/>
    <col min="21" max="16384" width="9.140625" style="11" customWidth="1"/>
  </cols>
  <sheetData>
    <row r="1" spans="14:18" ht="56.25" customHeight="1">
      <c r="N1" s="217" t="s">
        <v>63</v>
      </c>
      <c r="O1" s="217"/>
      <c r="P1" s="217"/>
      <c r="Q1" s="217"/>
      <c r="R1" s="217"/>
    </row>
    <row r="2" spans="1:18" ht="73.5" customHeight="1">
      <c r="A2" s="198" t="s">
        <v>93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20" ht="34.5" customHeight="1">
      <c r="A3" s="218" t="s">
        <v>0</v>
      </c>
      <c r="B3" s="220" t="s">
        <v>6</v>
      </c>
      <c r="C3" s="221" t="s">
        <v>56</v>
      </c>
      <c r="D3" s="221" t="s">
        <v>57</v>
      </c>
      <c r="E3" s="218" t="s">
        <v>1</v>
      </c>
      <c r="F3" s="218"/>
      <c r="G3" s="218"/>
      <c r="H3" s="218"/>
      <c r="I3" s="218" t="s">
        <v>4</v>
      </c>
      <c r="J3" s="223" t="s">
        <v>5</v>
      </c>
      <c r="K3" s="223"/>
      <c r="L3" s="223"/>
      <c r="M3" s="223"/>
      <c r="N3" s="223"/>
      <c r="O3" s="223"/>
      <c r="P3" s="223"/>
      <c r="Q3" s="223"/>
      <c r="R3" s="223"/>
      <c r="T3" s="66"/>
    </row>
    <row r="4" spans="1:20" ht="97.5" customHeight="1">
      <c r="A4" s="219"/>
      <c r="B4" s="221"/>
      <c r="C4" s="222"/>
      <c r="D4" s="222"/>
      <c r="E4" s="75" t="s">
        <v>2</v>
      </c>
      <c r="F4" s="75" t="s">
        <v>58</v>
      </c>
      <c r="G4" s="76" t="s">
        <v>3</v>
      </c>
      <c r="H4" s="76" t="s">
        <v>59</v>
      </c>
      <c r="I4" s="219"/>
      <c r="J4" s="77">
        <v>2019</v>
      </c>
      <c r="K4" s="77">
        <v>2020</v>
      </c>
      <c r="L4" s="77">
        <v>2021</v>
      </c>
      <c r="M4" s="77">
        <v>2022</v>
      </c>
      <c r="N4" s="77">
        <v>2023</v>
      </c>
      <c r="O4" s="77">
        <v>2024</v>
      </c>
      <c r="P4" s="77">
        <v>2025</v>
      </c>
      <c r="Q4" s="77" t="s">
        <v>8</v>
      </c>
      <c r="R4" s="77" t="s">
        <v>7</v>
      </c>
      <c r="T4" s="66" t="s">
        <v>55</v>
      </c>
    </row>
    <row r="5" spans="1:26" s="72" customFormat="1" ht="17.25" customHeight="1">
      <c r="A5" s="67">
        <v>1</v>
      </c>
      <c r="B5" s="67">
        <v>2</v>
      </c>
      <c r="C5" s="67">
        <v>3</v>
      </c>
      <c r="D5" s="67">
        <v>4</v>
      </c>
      <c r="E5" s="68">
        <v>5</v>
      </c>
      <c r="F5" s="68">
        <v>6</v>
      </c>
      <c r="G5" s="68">
        <v>7</v>
      </c>
      <c r="H5" s="69">
        <v>8</v>
      </c>
      <c r="I5" s="67">
        <v>9</v>
      </c>
      <c r="J5" s="70">
        <v>10</v>
      </c>
      <c r="K5" s="70">
        <v>11</v>
      </c>
      <c r="L5" s="70">
        <v>12</v>
      </c>
      <c r="M5" s="70">
        <v>13</v>
      </c>
      <c r="N5" s="70">
        <v>14</v>
      </c>
      <c r="O5" s="70">
        <v>15</v>
      </c>
      <c r="P5" s="70">
        <v>16</v>
      </c>
      <c r="Q5" s="70">
        <v>17</v>
      </c>
      <c r="R5" s="70">
        <v>18</v>
      </c>
      <c r="S5" s="71"/>
      <c r="T5" s="66"/>
      <c r="U5" s="71"/>
      <c r="V5" s="71"/>
      <c r="W5" s="71"/>
      <c r="X5" s="71"/>
      <c r="Y5" s="71"/>
      <c r="Z5" s="71"/>
    </row>
    <row r="6" spans="1:20" s="15" customFormat="1" ht="15" customHeight="1">
      <c r="A6" s="216" t="s">
        <v>43</v>
      </c>
      <c r="B6" s="216" t="s">
        <v>44</v>
      </c>
      <c r="C6" s="227"/>
      <c r="D6" s="230" t="s">
        <v>79</v>
      </c>
      <c r="E6" s="61" t="s">
        <v>20</v>
      </c>
      <c r="F6" s="62" t="s">
        <v>20</v>
      </c>
      <c r="G6" s="62" t="s">
        <v>20</v>
      </c>
      <c r="H6" s="62" t="s">
        <v>20</v>
      </c>
      <c r="I6" s="60" t="s">
        <v>9</v>
      </c>
      <c r="J6" s="57">
        <f>SUM(J7:J10)</f>
        <v>10</v>
      </c>
      <c r="K6" s="57">
        <f aca="true" t="shared" si="0" ref="K6:R6">SUM(K7:K10)</f>
        <v>10</v>
      </c>
      <c r="L6" s="57">
        <f t="shared" si="0"/>
        <v>10</v>
      </c>
      <c r="M6" s="57">
        <f t="shared" si="0"/>
        <v>10</v>
      </c>
      <c r="N6" s="57">
        <f t="shared" si="0"/>
        <v>10</v>
      </c>
      <c r="O6" s="57">
        <f t="shared" si="0"/>
        <v>10</v>
      </c>
      <c r="P6" s="57">
        <f t="shared" si="0"/>
        <v>10</v>
      </c>
      <c r="Q6" s="57">
        <f t="shared" si="0"/>
        <v>50</v>
      </c>
      <c r="R6" s="57">
        <f t="shared" si="0"/>
        <v>50</v>
      </c>
      <c r="S6" s="53"/>
      <c r="T6" s="54">
        <f aca="true" t="shared" si="1" ref="T6:T24">SUM(J6:R6)</f>
        <v>170</v>
      </c>
    </row>
    <row r="7" spans="1:20" s="15" customFormat="1" ht="24">
      <c r="A7" s="216"/>
      <c r="B7" s="216"/>
      <c r="C7" s="228"/>
      <c r="D7" s="231"/>
      <c r="E7" s="61" t="s">
        <v>20</v>
      </c>
      <c r="F7" s="62" t="s">
        <v>20</v>
      </c>
      <c r="G7" s="62" t="s">
        <v>20</v>
      </c>
      <c r="H7" s="62" t="s">
        <v>20</v>
      </c>
      <c r="I7" s="60" t="s">
        <v>10</v>
      </c>
      <c r="J7" s="57">
        <f>J13+J20</f>
        <v>0</v>
      </c>
      <c r="K7" s="57">
        <f aca="true" t="shared" si="2" ref="K7:R7">K13+K20</f>
        <v>0</v>
      </c>
      <c r="L7" s="57">
        <f t="shared" si="2"/>
        <v>0</v>
      </c>
      <c r="M7" s="57">
        <f t="shared" si="2"/>
        <v>0</v>
      </c>
      <c r="N7" s="57">
        <f t="shared" si="2"/>
        <v>0</v>
      </c>
      <c r="O7" s="57">
        <f t="shared" si="2"/>
        <v>0</v>
      </c>
      <c r="P7" s="57">
        <f t="shared" si="2"/>
        <v>0</v>
      </c>
      <c r="Q7" s="57">
        <f t="shared" si="2"/>
        <v>0</v>
      </c>
      <c r="R7" s="57">
        <f t="shared" si="2"/>
        <v>0</v>
      </c>
      <c r="S7" s="53"/>
      <c r="T7" s="54">
        <f t="shared" si="1"/>
        <v>0</v>
      </c>
    </row>
    <row r="8" spans="1:20" s="15" customFormat="1" ht="24">
      <c r="A8" s="216"/>
      <c r="B8" s="216"/>
      <c r="C8" s="228"/>
      <c r="D8" s="231"/>
      <c r="E8" s="61" t="s">
        <v>20</v>
      </c>
      <c r="F8" s="62" t="s">
        <v>20</v>
      </c>
      <c r="G8" s="62" t="s">
        <v>20</v>
      </c>
      <c r="H8" s="62" t="s">
        <v>20</v>
      </c>
      <c r="I8" s="60" t="s">
        <v>11</v>
      </c>
      <c r="J8" s="57">
        <f>J14+J21</f>
        <v>0</v>
      </c>
      <c r="K8" s="57">
        <f aca="true" t="shared" si="3" ref="K8:R8">K14+K21</f>
        <v>0</v>
      </c>
      <c r="L8" s="57">
        <f t="shared" si="3"/>
        <v>0</v>
      </c>
      <c r="M8" s="57">
        <f t="shared" si="3"/>
        <v>0</v>
      </c>
      <c r="N8" s="57">
        <f t="shared" si="3"/>
        <v>0</v>
      </c>
      <c r="O8" s="57">
        <f t="shared" si="3"/>
        <v>0</v>
      </c>
      <c r="P8" s="57">
        <f t="shared" si="3"/>
        <v>0</v>
      </c>
      <c r="Q8" s="57">
        <f t="shared" si="3"/>
        <v>0</v>
      </c>
      <c r="R8" s="57">
        <f t="shared" si="3"/>
        <v>0</v>
      </c>
      <c r="S8" s="53"/>
      <c r="T8" s="54">
        <f t="shared" si="1"/>
        <v>0</v>
      </c>
    </row>
    <row r="9" spans="1:20" s="15" customFormat="1" ht="24">
      <c r="A9" s="216"/>
      <c r="B9" s="216"/>
      <c r="C9" s="228"/>
      <c r="D9" s="231"/>
      <c r="E9" s="61" t="s">
        <v>20</v>
      </c>
      <c r="F9" s="62" t="s">
        <v>20</v>
      </c>
      <c r="G9" s="62" t="s">
        <v>20</v>
      </c>
      <c r="H9" s="62" t="s">
        <v>20</v>
      </c>
      <c r="I9" s="60" t="s">
        <v>12</v>
      </c>
      <c r="J9" s="57">
        <f>J15+J22</f>
        <v>0</v>
      </c>
      <c r="K9" s="57">
        <f aca="true" t="shared" si="4" ref="K9:R9">K15+K22</f>
        <v>0</v>
      </c>
      <c r="L9" s="57">
        <f t="shared" si="4"/>
        <v>0</v>
      </c>
      <c r="M9" s="57">
        <f t="shared" si="4"/>
        <v>0</v>
      </c>
      <c r="N9" s="57">
        <f t="shared" si="4"/>
        <v>0</v>
      </c>
      <c r="O9" s="57">
        <f t="shared" si="4"/>
        <v>0</v>
      </c>
      <c r="P9" s="57">
        <f t="shared" si="4"/>
        <v>0</v>
      </c>
      <c r="Q9" s="57">
        <f t="shared" si="4"/>
        <v>0</v>
      </c>
      <c r="R9" s="57">
        <f t="shared" si="4"/>
        <v>0</v>
      </c>
      <c r="S9" s="53"/>
      <c r="T9" s="54">
        <f t="shared" si="1"/>
        <v>0</v>
      </c>
    </row>
    <row r="10" spans="1:20" s="15" customFormat="1" ht="24">
      <c r="A10" s="216"/>
      <c r="B10" s="216"/>
      <c r="C10" s="229"/>
      <c r="D10" s="232"/>
      <c r="E10" s="61" t="s">
        <v>20</v>
      </c>
      <c r="F10" s="62" t="s">
        <v>20</v>
      </c>
      <c r="G10" s="62" t="s">
        <v>20</v>
      </c>
      <c r="H10" s="62" t="s">
        <v>20</v>
      </c>
      <c r="I10" s="60" t="s">
        <v>13</v>
      </c>
      <c r="J10" s="57">
        <f>J16+J23</f>
        <v>10</v>
      </c>
      <c r="K10" s="57">
        <f aca="true" t="shared" si="5" ref="K10:R10">K16+K23</f>
        <v>10</v>
      </c>
      <c r="L10" s="57">
        <f t="shared" si="5"/>
        <v>10</v>
      </c>
      <c r="M10" s="57">
        <f t="shared" si="5"/>
        <v>10</v>
      </c>
      <c r="N10" s="57">
        <f t="shared" si="5"/>
        <v>10</v>
      </c>
      <c r="O10" s="57">
        <f t="shared" si="5"/>
        <v>10</v>
      </c>
      <c r="P10" s="57">
        <f t="shared" si="5"/>
        <v>10</v>
      </c>
      <c r="Q10" s="57">
        <f t="shared" si="5"/>
        <v>50</v>
      </c>
      <c r="R10" s="57">
        <f t="shared" si="5"/>
        <v>50</v>
      </c>
      <c r="S10" s="53"/>
      <c r="T10" s="54">
        <f t="shared" si="1"/>
        <v>170</v>
      </c>
    </row>
    <row r="11" spans="1:20" s="15" customFormat="1" ht="15">
      <c r="A11" s="158" t="s">
        <v>82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  <c r="S11" s="53"/>
      <c r="T11" s="54"/>
    </row>
    <row r="12" spans="1:20" s="15" customFormat="1" ht="15">
      <c r="A12" s="144" t="s">
        <v>18</v>
      </c>
      <c r="B12" s="144" t="s">
        <v>45</v>
      </c>
      <c r="C12" s="233" t="s">
        <v>77</v>
      </c>
      <c r="D12" s="233"/>
      <c r="E12" s="61" t="s">
        <v>20</v>
      </c>
      <c r="F12" s="62" t="s">
        <v>20</v>
      </c>
      <c r="G12" s="62" t="s">
        <v>20</v>
      </c>
      <c r="H12" s="62" t="s">
        <v>20</v>
      </c>
      <c r="I12" s="89" t="s">
        <v>9</v>
      </c>
      <c r="J12" s="52">
        <f>SUM(J13:J16)</f>
        <v>10</v>
      </c>
      <c r="K12" s="52">
        <f aca="true" t="shared" si="6" ref="K12:R12">SUM(K13:K16)</f>
        <v>10</v>
      </c>
      <c r="L12" s="52">
        <f t="shared" si="6"/>
        <v>10</v>
      </c>
      <c r="M12" s="52">
        <f t="shared" si="6"/>
        <v>10</v>
      </c>
      <c r="N12" s="52">
        <f t="shared" si="6"/>
        <v>10</v>
      </c>
      <c r="O12" s="52">
        <f t="shared" si="6"/>
        <v>10</v>
      </c>
      <c r="P12" s="52">
        <f t="shared" si="6"/>
        <v>10</v>
      </c>
      <c r="Q12" s="52">
        <f t="shared" si="6"/>
        <v>50</v>
      </c>
      <c r="R12" s="52">
        <f t="shared" si="6"/>
        <v>50</v>
      </c>
      <c r="S12" s="53"/>
      <c r="T12" s="54">
        <f t="shared" si="1"/>
        <v>170</v>
      </c>
    </row>
    <row r="13" spans="1:20" ht="24">
      <c r="A13" s="144"/>
      <c r="B13" s="144"/>
      <c r="C13" s="234"/>
      <c r="D13" s="234"/>
      <c r="E13" s="124" t="s">
        <v>20</v>
      </c>
      <c r="F13" s="125" t="s">
        <v>20</v>
      </c>
      <c r="G13" s="125" t="s">
        <v>20</v>
      </c>
      <c r="H13" s="125" t="s">
        <v>20</v>
      </c>
      <c r="I13" s="36" t="s">
        <v>10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56"/>
      <c r="T13" s="54">
        <f t="shared" si="1"/>
        <v>0</v>
      </c>
    </row>
    <row r="14" spans="1:20" ht="24">
      <c r="A14" s="144"/>
      <c r="B14" s="144"/>
      <c r="C14" s="234"/>
      <c r="D14" s="234"/>
      <c r="E14" s="124" t="s">
        <v>20</v>
      </c>
      <c r="F14" s="125" t="s">
        <v>20</v>
      </c>
      <c r="G14" s="125" t="s">
        <v>20</v>
      </c>
      <c r="H14" s="125" t="s">
        <v>20</v>
      </c>
      <c r="I14" s="36" t="s">
        <v>11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56"/>
      <c r="T14" s="54">
        <f t="shared" si="1"/>
        <v>0</v>
      </c>
    </row>
    <row r="15" spans="1:20" ht="24">
      <c r="A15" s="144"/>
      <c r="B15" s="144"/>
      <c r="C15" s="234"/>
      <c r="D15" s="234"/>
      <c r="E15" s="124" t="s">
        <v>20</v>
      </c>
      <c r="F15" s="125" t="s">
        <v>20</v>
      </c>
      <c r="G15" s="125" t="s">
        <v>20</v>
      </c>
      <c r="H15" s="125" t="s">
        <v>20</v>
      </c>
      <c r="I15" s="36" t="s">
        <v>12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0</v>
      </c>
      <c r="S15" s="56"/>
      <c r="T15" s="54">
        <f t="shared" si="1"/>
        <v>0</v>
      </c>
    </row>
    <row r="16" spans="1:20" ht="24">
      <c r="A16" s="144"/>
      <c r="B16" s="144"/>
      <c r="C16" s="235"/>
      <c r="D16" s="235"/>
      <c r="E16" s="124" t="s">
        <v>89</v>
      </c>
      <c r="F16" s="125" t="s">
        <v>90</v>
      </c>
      <c r="G16" s="125" t="s">
        <v>91</v>
      </c>
      <c r="H16" s="125" t="s">
        <v>92</v>
      </c>
      <c r="I16" s="36" t="s">
        <v>13</v>
      </c>
      <c r="J16" s="122">
        <v>10</v>
      </c>
      <c r="K16" s="122">
        <v>10</v>
      </c>
      <c r="L16" s="122">
        <v>10</v>
      </c>
      <c r="M16" s="122">
        <v>10</v>
      </c>
      <c r="N16" s="122">
        <v>10</v>
      </c>
      <c r="O16" s="122">
        <v>10</v>
      </c>
      <c r="P16" s="122">
        <v>10</v>
      </c>
      <c r="Q16" s="122">
        <v>50</v>
      </c>
      <c r="R16" s="122">
        <v>50</v>
      </c>
      <c r="S16" s="56"/>
      <c r="T16" s="54">
        <f t="shared" si="1"/>
        <v>170</v>
      </c>
    </row>
    <row r="17" spans="1:20" s="15" customFormat="1" ht="33" customHeight="1">
      <c r="A17" s="206" t="s">
        <v>80</v>
      </c>
      <c r="B17" s="206"/>
      <c r="C17" s="206"/>
      <c r="D17" s="224" t="s">
        <v>88</v>
      </c>
      <c r="E17" s="225"/>
      <c r="F17" s="225"/>
      <c r="G17" s="225"/>
      <c r="H17" s="225"/>
      <c r="I17" s="226"/>
      <c r="J17" s="123">
        <v>17.5</v>
      </c>
      <c r="K17" s="123">
        <v>18.5</v>
      </c>
      <c r="L17" s="123">
        <v>19.5</v>
      </c>
      <c r="M17" s="123">
        <v>20.5</v>
      </c>
      <c r="N17" s="123">
        <v>21.5</v>
      </c>
      <c r="O17" s="123">
        <v>22.5</v>
      </c>
      <c r="P17" s="123">
        <v>23.5</v>
      </c>
      <c r="Q17" s="123">
        <v>28.5</v>
      </c>
      <c r="R17" s="123">
        <v>33.5</v>
      </c>
      <c r="T17" s="33">
        <f t="shared" si="1"/>
        <v>205.5</v>
      </c>
    </row>
    <row r="18" spans="1:20" s="15" customFormat="1" ht="17.25" customHeight="1">
      <c r="A18" s="158" t="s">
        <v>82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60"/>
      <c r="T18" s="33"/>
    </row>
    <row r="19" spans="1:20" s="15" customFormat="1" ht="15">
      <c r="A19" s="144" t="s">
        <v>21</v>
      </c>
      <c r="B19" s="144" t="s">
        <v>46</v>
      </c>
      <c r="C19" s="213" t="s">
        <v>78</v>
      </c>
      <c r="D19" s="213"/>
      <c r="E19" s="61" t="s">
        <v>20</v>
      </c>
      <c r="F19" s="62" t="s">
        <v>20</v>
      </c>
      <c r="G19" s="62" t="s">
        <v>20</v>
      </c>
      <c r="H19" s="62" t="s">
        <v>20</v>
      </c>
      <c r="I19" s="89" t="s">
        <v>9</v>
      </c>
      <c r="J19" s="52">
        <f>SUM(J20:J23)</f>
        <v>0</v>
      </c>
      <c r="K19" s="52">
        <f aca="true" t="shared" si="7" ref="K19:R19">SUM(K20:K23)</f>
        <v>0</v>
      </c>
      <c r="L19" s="52">
        <f t="shared" si="7"/>
        <v>0</v>
      </c>
      <c r="M19" s="52">
        <f t="shared" si="7"/>
        <v>0</v>
      </c>
      <c r="N19" s="52">
        <f t="shared" si="7"/>
        <v>0</v>
      </c>
      <c r="O19" s="52">
        <f t="shared" si="7"/>
        <v>0</v>
      </c>
      <c r="P19" s="52">
        <f t="shared" si="7"/>
        <v>0</v>
      </c>
      <c r="Q19" s="52">
        <f t="shared" si="7"/>
        <v>0</v>
      </c>
      <c r="R19" s="52">
        <f t="shared" si="7"/>
        <v>0</v>
      </c>
      <c r="S19" s="53"/>
      <c r="T19" s="54">
        <f t="shared" si="1"/>
        <v>0</v>
      </c>
    </row>
    <row r="20" spans="1:20" ht="24">
      <c r="A20" s="144"/>
      <c r="B20" s="144"/>
      <c r="C20" s="214"/>
      <c r="D20" s="214"/>
      <c r="E20" s="61" t="s">
        <v>20</v>
      </c>
      <c r="F20" s="62" t="s">
        <v>20</v>
      </c>
      <c r="G20" s="62" t="s">
        <v>20</v>
      </c>
      <c r="H20" s="62" t="s">
        <v>20</v>
      </c>
      <c r="I20" s="36" t="s">
        <v>10</v>
      </c>
      <c r="J20" s="128">
        <f>J26+J31</f>
        <v>0</v>
      </c>
      <c r="K20" s="128">
        <f aca="true" t="shared" si="8" ref="K20:R20">K26+K31</f>
        <v>0</v>
      </c>
      <c r="L20" s="128">
        <f t="shared" si="8"/>
        <v>0</v>
      </c>
      <c r="M20" s="128">
        <f t="shared" si="8"/>
        <v>0</v>
      </c>
      <c r="N20" s="128">
        <f t="shared" si="8"/>
        <v>0</v>
      </c>
      <c r="O20" s="128">
        <f t="shared" si="8"/>
        <v>0</v>
      </c>
      <c r="P20" s="128">
        <f t="shared" si="8"/>
        <v>0</v>
      </c>
      <c r="Q20" s="128">
        <f t="shared" si="8"/>
        <v>0</v>
      </c>
      <c r="R20" s="128">
        <f t="shared" si="8"/>
        <v>0</v>
      </c>
      <c r="S20" s="56"/>
      <c r="T20" s="54">
        <f t="shared" si="1"/>
        <v>0</v>
      </c>
    </row>
    <row r="21" spans="1:20" ht="24">
      <c r="A21" s="144"/>
      <c r="B21" s="144"/>
      <c r="C21" s="214"/>
      <c r="D21" s="214"/>
      <c r="E21" s="61" t="s">
        <v>20</v>
      </c>
      <c r="F21" s="62" t="s">
        <v>20</v>
      </c>
      <c r="G21" s="62" t="s">
        <v>20</v>
      </c>
      <c r="H21" s="62" t="s">
        <v>20</v>
      </c>
      <c r="I21" s="36" t="s">
        <v>11</v>
      </c>
      <c r="J21" s="128">
        <f>J27+J32</f>
        <v>0</v>
      </c>
      <c r="K21" s="128">
        <f aca="true" t="shared" si="9" ref="K21:R21">K27+K32</f>
        <v>0</v>
      </c>
      <c r="L21" s="128">
        <f t="shared" si="9"/>
        <v>0</v>
      </c>
      <c r="M21" s="128">
        <f t="shared" si="9"/>
        <v>0</v>
      </c>
      <c r="N21" s="128">
        <f t="shared" si="9"/>
        <v>0</v>
      </c>
      <c r="O21" s="128">
        <f t="shared" si="9"/>
        <v>0</v>
      </c>
      <c r="P21" s="128">
        <f t="shared" si="9"/>
        <v>0</v>
      </c>
      <c r="Q21" s="128">
        <f t="shared" si="9"/>
        <v>0</v>
      </c>
      <c r="R21" s="128">
        <f t="shared" si="9"/>
        <v>0</v>
      </c>
      <c r="S21" s="56"/>
      <c r="T21" s="54">
        <f t="shared" si="1"/>
        <v>0</v>
      </c>
    </row>
    <row r="22" spans="1:20" ht="24">
      <c r="A22" s="144"/>
      <c r="B22" s="144"/>
      <c r="C22" s="214"/>
      <c r="D22" s="214"/>
      <c r="E22" s="61" t="s">
        <v>20</v>
      </c>
      <c r="F22" s="62" t="s">
        <v>20</v>
      </c>
      <c r="G22" s="62" t="s">
        <v>20</v>
      </c>
      <c r="H22" s="62" t="s">
        <v>20</v>
      </c>
      <c r="I22" s="36" t="s">
        <v>12</v>
      </c>
      <c r="J22" s="128">
        <f>J28+J33</f>
        <v>0</v>
      </c>
      <c r="K22" s="128">
        <f aca="true" t="shared" si="10" ref="K22:R22">K28+K33</f>
        <v>0</v>
      </c>
      <c r="L22" s="128">
        <f t="shared" si="10"/>
        <v>0</v>
      </c>
      <c r="M22" s="128">
        <f t="shared" si="10"/>
        <v>0</v>
      </c>
      <c r="N22" s="128">
        <f t="shared" si="10"/>
        <v>0</v>
      </c>
      <c r="O22" s="128">
        <f t="shared" si="10"/>
        <v>0</v>
      </c>
      <c r="P22" s="128">
        <f t="shared" si="10"/>
        <v>0</v>
      </c>
      <c r="Q22" s="128">
        <f t="shared" si="10"/>
        <v>0</v>
      </c>
      <c r="R22" s="128">
        <f t="shared" si="10"/>
        <v>0</v>
      </c>
      <c r="S22" s="56"/>
      <c r="T22" s="54">
        <f t="shared" si="1"/>
        <v>0</v>
      </c>
    </row>
    <row r="23" spans="1:20" ht="81" customHeight="1">
      <c r="A23" s="144"/>
      <c r="B23" s="144"/>
      <c r="C23" s="215"/>
      <c r="D23" s="215"/>
      <c r="E23" s="61" t="s">
        <v>20</v>
      </c>
      <c r="F23" s="62" t="s">
        <v>20</v>
      </c>
      <c r="G23" s="62" t="s">
        <v>20</v>
      </c>
      <c r="H23" s="62" t="s">
        <v>20</v>
      </c>
      <c r="I23" s="36" t="s">
        <v>13</v>
      </c>
      <c r="J23" s="128">
        <f>J29+J34</f>
        <v>0</v>
      </c>
      <c r="K23" s="128">
        <f aca="true" t="shared" si="11" ref="K23:R23">K29+K34</f>
        <v>0</v>
      </c>
      <c r="L23" s="128">
        <f t="shared" si="11"/>
        <v>0</v>
      </c>
      <c r="M23" s="128">
        <f t="shared" si="11"/>
        <v>0</v>
      </c>
      <c r="N23" s="128">
        <f t="shared" si="11"/>
        <v>0</v>
      </c>
      <c r="O23" s="128">
        <f t="shared" si="11"/>
        <v>0</v>
      </c>
      <c r="P23" s="128">
        <f t="shared" si="11"/>
        <v>0</v>
      </c>
      <c r="Q23" s="128">
        <f t="shared" si="11"/>
        <v>0</v>
      </c>
      <c r="R23" s="128">
        <f t="shared" si="11"/>
        <v>0</v>
      </c>
      <c r="S23" s="56"/>
      <c r="T23" s="54">
        <f t="shared" si="1"/>
        <v>0</v>
      </c>
    </row>
    <row r="24" spans="1:20" s="15" customFormat="1" ht="33.75" customHeight="1">
      <c r="A24" s="206" t="s">
        <v>81</v>
      </c>
      <c r="B24" s="206"/>
      <c r="C24" s="206"/>
      <c r="D24" s="224" t="s">
        <v>87</v>
      </c>
      <c r="E24" s="225"/>
      <c r="F24" s="225"/>
      <c r="G24" s="225"/>
      <c r="H24" s="225"/>
      <c r="I24" s="226"/>
      <c r="J24" s="42">
        <v>69</v>
      </c>
      <c r="K24" s="42">
        <v>70</v>
      </c>
      <c r="L24" s="42">
        <v>71</v>
      </c>
      <c r="M24" s="42">
        <v>72</v>
      </c>
      <c r="N24" s="42">
        <v>73</v>
      </c>
      <c r="O24" s="42">
        <v>74</v>
      </c>
      <c r="P24" s="42">
        <v>75</v>
      </c>
      <c r="Q24" s="42">
        <v>80</v>
      </c>
      <c r="R24" s="42">
        <v>85</v>
      </c>
      <c r="T24" s="33">
        <f t="shared" si="1"/>
        <v>669</v>
      </c>
    </row>
    <row r="25" spans="1:20" s="15" customFormat="1" ht="15">
      <c r="A25" s="144" t="s">
        <v>83</v>
      </c>
      <c r="B25" s="144" t="s">
        <v>84</v>
      </c>
      <c r="C25" s="213"/>
      <c r="D25" s="213"/>
      <c r="E25" s="61" t="s">
        <v>20</v>
      </c>
      <c r="F25" s="62" t="s">
        <v>20</v>
      </c>
      <c r="G25" s="62" t="s">
        <v>20</v>
      </c>
      <c r="H25" s="62" t="s">
        <v>20</v>
      </c>
      <c r="I25" s="89" t="s">
        <v>9</v>
      </c>
      <c r="J25" s="52">
        <f aca="true" t="shared" si="12" ref="J25:R25">SUM(J26:J29)</f>
        <v>0</v>
      </c>
      <c r="K25" s="52">
        <f t="shared" si="12"/>
        <v>0</v>
      </c>
      <c r="L25" s="52">
        <f t="shared" si="12"/>
        <v>0</v>
      </c>
      <c r="M25" s="52">
        <f t="shared" si="12"/>
        <v>0</v>
      </c>
      <c r="N25" s="52">
        <f t="shared" si="12"/>
        <v>0</v>
      </c>
      <c r="O25" s="52">
        <f t="shared" si="12"/>
        <v>0</v>
      </c>
      <c r="P25" s="52">
        <f t="shared" si="12"/>
        <v>0</v>
      </c>
      <c r="Q25" s="52">
        <f t="shared" si="12"/>
        <v>0</v>
      </c>
      <c r="R25" s="52">
        <f t="shared" si="12"/>
        <v>0</v>
      </c>
      <c r="S25" s="53"/>
      <c r="T25" s="54">
        <f aca="true" t="shared" si="13" ref="T25:T34">SUM(J25:R25)</f>
        <v>0</v>
      </c>
    </row>
    <row r="26" spans="1:20" ht="24">
      <c r="A26" s="144"/>
      <c r="B26" s="144"/>
      <c r="C26" s="214"/>
      <c r="D26" s="214"/>
      <c r="E26" s="124" t="s">
        <v>20</v>
      </c>
      <c r="F26" s="125" t="s">
        <v>20</v>
      </c>
      <c r="G26" s="125" t="s">
        <v>20</v>
      </c>
      <c r="H26" s="125" t="s">
        <v>20</v>
      </c>
      <c r="I26" s="36" t="s">
        <v>10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56"/>
      <c r="T26" s="54">
        <f t="shared" si="13"/>
        <v>0</v>
      </c>
    </row>
    <row r="27" spans="1:20" ht="24">
      <c r="A27" s="144"/>
      <c r="B27" s="144"/>
      <c r="C27" s="214"/>
      <c r="D27" s="214"/>
      <c r="E27" s="124" t="s">
        <v>20</v>
      </c>
      <c r="F27" s="125" t="s">
        <v>20</v>
      </c>
      <c r="G27" s="125" t="s">
        <v>20</v>
      </c>
      <c r="H27" s="125" t="s">
        <v>20</v>
      </c>
      <c r="I27" s="36" t="s">
        <v>11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56"/>
      <c r="T27" s="54">
        <f t="shared" si="13"/>
        <v>0</v>
      </c>
    </row>
    <row r="28" spans="1:20" ht="24">
      <c r="A28" s="144"/>
      <c r="B28" s="144"/>
      <c r="C28" s="214"/>
      <c r="D28" s="214"/>
      <c r="E28" s="124" t="s">
        <v>20</v>
      </c>
      <c r="F28" s="125" t="s">
        <v>20</v>
      </c>
      <c r="G28" s="125" t="s">
        <v>20</v>
      </c>
      <c r="H28" s="125" t="s">
        <v>20</v>
      </c>
      <c r="I28" s="36" t="s">
        <v>12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0</v>
      </c>
      <c r="S28" s="56"/>
      <c r="T28" s="54">
        <f t="shared" si="13"/>
        <v>0</v>
      </c>
    </row>
    <row r="29" spans="1:20" ht="60.75" customHeight="1">
      <c r="A29" s="144"/>
      <c r="B29" s="144"/>
      <c r="C29" s="215"/>
      <c r="D29" s="215"/>
      <c r="E29" s="124" t="s">
        <v>20</v>
      </c>
      <c r="F29" s="125" t="s">
        <v>20</v>
      </c>
      <c r="G29" s="125" t="s">
        <v>20</v>
      </c>
      <c r="H29" s="125" t="s">
        <v>20</v>
      </c>
      <c r="I29" s="36" t="s">
        <v>13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56"/>
      <c r="T29" s="54">
        <f t="shared" si="13"/>
        <v>0</v>
      </c>
    </row>
    <row r="30" spans="1:20" s="15" customFormat="1" ht="15">
      <c r="A30" s="144" t="s">
        <v>85</v>
      </c>
      <c r="B30" s="144" t="s">
        <v>86</v>
      </c>
      <c r="C30" s="213"/>
      <c r="D30" s="213"/>
      <c r="E30" s="61" t="s">
        <v>20</v>
      </c>
      <c r="F30" s="62" t="s">
        <v>20</v>
      </c>
      <c r="G30" s="62" t="s">
        <v>20</v>
      </c>
      <c r="H30" s="62" t="s">
        <v>20</v>
      </c>
      <c r="I30" s="89" t="s">
        <v>9</v>
      </c>
      <c r="J30" s="52">
        <f aca="true" t="shared" si="14" ref="J30:R30">SUM(J31:J34)</f>
        <v>0</v>
      </c>
      <c r="K30" s="52">
        <f t="shared" si="14"/>
        <v>0</v>
      </c>
      <c r="L30" s="52">
        <f t="shared" si="14"/>
        <v>0</v>
      </c>
      <c r="M30" s="52">
        <f t="shared" si="14"/>
        <v>0</v>
      </c>
      <c r="N30" s="52">
        <f t="shared" si="14"/>
        <v>0</v>
      </c>
      <c r="O30" s="52">
        <f t="shared" si="14"/>
        <v>0</v>
      </c>
      <c r="P30" s="52">
        <f t="shared" si="14"/>
        <v>0</v>
      </c>
      <c r="Q30" s="52">
        <f t="shared" si="14"/>
        <v>0</v>
      </c>
      <c r="R30" s="52">
        <f t="shared" si="14"/>
        <v>0</v>
      </c>
      <c r="S30" s="53"/>
      <c r="T30" s="54">
        <f t="shared" si="13"/>
        <v>0</v>
      </c>
    </row>
    <row r="31" spans="1:20" ht="24">
      <c r="A31" s="144"/>
      <c r="B31" s="144"/>
      <c r="C31" s="214"/>
      <c r="D31" s="214"/>
      <c r="E31" s="124" t="s">
        <v>20</v>
      </c>
      <c r="F31" s="125" t="s">
        <v>20</v>
      </c>
      <c r="G31" s="125" t="s">
        <v>20</v>
      </c>
      <c r="H31" s="125" t="s">
        <v>20</v>
      </c>
      <c r="I31" s="36" t="s">
        <v>10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56"/>
      <c r="T31" s="54">
        <f t="shared" si="13"/>
        <v>0</v>
      </c>
    </row>
    <row r="32" spans="1:20" ht="29.25" customHeight="1">
      <c r="A32" s="144"/>
      <c r="B32" s="144"/>
      <c r="C32" s="214"/>
      <c r="D32" s="214"/>
      <c r="E32" s="124" t="s">
        <v>20</v>
      </c>
      <c r="F32" s="125" t="s">
        <v>20</v>
      </c>
      <c r="G32" s="125" t="s">
        <v>20</v>
      </c>
      <c r="H32" s="125" t="s">
        <v>20</v>
      </c>
      <c r="I32" s="36" t="s">
        <v>11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56"/>
      <c r="T32" s="54">
        <f t="shared" si="13"/>
        <v>0</v>
      </c>
    </row>
    <row r="33" spans="1:20" ht="23.25" customHeight="1">
      <c r="A33" s="144"/>
      <c r="B33" s="144"/>
      <c r="C33" s="214"/>
      <c r="D33" s="214"/>
      <c r="E33" s="124" t="s">
        <v>20</v>
      </c>
      <c r="F33" s="125" t="s">
        <v>20</v>
      </c>
      <c r="G33" s="125" t="s">
        <v>20</v>
      </c>
      <c r="H33" s="125" t="s">
        <v>20</v>
      </c>
      <c r="I33" s="36" t="s">
        <v>12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56"/>
      <c r="T33" s="54">
        <f t="shared" si="13"/>
        <v>0</v>
      </c>
    </row>
    <row r="34" spans="1:20" ht="25.5" customHeight="1">
      <c r="A34" s="144"/>
      <c r="B34" s="144"/>
      <c r="C34" s="215"/>
      <c r="D34" s="215"/>
      <c r="E34" s="124" t="s">
        <v>20</v>
      </c>
      <c r="F34" s="125" t="s">
        <v>20</v>
      </c>
      <c r="G34" s="125" t="s">
        <v>20</v>
      </c>
      <c r="H34" s="125" t="s">
        <v>20</v>
      </c>
      <c r="I34" s="36" t="s">
        <v>13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56"/>
      <c r="T34" s="54">
        <f t="shared" si="13"/>
        <v>0</v>
      </c>
    </row>
  </sheetData>
  <sheetProtection password="CF42" sheet="1"/>
  <mergeCells count="35">
    <mergeCell ref="C6:C10"/>
    <mergeCell ref="D6:D10"/>
    <mergeCell ref="C12:C16"/>
    <mergeCell ref="D12:D16"/>
    <mergeCell ref="C19:C23"/>
    <mergeCell ref="A17:C17"/>
    <mergeCell ref="D17:I17"/>
    <mergeCell ref="A11:R11"/>
    <mergeCell ref="A18:R18"/>
    <mergeCell ref="A6:A10"/>
    <mergeCell ref="A24:C24"/>
    <mergeCell ref="D24:I24"/>
    <mergeCell ref="A25:A29"/>
    <mergeCell ref="B25:B29"/>
    <mergeCell ref="C25:C29"/>
    <mergeCell ref="D25:D29"/>
    <mergeCell ref="N1:R1"/>
    <mergeCell ref="A2:R2"/>
    <mergeCell ref="A3:A4"/>
    <mergeCell ref="B3:B4"/>
    <mergeCell ref="C3:C4"/>
    <mergeCell ref="D3:D4"/>
    <mergeCell ref="E3:H3"/>
    <mergeCell ref="I3:I4"/>
    <mergeCell ref="J3:R3"/>
    <mergeCell ref="A30:A34"/>
    <mergeCell ref="B30:B34"/>
    <mergeCell ref="C30:C34"/>
    <mergeCell ref="D30:D34"/>
    <mergeCell ref="B6:B10"/>
    <mergeCell ref="A12:A16"/>
    <mergeCell ref="B12:B16"/>
    <mergeCell ref="A19:A23"/>
    <mergeCell ref="B19:B23"/>
    <mergeCell ref="D19:D2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66" r:id="rId1"/>
  <rowBreaks count="1" manualBreakCount="1">
    <brk id="1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5"/>
  <sheetViews>
    <sheetView zoomScale="110" zoomScaleNormal="110" zoomScalePageLayoutView="0" workbookViewId="0" topLeftCell="A1">
      <selection activeCell="E32" activeCellId="4" sqref="G29 E14:H17 E20:H23 E26:H29 E32:H35"/>
    </sheetView>
  </sheetViews>
  <sheetFormatPr defaultColWidth="9.140625" defaultRowHeight="15"/>
  <cols>
    <col min="1" max="1" width="14.140625" style="0" customWidth="1"/>
    <col min="2" max="2" width="12.8515625" style="0" customWidth="1"/>
    <col min="3" max="3" width="14.28125" style="0" customWidth="1"/>
    <col min="4" max="4" width="15.140625" style="0" customWidth="1"/>
    <col min="5" max="5" width="6.8515625" style="0" customWidth="1"/>
    <col min="6" max="6" width="7.421875" style="0" customWidth="1"/>
    <col min="7" max="7" width="11.7109375" style="0" customWidth="1"/>
    <col min="8" max="8" width="8.00390625" style="0" customWidth="1"/>
    <col min="9" max="9" width="12.7109375" style="43" customWidth="1"/>
    <col min="10" max="18" width="9.28125" style="0" bestFit="1" customWidth="1"/>
    <col min="19" max="19" width="15.7109375" style="0" customWidth="1"/>
    <col min="20" max="20" width="12.00390625" style="0" bestFit="1" customWidth="1"/>
  </cols>
  <sheetData>
    <row r="1" spans="14:18" ht="62.25" customHeight="1">
      <c r="N1" s="236" t="s">
        <v>62</v>
      </c>
      <c r="O1" s="236"/>
      <c r="P1" s="236"/>
      <c r="Q1" s="236"/>
      <c r="R1" s="236"/>
    </row>
    <row r="2" spans="1:18" ht="73.5" customHeight="1">
      <c r="A2" s="150" t="s">
        <v>76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20" s="78" customFormat="1" ht="34.5" customHeight="1">
      <c r="A3" s="153" t="s">
        <v>0</v>
      </c>
      <c r="B3" s="196" t="s">
        <v>6</v>
      </c>
      <c r="C3" s="156" t="s">
        <v>56</v>
      </c>
      <c r="D3" s="156" t="s">
        <v>57</v>
      </c>
      <c r="E3" s="153" t="s">
        <v>1</v>
      </c>
      <c r="F3" s="153"/>
      <c r="G3" s="153"/>
      <c r="H3" s="153"/>
      <c r="I3" s="237" t="s">
        <v>4</v>
      </c>
      <c r="J3" s="155" t="s">
        <v>5</v>
      </c>
      <c r="K3" s="155"/>
      <c r="L3" s="155"/>
      <c r="M3" s="155"/>
      <c r="N3" s="155"/>
      <c r="O3" s="155"/>
      <c r="P3" s="155"/>
      <c r="Q3" s="155"/>
      <c r="R3" s="155"/>
      <c r="T3" s="79"/>
    </row>
    <row r="4" spans="1:20" s="78" customFormat="1" ht="97.5" customHeight="1">
      <c r="A4" s="154"/>
      <c r="B4" s="156"/>
      <c r="C4" s="157"/>
      <c r="D4" s="157"/>
      <c r="E4" s="80" t="s">
        <v>2</v>
      </c>
      <c r="F4" s="80" t="s">
        <v>58</v>
      </c>
      <c r="G4" s="81" t="s">
        <v>3</v>
      </c>
      <c r="H4" s="81" t="s">
        <v>59</v>
      </c>
      <c r="I4" s="238"/>
      <c r="J4" s="82">
        <v>2019</v>
      </c>
      <c r="K4" s="82">
        <v>2020</v>
      </c>
      <c r="L4" s="82">
        <v>2021</v>
      </c>
      <c r="M4" s="82">
        <v>2022</v>
      </c>
      <c r="N4" s="82">
        <v>2023</v>
      </c>
      <c r="O4" s="82">
        <v>2024</v>
      </c>
      <c r="P4" s="82">
        <v>2025</v>
      </c>
      <c r="Q4" s="82" t="s">
        <v>8</v>
      </c>
      <c r="R4" s="82" t="s">
        <v>7</v>
      </c>
      <c r="T4" s="79" t="s">
        <v>55</v>
      </c>
    </row>
    <row r="5" spans="1:26" s="1" customFormat="1" ht="17.25" customHeight="1">
      <c r="A5" s="37">
        <v>1</v>
      </c>
      <c r="B5" s="37">
        <v>2</v>
      </c>
      <c r="C5" s="37">
        <v>3</v>
      </c>
      <c r="D5" s="37">
        <v>4</v>
      </c>
      <c r="E5" s="6">
        <v>5</v>
      </c>
      <c r="F5" s="6">
        <v>6</v>
      </c>
      <c r="G5" s="6">
        <v>7</v>
      </c>
      <c r="H5" s="7">
        <v>8</v>
      </c>
      <c r="I5" s="4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9"/>
      <c r="T5" s="24"/>
      <c r="U5" s="9"/>
      <c r="V5" s="9"/>
      <c r="W5" s="9"/>
      <c r="X5" s="9"/>
      <c r="Y5" s="9"/>
      <c r="Z5" s="9"/>
    </row>
    <row r="6" spans="1:20" s="15" customFormat="1" ht="30" customHeight="1">
      <c r="A6" s="216" t="s">
        <v>176</v>
      </c>
      <c r="B6" s="216" t="s">
        <v>48</v>
      </c>
      <c r="C6" s="210" t="s">
        <v>66</v>
      </c>
      <c r="D6" s="249" t="s">
        <v>73</v>
      </c>
      <c r="E6" s="58" t="s">
        <v>20</v>
      </c>
      <c r="F6" s="59" t="s">
        <v>20</v>
      </c>
      <c r="G6" s="59" t="s">
        <v>20</v>
      </c>
      <c r="H6" s="59" t="s">
        <v>20</v>
      </c>
      <c r="I6" s="60" t="s">
        <v>9</v>
      </c>
      <c r="J6" s="57">
        <f>SUM(J7:J10)</f>
        <v>60</v>
      </c>
      <c r="K6" s="57">
        <f aca="true" t="shared" si="0" ref="K6:R6">SUM(K7:K10)</f>
        <v>60</v>
      </c>
      <c r="L6" s="57">
        <f t="shared" si="0"/>
        <v>60</v>
      </c>
      <c r="M6" s="57">
        <f t="shared" si="0"/>
        <v>60</v>
      </c>
      <c r="N6" s="57">
        <f t="shared" si="0"/>
        <v>60</v>
      </c>
      <c r="O6" s="57">
        <f t="shared" si="0"/>
        <v>60</v>
      </c>
      <c r="P6" s="57">
        <f t="shared" si="0"/>
        <v>60</v>
      </c>
      <c r="Q6" s="57">
        <f t="shared" si="0"/>
        <v>300</v>
      </c>
      <c r="R6" s="57">
        <f t="shared" si="0"/>
        <v>300</v>
      </c>
      <c r="T6" s="54">
        <f aca="true" t="shared" si="1" ref="T6:T35">SUM(J6:R6)</f>
        <v>1020</v>
      </c>
    </row>
    <row r="7" spans="1:20" s="15" customFormat="1" ht="24">
      <c r="A7" s="216"/>
      <c r="B7" s="216"/>
      <c r="C7" s="247"/>
      <c r="D7" s="250"/>
      <c r="E7" s="61" t="s">
        <v>20</v>
      </c>
      <c r="F7" s="62" t="s">
        <v>20</v>
      </c>
      <c r="G7" s="62" t="s">
        <v>20</v>
      </c>
      <c r="H7" s="62" t="s">
        <v>20</v>
      </c>
      <c r="I7" s="63" t="s">
        <v>10</v>
      </c>
      <c r="J7" s="57">
        <f>J14+J20+J26+J32</f>
        <v>0</v>
      </c>
      <c r="K7" s="57">
        <f aca="true" t="shared" si="2" ref="K7:R7">K14+K20+K26+K32</f>
        <v>0</v>
      </c>
      <c r="L7" s="57">
        <f t="shared" si="2"/>
        <v>0</v>
      </c>
      <c r="M7" s="57">
        <f t="shared" si="2"/>
        <v>0</v>
      </c>
      <c r="N7" s="57">
        <f t="shared" si="2"/>
        <v>0</v>
      </c>
      <c r="O7" s="57">
        <f t="shared" si="2"/>
        <v>0</v>
      </c>
      <c r="P7" s="57">
        <f t="shared" si="2"/>
        <v>0</v>
      </c>
      <c r="Q7" s="57">
        <f t="shared" si="2"/>
        <v>0</v>
      </c>
      <c r="R7" s="57">
        <f t="shared" si="2"/>
        <v>0</v>
      </c>
      <c r="T7" s="54">
        <f t="shared" si="1"/>
        <v>0</v>
      </c>
    </row>
    <row r="8" spans="1:20" s="15" customFormat="1" ht="24">
      <c r="A8" s="216"/>
      <c r="B8" s="216"/>
      <c r="C8" s="247"/>
      <c r="D8" s="250"/>
      <c r="E8" s="61" t="s">
        <v>20</v>
      </c>
      <c r="F8" s="62" t="s">
        <v>20</v>
      </c>
      <c r="G8" s="62" t="s">
        <v>20</v>
      </c>
      <c r="H8" s="62" t="s">
        <v>20</v>
      </c>
      <c r="I8" s="63" t="s">
        <v>11</v>
      </c>
      <c r="J8" s="57">
        <f>J15+J21+J27+J33</f>
        <v>0</v>
      </c>
      <c r="K8" s="57">
        <f aca="true" t="shared" si="3" ref="K8:R8">K15+K21+K27+K33</f>
        <v>0</v>
      </c>
      <c r="L8" s="57">
        <f t="shared" si="3"/>
        <v>0</v>
      </c>
      <c r="M8" s="57">
        <f t="shared" si="3"/>
        <v>0</v>
      </c>
      <c r="N8" s="57">
        <f t="shared" si="3"/>
        <v>0</v>
      </c>
      <c r="O8" s="57">
        <f t="shared" si="3"/>
        <v>0</v>
      </c>
      <c r="P8" s="57">
        <f t="shared" si="3"/>
        <v>0</v>
      </c>
      <c r="Q8" s="57">
        <f t="shared" si="3"/>
        <v>0</v>
      </c>
      <c r="R8" s="57">
        <f t="shared" si="3"/>
        <v>0</v>
      </c>
      <c r="T8" s="54">
        <f t="shared" si="1"/>
        <v>0</v>
      </c>
    </row>
    <row r="9" spans="1:20" s="15" customFormat="1" ht="24">
      <c r="A9" s="216"/>
      <c r="B9" s="216"/>
      <c r="C9" s="247"/>
      <c r="D9" s="250"/>
      <c r="E9" s="61" t="s">
        <v>20</v>
      </c>
      <c r="F9" s="62" t="s">
        <v>20</v>
      </c>
      <c r="G9" s="62" t="s">
        <v>20</v>
      </c>
      <c r="H9" s="62" t="s">
        <v>20</v>
      </c>
      <c r="I9" s="63" t="s">
        <v>12</v>
      </c>
      <c r="J9" s="57">
        <f>J16+J22+J28+J34</f>
        <v>50</v>
      </c>
      <c r="K9" s="57">
        <f aca="true" t="shared" si="4" ref="K9:R9">K16+K22+K28+K34</f>
        <v>50</v>
      </c>
      <c r="L9" s="57">
        <f t="shared" si="4"/>
        <v>50</v>
      </c>
      <c r="M9" s="57">
        <f t="shared" si="4"/>
        <v>50</v>
      </c>
      <c r="N9" s="57">
        <f t="shared" si="4"/>
        <v>50</v>
      </c>
      <c r="O9" s="57">
        <f t="shared" si="4"/>
        <v>50</v>
      </c>
      <c r="P9" s="57">
        <f t="shared" si="4"/>
        <v>50</v>
      </c>
      <c r="Q9" s="57">
        <f t="shared" si="4"/>
        <v>250</v>
      </c>
      <c r="R9" s="57">
        <f t="shared" si="4"/>
        <v>250</v>
      </c>
      <c r="T9" s="54">
        <f t="shared" si="1"/>
        <v>850</v>
      </c>
    </row>
    <row r="10" spans="1:20" s="15" customFormat="1" ht="123.75" customHeight="1">
      <c r="A10" s="216"/>
      <c r="B10" s="216"/>
      <c r="C10" s="248"/>
      <c r="D10" s="251"/>
      <c r="E10" s="61" t="s">
        <v>20</v>
      </c>
      <c r="F10" s="62" t="s">
        <v>20</v>
      </c>
      <c r="G10" s="62" t="s">
        <v>20</v>
      </c>
      <c r="H10" s="62" t="s">
        <v>20</v>
      </c>
      <c r="I10" s="63" t="s">
        <v>13</v>
      </c>
      <c r="J10" s="57">
        <f>J17+J23+J29+J35</f>
        <v>10</v>
      </c>
      <c r="K10" s="57">
        <f aca="true" t="shared" si="5" ref="K10:R10">K17+K23+K29+K35</f>
        <v>10</v>
      </c>
      <c r="L10" s="57">
        <f t="shared" si="5"/>
        <v>10</v>
      </c>
      <c r="M10" s="57">
        <f t="shared" si="5"/>
        <v>10</v>
      </c>
      <c r="N10" s="57">
        <f t="shared" si="5"/>
        <v>10</v>
      </c>
      <c r="O10" s="57">
        <f t="shared" si="5"/>
        <v>10</v>
      </c>
      <c r="P10" s="57">
        <f t="shared" si="5"/>
        <v>10</v>
      </c>
      <c r="Q10" s="57">
        <f t="shared" si="5"/>
        <v>50</v>
      </c>
      <c r="R10" s="57">
        <f t="shared" si="5"/>
        <v>50</v>
      </c>
      <c r="T10" s="54">
        <f t="shared" si="1"/>
        <v>170</v>
      </c>
    </row>
    <row r="11" spans="1:20" s="15" customFormat="1" ht="54" customHeight="1">
      <c r="A11" s="206" t="s">
        <v>67</v>
      </c>
      <c r="B11" s="206"/>
      <c r="C11" s="206"/>
      <c r="D11" s="242" t="s">
        <v>68</v>
      </c>
      <c r="E11" s="242"/>
      <c r="F11" s="242"/>
      <c r="G11" s="242"/>
      <c r="H11" s="242"/>
      <c r="I11" s="243"/>
      <c r="J11" s="42">
        <v>9</v>
      </c>
      <c r="K11" s="42">
        <v>9.3</v>
      </c>
      <c r="L11" s="42">
        <v>9.6</v>
      </c>
      <c r="M11" s="42">
        <v>9.9</v>
      </c>
      <c r="N11" s="42">
        <v>10.2</v>
      </c>
      <c r="O11" s="42">
        <v>10.5</v>
      </c>
      <c r="P11" s="42">
        <v>10.8</v>
      </c>
      <c r="Q11" s="42">
        <v>12.3</v>
      </c>
      <c r="R11" s="42">
        <v>14</v>
      </c>
      <c r="T11" s="33"/>
    </row>
    <row r="12" spans="1:20" s="9" customFormat="1" ht="20.25" customHeight="1">
      <c r="A12" s="244" t="s">
        <v>94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6"/>
      <c r="T12" s="24"/>
    </row>
    <row r="13" spans="1:20" s="15" customFormat="1" ht="19.5" customHeight="1">
      <c r="A13" s="144" t="s">
        <v>18</v>
      </c>
      <c r="B13" s="144" t="s">
        <v>49</v>
      </c>
      <c r="C13" s="233" t="s">
        <v>72</v>
      </c>
      <c r="D13" s="252"/>
      <c r="E13" s="64" t="s">
        <v>20</v>
      </c>
      <c r="F13" s="65" t="s">
        <v>20</v>
      </c>
      <c r="G13" s="65" t="s">
        <v>20</v>
      </c>
      <c r="H13" s="65" t="s">
        <v>20</v>
      </c>
      <c r="I13" s="49" t="s">
        <v>9</v>
      </c>
      <c r="J13" s="41">
        <f>SUM(J14:J17)</f>
        <v>10</v>
      </c>
      <c r="K13" s="41">
        <f aca="true" t="shared" si="6" ref="K13:R13">SUM(K14:K17)</f>
        <v>10</v>
      </c>
      <c r="L13" s="41">
        <f t="shared" si="6"/>
        <v>10</v>
      </c>
      <c r="M13" s="41">
        <f t="shared" si="6"/>
        <v>10</v>
      </c>
      <c r="N13" s="41">
        <f t="shared" si="6"/>
        <v>10</v>
      </c>
      <c r="O13" s="41">
        <f t="shared" si="6"/>
        <v>10</v>
      </c>
      <c r="P13" s="41">
        <f t="shared" si="6"/>
        <v>10</v>
      </c>
      <c r="Q13" s="41">
        <f t="shared" si="6"/>
        <v>50</v>
      </c>
      <c r="R13" s="41">
        <f t="shared" si="6"/>
        <v>50</v>
      </c>
      <c r="T13" s="33">
        <f t="shared" si="1"/>
        <v>170</v>
      </c>
    </row>
    <row r="14" spans="1:20" s="11" customFormat="1" ht="24.75">
      <c r="A14" s="144"/>
      <c r="B14" s="144"/>
      <c r="C14" s="234"/>
      <c r="D14" s="253"/>
      <c r="E14" s="127" t="s">
        <v>20</v>
      </c>
      <c r="F14" s="126" t="s">
        <v>20</v>
      </c>
      <c r="G14" s="126" t="s">
        <v>20</v>
      </c>
      <c r="H14" s="126" t="s">
        <v>20</v>
      </c>
      <c r="I14" s="50" t="s">
        <v>10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T14" s="33">
        <f t="shared" si="1"/>
        <v>0</v>
      </c>
    </row>
    <row r="15" spans="1:20" s="11" customFormat="1" ht="39.75" customHeight="1">
      <c r="A15" s="144"/>
      <c r="B15" s="144"/>
      <c r="C15" s="234"/>
      <c r="D15" s="253"/>
      <c r="E15" s="127" t="s">
        <v>20</v>
      </c>
      <c r="F15" s="126" t="s">
        <v>20</v>
      </c>
      <c r="G15" s="126" t="s">
        <v>20</v>
      </c>
      <c r="H15" s="126" t="s">
        <v>20</v>
      </c>
      <c r="I15" s="50" t="s">
        <v>11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T15" s="33">
        <f t="shared" si="1"/>
        <v>0</v>
      </c>
    </row>
    <row r="16" spans="1:20" s="11" customFormat="1" ht="24.75">
      <c r="A16" s="144"/>
      <c r="B16" s="144"/>
      <c r="C16" s="234"/>
      <c r="D16" s="253"/>
      <c r="E16" s="127" t="s">
        <v>20</v>
      </c>
      <c r="F16" s="126" t="s">
        <v>20</v>
      </c>
      <c r="G16" s="126" t="s">
        <v>20</v>
      </c>
      <c r="H16" s="126" t="s">
        <v>20</v>
      </c>
      <c r="I16" s="50" t="s">
        <v>12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T16" s="33">
        <f t="shared" si="1"/>
        <v>0</v>
      </c>
    </row>
    <row r="17" spans="1:20" s="11" customFormat="1" ht="24.75">
      <c r="A17" s="144"/>
      <c r="B17" s="144"/>
      <c r="C17" s="235"/>
      <c r="D17" s="254"/>
      <c r="E17" s="127">
        <v>957</v>
      </c>
      <c r="F17" s="126" t="s">
        <v>90</v>
      </c>
      <c r="G17" s="126" t="s">
        <v>74</v>
      </c>
      <c r="H17" s="126">
        <v>241</v>
      </c>
      <c r="I17" s="50" t="s">
        <v>13</v>
      </c>
      <c r="J17" s="121">
        <v>10</v>
      </c>
      <c r="K17" s="121">
        <v>10</v>
      </c>
      <c r="L17" s="121">
        <v>10</v>
      </c>
      <c r="M17" s="121">
        <v>10</v>
      </c>
      <c r="N17" s="121">
        <v>10</v>
      </c>
      <c r="O17" s="121">
        <v>10</v>
      </c>
      <c r="P17" s="121">
        <v>10</v>
      </c>
      <c r="Q17" s="121">
        <v>50</v>
      </c>
      <c r="R17" s="121">
        <v>50</v>
      </c>
      <c r="T17" s="33">
        <f t="shared" si="1"/>
        <v>170</v>
      </c>
    </row>
    <row r="18" spans="1:20" s="9" customFormat="1" ht="20.25" customHeight="1">
      <c r="A18" s="244" t="s">
        <v>94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6"/>
      <c r="T18" s="24"/>
    </row>
    <row r="19" spans="1:20" s="15" customFormat="1" ht="24.75" customHeight="1">
      <c r="A19" s="144" t="s">
        <v>21</v>
      </c>
      <c r="B19" s="144" t="s">
        <v>50</v>
      </c>
      <c r="C19" s="233" t="s">
        <v>72</v>
      </c>
      <c r="D19" s="239"/>
      <c r="E19" s="64" t="s">
        <v>20</v>
      </c>
      <c r="F19" s="65" t="s">
        <v>20</v>
      </c>
      <c r="G19" s="65" t="s">
        <v>20</v>
      </c>
      <c r="H19" s="65" t="s">
        <v>20</v>
      </c>
      <c r="I19" s="49" t="s">
        <v>9</v>
      </c>
      <c r="J19" s="41">
        <f>SUM(J20:J23)</f>
        <v>0</v>
      </c>
      <c r="K19" s="41">
        <f aca="true" t="shared" si="7" ref="K19:R19">SUM(K20:K23)</f>
        <v>0</v>
      </c>
      <c r="L19" s="41">
        <f t="shared" si="7"/>
        <v>0</v>
      </c>
      <c r="M19" s="41">
        <f t="shared" si="7"/>
        <v>0</v>
      </c>
      <c r="N19" s="41">
        <f t="shared" si="7"/>
        <v>0</v>
      </c>
      <c r="O19" s="41">
        <f t="shared" si="7"/>
        <v>0</v>
      </c>
      <c r="P19" s="41">
        <f t="shared" si="7"/>
        <v>0</v>
      </c>
      <c r="Q19" s="41">
        <f t="shared" si="7"/>
        <v>0</v>
      </c>
      <c r="R19" s="41">
        <f t="shared" si="7"/>
        <v>0</v>
      </c>
      <c r="T19" s="33">
        <f t="shared" si="1"/>
        <v>0</v>
      </c>
    </row>
    <row r="20" spans="1:20" s="11" customFormat="1" ht="24.75">
      <c r="A20" s="144"/>
      <c r="B20" s="144"/>
      <c r="C20" s="234"/>
      <c r="D20" s="240"/>
      <c r="E20" s="127" t="s">
        <v>20</v>
      </c>
      <c r="F20" s="126" t="s">
        <v>20</v>
      </c>
      <c r="G20" s="126" t="s">
        <v>20</v>
      </c>
      <c r="H20" s="126" t="s">
        <v>20</v>
      </c>
      <c r="I20" s="50" t="s">
        <v>10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T20" s="33">
        <f t="shared" si="1"/>
        <v>0</v>
      </c>
    </row>
    <row r="21" spans="1:20" s="11" customFormat="1" ht="24.75">
      <c r="A21" s="144"/>
      <c r="B21" s="144"/>
      <c r="C21" s="234"/>
      <c r="D21" s="240"/>
      <c r="E21" s="127" t="s">
        <v>20</v>
      </c>
      <c r="F21" s="126" t="s">
        <v>20</v>
      </c>
      <c r="G21" s="126" t="s">
        <v>20</v>
      </c>
      <c r="H21" s="126" t="s">
        <v>20</v>
      </c>
      <c r="I21" s="50" t="s">
        <v>11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T21" s="33">
        <f t="shared" si="1"/>
        <v>0</v>
      </c>
    </row>
    <row r="22" spans="1:20" s="11" customFormat="1" ht="24.75">
      <c r="A22" s="144"/>
      <c r="B22" s="144"/>
      <c r="C22" s="234"/>
      <c r="D22" s="240"/>
      <c r="E22" s="127" t="s">
        <v>20</v>
      </c>
      <c r="F22" s="126" t="s">
        <v>20</v>
      </c>
      <c r="G22" s="126" t="s">
        <v>20</v>
      </c>
      <c r="H22" s="126" t="s">
        <v>20</v>
      </c>
      <c r="I22" s="50" t="s">
        <v>12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T22" s="33">
        <f t="shared" si="1"/>
        <v>0</v>
      </c>
    </row>
    <row r="23" spans="1:20" s="11" customFormat="1" ht="24.75">
      <c r="A23" s="144"/>
      <c r="B23" s="144"/>
      <c r="C23" s="235"/>
      <c r="D23" s="241"/>
      <c r="E23" s="127" t="s">
        <v>20</v>
      </c>
      <c r="F23" s="126" t="s">
        <v>20</v>
      </c>
      <c r="G23" s="126" t="s">
        <v>20</v>
      </c>
      <c r="H23" s="126" t="s">
        <v>20</v>
      </c>
      <c r="I23" s="50" t="s">
        <v>13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T23" s="33">
        <f t="shared" si="1"/>
        <v>0</v>
      </c>
    </row>
    <row r="24" spans="1:20" s="9" customFormat="1" ht="20.25" customHeight="1">
      <c r="A24" s="244" t="s">
        <v>94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6"/>
      <c r="T24" s="24"/>
    </row>
    <row r="25" spans="1:20" s="15" customFormat="1" ht="24" customHeight="1">
      <c r="A25" s="144" t="s">
        <v>22</v>
      </c>
      <c r="B25" s="144" t="s">
        <v>51</v>
      </c>
      <c r="C25" s="233" t="s">
        <v>71</v>
      </c>
      <c r="D25" s="239"/>
      <c r="E25" s="64" t="s">
        <v>20</v>
      </c>
      <c r="F25" s="65" t="s">
        <v>20</v>
      </c>
      <c r="G25" s="65" t="s">
        <v>20</v>
      </c>
      <c r="H25" s="65" t="s">
        <v>20</v>
      </c>
      <c r="I25" s="49" t="s">
        <v>9</v>
      </c>
      <c r="J25" s="32">
        <f>SUM(J26:J29)</f>
        <v>50</v>
      </c>
      <c r="K25" s="32">
        <f aca="true" t="shared" si="8" ref="K25:R25">SUM(K26:K29)</f>
        <v>50</v>
      </c>
      <c r="L25" s="32">
        <f t="shared" si="8"/>
        <v>50</v>
      </c>
      <c r="M25" s="32">
        <f t="shared" si="8"/>
        <v>50</v>
      </c>
      <c r="N25" s="32">
        <f t="shared" si="8"/>
        <v>50</v>
      </c>
      <c r="O25" s="32">
        <f t="shared" si="8"/>
        <v>50</v>
      </c>
      <c r="P25" s="32">
        <f t="shared" si="8"/>
        <v>50</v>
      </c>
      <c r="Q25" s="32">
        <f t="shared" si="8"/>
        <v>250</v>
      </c>
      <c r="R25" s="32">
        <f t="shared" si="8"/>
        <v>250</v>
      </c>
      <c r="T25" s="33">
        <f t="shared" si="1"/>
        <v>850</v>
      </c>
    </row>
    <row r="26" spans="1:20" s="11" customFormat="1" ht="24.75">
      <c r="A26" s="144"/>
      <c r="B26" s="144"/>
      <c r="C26" s="234"/>
      <c r="D26" s="240"/>
      <c r="E26" s="127" t="s">
        <v>20</v>
      </c>
      <c r="F26" s="126" t="s">
        <v>20</v>
      </c>
      <c r="G26" s="126" t="s">
        <v>20</v>
      </c>
      <c r="H26" s="126" t="s">
        <v>20</v>
      </c>
      <c r="I26" s="50" t="s">
        <v>10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T26" s="33">
        <f t="shared" si="1"/>
        <v>0</v>
      </c>
    </row>
    <row r="27" spans="1:20" s="11" customFormat="1" ht="24.75">
      <c r="A27" s="144"/>
      <c r="B27" s="144"/>
      <c r="C27" s="234"/>
      <c r="D27" s="240"/>
      <c r="E27" s="127" t="s">
        <v>20</v>
      </c>
      <c r="F27" s="126" t="s">
        <v>20</v>
      </c>
      <c r="G27" s="126" t="s">
        <v>20</v>
      </c>
      <c r="H27" s="126" t="s">
        <v>20</v>
      </c>
      <c r="I27" s="50" t="s">
        <v>11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T27" s="33">
        <f t="shared" si="1"/>
        <v>0</v>
      </c>
    </row>
    <row r="28" spans="1:20" s="11" customFormat="1" ht="24.75">
      <c r="A28" s="144"/>
      <c r="B28" s="144"/>
      <c r="C28" s="234"/>
      <c r="D28" s="240"/>
      <c r="E28" s="127">
        <v>957</v>
      </c>
      <c r="F28" s="126" t="s">
        <v>90</v>
      </c>
      <c r="G28" s="126" t="s">
        <v>75</v>
      </c>
      <c r="H28" s="126">
        <v>241</v>
      </c>
      <c r="I28" s="50" t="s">
        <v>12</v>
      </c>
      <c r="J28" s="121">
        <v>50</v>
      </c>
      <c r="K28" s="121">
        <v>50</v>
      </c>
      <c r="L28" s="121">
        <v>50</v>
      </c>
      <c r="M28" s="121">
        <v>50</v>
      </c>
      <c r="N28" s="121">
        <v>50</v>
      </c>
      <c r="O28" s="121">
        <v>50</v>
      </c>
      <c r="P28" s="121">
        <v>50</v>
      </c>
      <c r="Q28" s="121">
        <v>250</v>
      </c>
      <c r="R28" s="121">
        <v>250</v>
      </c>
      <c r="T28" s="33">
        <f t="shared" si="1"/>
        <v>850</v>
      </c>
    </row>
    <row r="29" spans="1:20" s="11" customFormat="1" ht="24.75">
      <c r="A29" s="144"/>
      <c r="B29" s="144"/>
      <c r="C29" s="235"/>
      <c r="D29" s="241"/>
      <c r="E29" s="127" t="s">
        <v>20</v>
      </c>
      <c r="F29" s="126" t="s">
        <v>20</v>
      </c>
      <c r="G29" s="126" t="s">
        <v>20</v>
      </c>
      <c r="H29" s="126" t="s">
        <v>20</v>
      </c>
      <c r="I29" s="50" t="s">
        <v>13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T29" s="33">
        <f t="shared" si="1"/>
        <v>0</v>
      </c>
    </row>
    <row r="30" spans="1:20" s="9" customFormat="1" ht="20.25" customHeight="1">
      <c r="A30" s="244" t="s">
        <v>94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T30" s="24"/>
    </row>
    <row r="31" spans="1:20" s="15" customFormat="1" ht="27.75" customHeight="1">
      <c r="A31" s="144" t="s">
        <v>23</v>
      </c>
      <c r="B31" s="144" t="s">
        <v>52</v>
      </c>
      <c r="C31" s="233" t="s">
        <v>70</v>
      </c>
      <c r="D31" s="239"/>
      <c r="E31" s="64" t="s">
        <v>20</v>
      </c>
      <c r="F31" s="65" t="s">
        <v>20</v>
      </c>
      <c r="G31" s="65" t="s">
        <v>20</v>
      </c>
      <c r="H31" s="65" t="s">
        <v>20</v>
      </c>
      <c r="I31" s="49" t="s">
        <v>9</v>
      </c>
      <c r="J31" s="32">
        <f>SUM(J32:J35)</f>
        <v>0</v>
      </c>
      <c r="K31" s="32">
        <f aca="true" t="shared" si="9" ref="K31:R31">SUM(K32:K35)</f>
        <v>0</v>
      </c>
      <c r="L31" s="32">
        <f t="shared" si="9"/>
        <v>0</v>
      </c>
      <c r="M31" s="32">
        <f t="shared" si="9"/>
        <v>0</v>
      </c>
      <c r="N31" s="32">
        <f t="shared" si="9"/>
        <v>0</v>
      </c>
      <c r="O31" s="32">
        <f t="shared" si="9"/>
        <v>0</v>
      </c>
      <c r="P31" s="32">
        <f t="shared" si="9"/>
        <v>0</v>
      </c>
      <c r="Q31" s="32">
        <f t="shared" si="9"/>
        <v>0</v>
      </c>
      <c r="R31" s="32">
        <f t="shared" si="9"/>
        <v>0</v>
      </c>
      <c r="T31" s="33">
        <f t="shared" si="1"/>
        <v>0</v>
      </c>
    </row>
    <row r="32" spans="1:20" s="11" customFormat="1" ht="24.75">
      <c r="A32" s="144"/>
      <c r="B32" s="144"/>
      <c r="C32" s="234"/>
      <c r="D32" s="240"/>
      <c r="E32" s="127" t="s">
        <v>20</v>
      </c>
      <c r="F32" s="126" t="s">
        <v>20</v>
      </c>
      <c r="G32" s="126" t="s">
        <v>20</v>
      </c>
      <c r="H32" s="126" t="s">
        <v>20</v>
      </c>
      <c r="I32" s="50" t="s">
        <v>10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T32" s="33">
        <f t="shared" si="1"/>
        <v>0</v>
      </c>
    </row>
    <row r="33" spans="1:20" s="11" customFormat="1" ht="24.75">
      <c r="A33" s="144"/>
      <c r="B33" s="144"/>
      <c r="C33" s="234"/>
      <c r="D33" s="240"/>
      <c r="E33" s="127" t="s">
        <v>20</v>
      </c>
      <c r="F33" s="126" t="s">
        <v>20</v>
      </c>
      <c r="G33" s="126" t="s">
        <v>20</v>
      </c>
      <c r="H33" s="126" t="s">
        <v>20</v>
      </c>
      <c r="I33" s="50" t="s">
        <v>11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T33" s="33">
        <f t="shared" si="1"/>
        <v>0</v>
      </c>
    </row>
    <row r="34" spans="1:20" s="11" customFormat="1" ht="24.75">
      <c r="A34" s="144"/>
      <c r="B34" s="144"/>
      <c r="C34" s="234"/>
      <c r="D34" s="240"/>
      <c r="E34" s="127" t="s">
        <v>20</v>
      </c>
      <c r="F34" s="126" t="s">
        <v>20</v>
      </c>
      <c r="G34" s="126" t="s">
        <v>20</v>
      </c>
      <c r="H34" s="126" t="s">
        <v>20</v>
      </c>
      <c r="I34" s="50" t="s">
        <v>12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T34" s="33">
        <f t="shared" si="1"/>
        <v>0</v>
      </c>
    </row>
    <row r="35" spans="1:20" s="11" customFormat="1" ht="24.75">
      <c r="A35" s="144"/>
      <c r="B35" s="144"/>
      <c r="C35" s="235"/>
      <c r="D35" s="241"/>
      <c r="E35" s="127" t="s">
        <v>20</v>
      </c>
      <c r="F35" s="126" t="s">
        <v>20</v>
      </c>
      <c r="G35" s="126" t="s">
        <v>20</v>
      </c>
      <c r="H35" s="126" t="s">
        <v>20</v>
      </c>
      <c r="I35" s="50" t="s">
        <v>13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T35" s="33">
        <f t="shared" si="1"/>
        <v>0</v>
      </c>
    </row>
  </sheetData>
  <sheetProtection password="CF42" sheet="1"/>
  <mergeCells count="35">
    <mergeCell ref="D6:D10"/>
    <mergeCell ref="C13:C17"/>
    <mergeCell ref="D13:D17"/>
    <mergeCell ref="C19:C23"/>
    <mergeCell ref="D19:D23"/>
    <mergeCell ref="C25:C29"/>
    <mergeCell ref="D25:D29"/>
    <mergeCell ref="A6:A10"/>
    <mergeCell ref="B6:B10"/>
    <mergeCell ref="A13:A17"/>
    <mergeCell ref="B13:B17"/>
    <mergeCell ref="A19:A23"/>
    <mergeCell ref="B19:B23"/>
    <mergeCell ref="A11:C11"/>
    <mergeCell ref="A12:R12"/>
    <mergeCell ref="A18:R18"/>
    <mergeCell ref="C6:C10"/>
    <mergeCell ref="D31:D35"/>
    <mergeCell ref="D11:I11"/>
    <mergeCell ref="A24:R24"/>
    <mergeCell ref="A30:R30"/>
    <mergeCell ref="A25:A29"/>
    <mergeCell ref="B25:B29"/>
    <mergeCell ref="A31:A35"/>
    <mergeCell ref="B31:B35"/>
    <mergeCell ref="C31:C35"/>
    <mergeCell ref="N1:R1"/>
    <mergeCell ref="A2:R2"/>
    <mergeCell ref="A3:A4"/>
    <mergeCell ref="B3:B4"/>
    <mergeCell ref="C3:C4"/>
    <mergeCell ref="D3:D4"/>
    <mergeCell ref="E3:H3"/>
    <mergeCell ref="I3:I4"/>
    <mergeCell ref="J3:R3"/>
  </mergeCells>
  <printOptions/>
  <pageMargins left="0.31496062992125984" right="0.31496062992125984" top="0.9448818897637796" bottom="0.5511811023622047" header="0.31496062992125984" footer="0.31496062992125984"/>
  <pageSetup horizontalDpi="600" verticalDpi="600" orientation="landscape" paperSize="9" scale="74" r:id="rId1"/>
  <rowBreaks count="2" manualBreakCount="2">
    <brk id="11" max="17" man="1"/>
    <brk id="2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2019-04-03T10:21:59Z</dcterms:modified>
  <cp:category/>
  <cp:version/>
  <cp:contentType/>
  <cp:contentStatus/>
</cp:coreProperties>
</file>