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 activeTab="3"/>
  </bookViews>
  <sheets>
    <sheet name="1 кв." sheetId="5" r:id="rId1"/>
    <sheet name="1 полугодие" sheetId="3" r:id="rId2"/>
    <sheet name="9 мес." sheetId="4" r:id="rId3"/>
    <sheet name="2018" sheetId="8" r:id="rId4"/>
    <sheet name="2017 год" sheetId="7" r:id="rId5"/>
  </sheets>
  <calcPr calcId="152511"/>
</workbook>
</file>

<file path=xl/calcChain.xml><?xml version="1.0" encoding="utf-8"?>
<calcChain xmlns="http://schemas.openxmlformats.org/spreadsheetml/2006/main">
  <c r="N24" i="8" l="1"/>
  <c r="O24" i="8"/>
  <c r="N25" i="8"/>
  <c r="N26" i="8"/>
  <c r="N27" i="8"/>
  <c r="N28" i="8"/>
  <c r="N31" i="8"/>
  <c r="O31" i="8"/>
  <c r="N42" i="8" l="1"/>
  <c r="N37" i="8"/>
  <c r="N34" i="8"/>
  <c r="N47" i="8"/>
  <c r="N46" i="8"/>
  <c r="N45" i="8"/>
  <c r="N44" i="8"/>
  <c r="N43" i="8"/>
  <c r="N41" i="8"/>
  <c r="N40" i="8"/>
  <c r="N39" i="8"/>
  <c r="N38" i="8"/>
  <c r="N36" i="8"/>
  <c r="N35" i="8"/>
  <c r="N33" i="8"/>
  <c r="N32" i="8"/>
  <c r="N9" i="8" l="1"/>
  <c r="N55" i="8" l="1"/>
  <c r="N54" i="8"/>
  <c r="N53" i="8"/>
  <c r="N52" i="8"/>
  <c r="O51" i="8"/>
  <c r="N51" i="8"/>
  <c r="O22" i="8"/>
  <c r="N21" i="8"/>
  <c r="N20" i="8"/>
  <c r="N19" i="8"/>
  <c r="N18" i="8"/>
  <c r="N17" i="8"/>
  <c r="N16" i="8"/>
  <c r="N15" i="8"/>
  <c r="N12" i="8"/>
  <c r="N11" i="8"/>
  <c r="N10" i="8"/>
  <c r="O9" i="8"/>
  <c r="L52" i="4" l="1"/>
  <c r="L53" i="4"/>
  <c r="L54" i="4"/>
  <c r="L51" i="4"/>
  <c r="L55" i="4" l="1"/>
  <c r="M51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M31" i="4"/>
  <c r="L31" i="4"/>
  <c r="L28" i="4"/>
  <c r="L27" i="4"/>
  <c r="L26" i="4"/>
  <c r="L25" i="4"/>
  <c r="M24" i="4"/>
  <c r="L24" i="4"/>
  <c r="M22" i="4"/>
  <c r="L21" i="4"/>
  <c r="L20" i="4"/>
  <c r="L19" i="4"/>
  <c r="L18" i="4"/>
  <c r="L17" i="4"/>
  <c r="L16" i="4"/>
  <c r="L15" i="4"/>
  <c r="L12" i="4"/>
  <c r="L11" i="4"/>
  <c r="L10" i="4"/>
  <c r="M9" i="4"/>
  <c r="L9" i="4"/>
  <c r="L55" i="3" l="1"/>
  <c r="L54" i="3"/>
  <c r="L53" i="3"/>
  <c r="L52" i="3"/>
  <c r="M51" i="3"/>
  <c r="L51" i="3"/>
  <c r="L45" i="5"/>
  <c r="L44" i="5"/>
  <c r="L43" i="5"/>
  <c r="N50" i="7" l="1"/>
  <c r="N52" i="7"/>
  <c r="N53" i="7"/>
  <c r="N34" i="7" l="1"/>
  <c r="N33" i="7"/>
  <c r="N42" i="7"/>
  <c r="N37" i="7"/>
  <c r="N47" i="7"/>
  <c r="N46" i="7"/>
  <c r="N45" i="7"/>
  <c r="N44" i="7"/>
  <c r="N43" i="7"/>
  <c r="N41" i="7"/>
  <c r="N40" i="7"/>
  <c r="N39" i="7"/>
  <c r="N38" i="7"/>
  <c r="N36" i="7"/>
  <c r="N35" i="7"/>
  <c r="N32" i="7"/>
  <c r="N31" i="7"/>
  <c r="N25" i="7"/>
  <c r="N26" i="7"/>
  <c r="N27" i="7"/>
  <c r="N28" i="7"/>
  <c r="N24" i="7"/>
  <c r="N9" i="7"/>
  <c r="O24" i="7"/>
  <c r="O31" i="7"/>
  <c r="O50" i="7" l="1"/>
  <c r="O22" i="7"/>
  <c r="N21" i="7"/>
  <c r="N20" i="7"/>
  <c r="N19" i="7"/>
  <c r="N18" i="7"/>
  <c r="N17" i="7"/>
  <c r="N16" i="7"/>
  <c r="N15" i="7"/>
  <c r="N12" i="7"/>
  <c r="N11" i="7"/>
  <c r="N10" i="7"/>
  <c r="O9" i="7"/>
  <c r="L47" i="3" l="1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28" i="3"/>
  <c r="L27" i="3"/>
  <c r="L26" i="3"/>
  <c r="L25" i="3"/>
  <c r="L24" i="3"/>
  <c r="L20" i="3"/>
  <c r="L19" i="3"/>
  <c r="L18" i="3"/>
  <c r="L17" i="3"/>
  <c r="L16" i="3"/>
  <c r="L15" i="3"/>
  <c r="L9" i="3"/>
  <c r="M31" i="3"/>
  <c r="M24" i="3"/>
  <c r="M22" i="3"/>
  <c r="L21" i="3"/>
  <c r="L12" i="3"/>
  <c r="L11" i="3"/>
  <c r="L10" i="3"/>
  <c r="M9" i="3"/>
  <c r="L46" i="5" l="1"/>
  <c r="M42" i="5"/>
  <c r="L42" i="5"/>
  <c r="L18" i="5"/>
  <c r="L38" i="5" l="1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19" i="5"/>
  <c r="L17" i="5"/>
  <c r="L16" i="5"/>
  <c r="L15" i="5"/>
  <c r="L9" i="5"/>
  <c r="M22" i="5"/>
  <c r="M15" i="5"/>
  <c r="L12" i="5"/>
  <c r="L11" i="5"/>
  <c r="L10" i="5"/>
  <c r="M9" i="5"/>
</calcChain>
</file>

<file path=xl/sharedStrings.xml><?xml version="1.0" encoding="utf-8"?>
<sst xmlns="http://schemas.openxmlformats.org/spreadsheetml/2006/main" count="664" uniqueCount="127">
  <si>
    <t>№ п/п</t>
  </si>
  <si>
    <t>Критерии оценки выполнения муниципального задания</t>
  </si>
  <si>
    <t>Допустимое (возможное) отклонение</t>
  </si>
  <si>
    <t>Отклонение, превышающее допустимое отклонение</t>
  </si>
  <si>
    <t>% выполнения</t>
  </si>
  <si>
    <t>АУ "МФЦ" г. Чебоксары</t>
  </si>
  <si>
    <t>МБУ "Городская реклама"</t>
  </si>
  <si>
    <t>МБУ "Чебоксары-телеком"</t>
  </si>
  <si>
    <t>АУ "Городская газета "Чебоксарские новости"</t>
  </si>
  <si>
    <r>
      <t>ОЦ</t>
    </r>
    <r>
      <rPr>
        <vertAlign val="subscript"/>
        <sz val="12"/>
        <color indexed="8"/>
        <rFont val="Times New Roman"/>
        <family val="1"/>
        <charset val="204"/>
      </rPr>
      <t>итоговая</t>
    </r>
  </si>
  <si>
    <t>Наименование муниципальной услуги (работы)</t>
  </si>
  <si>
    <t>не более 15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</si>
  <si>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</t>
  </si>
  <si>
    <t>Осуществление издательской деятельности</t>
  </si>
  <si>
    <t>не более 5</t>
  </si>
  <si>
    <t>все публикации номера</t>
  </si>
  <si>
    <t>все номера прошедшего месяца не позднее 15 числа</t>
  </si>
  <si>
    <t>Согласование размещения средств информационного оформления</t>
  </si>
  <si>
    <t>Согласование паспорта цветового решения фасада жилого и нежилого объекта</t>
  </si>
  <si>
    <t>Освещение и обеспечение проведения мероприятий в сфере деятельности СМИ</t>
  </si>
  <si>
    <t>Муниципальное задание выполняется</t>
  </si>
  <si>
    <t>не более 25</t>
  </si>
  <si>
    <t>не более 10</t>
  </si>
  <si>
    <t>Cоздание и развитие  информационных систем и  компонентов информационно-телекоммуникационной инфраструктуры (центр обработки данных)</t>
  </si>
  <si>
    <t xml:space="preserve">Cоздание и развитие  информационных систем и  компонентов информационно-телекоммуникационной инфраструктуры (ИС обеспечение типовой деятельности) 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</si>
  <si>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(ИС обеспечение типовой деятельности)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</si>
  <si>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(центр обработки данных)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</si>
  <si>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телекоммуникационное оборудование)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</si>
  <si>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ТО: автоматические компьютерные телефонные станции, средства IP-телефонии)</t>
  </si>
  <si>
    <t>не более 30</t>
  </si>
  <si>
    <t>Предоставление программного обеспечения инженерной, вычислительной и информационно-телекоммуникационной инфраструктуры, в том числе на основе "облачных технологий" (виды ПО: прикладное)</t>
  </si>
  <si>
    <t>не более 20</t>
  </si>
  <si>
    <t>Ведение информационных баз данных</t>
  </si>
  <si>
    <t>Организация перевозок пассажиров на маршрутах наземного городского (или) пригородного и (или) междугородного и (или) межмуниципального пассажирского транспорта общего пользования (сбор, хранение, обработка телематических данных, поступающих с бортовых навигационно-связных терминалов, установленных на транспортных средствах)</t>
  </si>
  <si>
    <t>Начальник отдела муниципальных услуг</t>
  </si>
  <si>
    <t>Н.А. Романова</t>
  </si>
  <si>
    <t>Муниципальное задание выполнено</t>
  </si>
  <si>
    <t>Скорректированный план</t>
  </si>
  <si>
    <t>Утверждено в муниципальном задании на начало года</t>
  </si>
  <si>
    <t xml:space="preserve">12%   
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</si>
  <si>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(типовые компоненты ИТКИ)</t>
  </si>
  <si>
    <t>Cоздание и развитие  информационных систем и  компонентов информационно-телекоммуникационной инфраструктуры (типовые компоненты ИТКИ)</t>
  </si>
  <si>
    <t>количество номеров, шт</t>
  </si>
  <si>
    <t>количество полос формата А2, ед.в год</t>
  </si>
  <si>
    <t>количество печатных страниц, шт</t>
  </si>
  <si>
    <t>оперативное и своевременное освещение событий, сутки</t>
  </si>
  <si>
    <t>представление материалов в сети "Интернет", шт</t>
  </si>
  <si>
    <t>ведение архива газеты в формате pdf</t>
  </si>
  <si>
    <t>прием и рассмотрение заявлений, сутки</t>
  </si>
  <si>
    <t>формирование и направление межведомственных запросов, сутки</t>
  </si>
  <si>
    <t>выдача распоряжения, сутки</t>
  </si>
  <si>
    <t>количество обращений, шт</t>
  </si>
  <si>
    <t>подготовка и согласование паспорта, сутки</t>
  </si>
  <si>
    <t>подготовка баннеров, шт</t>
  </si>
  <si>
    <t>монтаж-демонтаж изображений</t>
  </si>
  <si>
    <t>количество проведенных мероприятий, ед</t>
  </si>
  <si>
    <t>внедрение и модернизация ИС в срок, %</t>
  </si>
  <si>
    <t>количество ИС, ед.</t>
  </si>
  <si>
    <t>количество ЦОД, ед.</t>
  </si>
  <si>
    <t>модернизация в установленный срок, %</t>
  </si>
  <si>
    <t>создание и модернизация ЦОД в срок, %</t>
  </si>
  <si>
    <t>количество типовых компонентов ИТКИ, ед.</t>
  </si>
  <si>
    <t>доступность, %</t>
  </si>
  <si>
    <t>надежность, %</t>
  </si>
  <si>
    <t>количество жалоб, ед.</t>
  </si>
  <si>
    <t>количество телекоммуникационного оборудования, ед.</t>
  </si>
  <si>
    <t>количество автоматических компьютерных телефонных станций IP-телефонии, ед.</t>
  </si>
  <si>
    <t>количество прикладного ПО</t>
  </si>
  <si>
    <t>количество информационных ресурсов, ед.</t>
  </si>
  <si>
    <t>количество маршрутов, ед.</t>
  </si>
  <si>
    <t>не устанавливается</t>
  </si>
  <si>
    <t>количество доставленных пакетов документов с нарушением срока,  ед.</t>
  </si>
  <si>
    <t>количество обоснованных жалоб, ед.</t>
  </si>
  <si>
    <t>уровень удовлетворенности граждан, %</t>
  </si>
  <si>
    <t>среднее время ожидания в очереди на получение услуги</t>
  </si>
  <si>
    <t>количество услуг, ед.</t>
  </si>
  <si>
    <t>объём тиража, шт</t>
  </si>
  <si>
    <t>объём тиража, лист печатный</t>
  </si>
  <si>
    <t>Обеспечение эксплуатационно-технического обслуживания объектов и помещений, оборудования и прилегающей территории в надлежащем состоянии</t>
  </si>
  <si>
    <t>бесперебойное тпло-, водо-, энергообеспечение, %</t>
  </si>
  <si>
    <t>содержание объектов в надлежащем санитарном состоянии, %</t>
  </si>
  <si>
    <t>безаварийная работа инженерных систем и оборудования, %</t>
  </si>
  <si>
    <t xml:space="preserve">10%   
</t>
  </si>
  <si>
    <t>эксплуатируемая площадь зданий, тыс.кв.м</t>
  </si>
  <si>
    <t>количество объектов, шт.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</si>
  <si>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</si>
  <si>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выполнение плана, %</t>
  </si>
  <si>
    <t>машино-часы работы автомобилей, ед.</t>
  </si>
  <si>
    <t>Анализ выполнения показателей, характеризующих качество   
муниципальной услуги (работы)</t>
  </si>
  <si>
    <t>Анализ выполнения показателей, характеризующих объем  
муниципальной услуги (работы)</t>
  </si>
  <si>
    <t>МБУ "УТХО"</t>
  </si>
  <si>
    <t>Муниципальное задание не выполняется по объемным показателям по причине снижения спроса на размещение рекламных конструкций</t>
  </si>
  <si>
    <t>Согласно постановлению администрации города Чебоксары от 10.03.2017 № 619 "О внесении изменений в устав МБУ "Городская реклама" функции и полномочия Учредителя возложены на Управление архитектуры и градостроительства администрации города Чебоксары. Формирование и утверждение муниципального задания учреждения (на 2017 год), а также контроль за его выполнением осуществляет Управление архитектуры и градостроительства администрации города Чебоксары.</t>
  </si>
  <si>
    <t>Оценка выполнения 
муниципальными учреждениями, подведомственными администрации города Чебоксары,  
муниципальных заданий за 2017 год</t>
  </si>
  <si>
    <t>Исполнено на 30.12.2017</t>
  </si>
  <si>
    <t xml:space="preserve">Оценка выполнения муниципальных заданий производилась на основании представленных учреждениями отчетов за 2017 год </t>
  </si>
  <si>
    <t>Муниципальное задание выполнено
(невыполнение планового показателя по количеству маршрутов связано  с расторжением в одностороннем порядке перевозчиками договоров с админгистрацией г. Чебоксары)</t>
  </si>
  <si>
    <t>Оценка выполнения 
муниципальными учреждениями, подведомственными администрации города Чебоксары,  
муниципальных заданий за 1 квартал 2018 года</t>
  </si>
  <si>
    <t>Исполнено на 31.03.2018</t>
  </si>
  <si>
    <t>Авиационное обеспечение оперативной деятельности в целях реагирования на чрезвычайные ситуации, их предупреждения</t>
  </si>
  <si>
    <t>Степень реагирования на чрезвычайные ситуации, %</t>
  </si>
  <si>
    <t>Муниципальное задание выполняется. Некоторые виды работ будут выполнены в течение года (выполнения в отчетном квартале не запланировано)</t>
  </si>
  <si>
    <t xml:space="preserve">Оценка выполнения муниципальных заданий производилась на основании представленных учреждениями отчетов за 1 квартал 2018 года </t>
  </si>
  <si>
    <t>эксплуатируемая площадь административных зданий, тыс.кв.м</t>
  </si>
  <si>
    <t xml:space="preserve">не устанавливается </t>
  </si>
  <si>
    <t>Автотранспортное обслуживание должностных лиц, государственных органов и государственных учреждений в случаях, установленных нормативными правовыми актами субъектов Российской Федерации, органов местного самоуправления</t>
  </si>
  <si>
    <t>обеспечение должного транспортного обслуживания, включая организацию эксплуатации и содержания автотранспортных средств и принятие своевременных мер, направленных на безаварийную эксплуатацию автотранспортных средств, %</t>
  </si>
  <si>
    <t>выполнение планового объема работы автомобилей, %</t>
  </si>
  <si>
    <t>наличие случаев невосполнимых потерь, муниципального имущества на объектах транспортного хозяйства, %</t>
  </si>
  <si>
    <t>Муниципальное задание выполняется. Предписание по результатам проверки пожарной безопасности ГУ МЧС России - без наложения наказания</t>
  </si>
  <si>
    <t>Оценка выполнения 
муниципальными учреждениями, подведомственными администрации города Чебоксары,  
муниципальных заданий за 1 полугодие 2018 года</t>
  </si>
  <si>
    <t>Исполнено на 30.06.2018</t>
  </si>
  <si>
    <t>бесперебойное тепло-, водо-, энергообеспечение, %</t>
  </si>
  <si>
    <t>содержание объектов недвижимого имущества в надлежащем санитарном состоянии, %</t>
  </si>
  <si>
    <t>Эффективность использования объектов недвижимого имущества</t>
  </si>
  <si>
    <t>эксплуатируемая площадь всего, в т.ч. зданий прилегающей территории, тыс.кв.м</t>
  </si>
  <si>
    <t>количество отчетов, усл.ед</t>
  </si>
  <si>
    <t>-</t>
  </si>
  <si>
    <t xml:space="preserve">Оценка выполнения муниципальных заданий производилась на основании представленных учреждениями отчетов за 1 полугодие 2018 года </t>
  </si>
  <si>
    <t>Оценка выполнения 
муниципальными учреждениями, подведомственными администрации города Чебоксары,  
муниципальных заданий за 9 месяцев 2018 года</t>
  </si>
  <si>
    <t>Исполнено на 30.09.2018</t>
  </si>
  <si>
    <t xml:space="preserve">Оценка выполнения муниципальных заданий производилась на основании представленных учреждениями отчетов за 9 месяцев 2018 года </t>
  </si>
  <si>
    <t>Оценка выполнения 
муниципальными учреждениями, подведомственными администрации города Чебоксары,  
муниципальных заданий за 2018 год</t>
  </si>
  <si>
    <t>Исполнено на 31.12.2018</t>
  </si>
  <si>
    <t xml:space="preserve">Оценка выполнения муниципальных заданий производилась на основании представленных учреждениями отчетов за 2018 год </t>
  </si>
  <si>
    <t>Осуществление диспетчерского контроля с использованием аппаратуры спутниковой навигации ГЛОНАСС или ГЛОНАСС/GPS за движением пассажирского транспорта общего пользования в границах муниципального образования города Чебоксары в целях централизованного контроля и управления за движением пассажирских транспортных средств (за исключением такси)</t>
  </si>
  <si>
    <t>количество жалоб на своевременность и достоверность отчетов,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</si>
</sst>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9" fontId="4" fillId="2" borderId="18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9" fontId="4" fillId="0" borderId="34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9" fontId="4" fillId="0" borderId="3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9" fontId="4" fillId="0" borderId="1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9" fontId="4" fillId="2" borderId="36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4" fontId="7" fillId="2" borderId="27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" fontId="10" fillId="0" borderId="36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64" fontId="4" fillId="0" borderId="55" xfId="0" applyNumberFormat="1" applyFont="1" applyBorder="1" applyAlignment="1">
      <alignment horizontal="center" vertical="center" wrapText="1"/>
    </xf>
    <xf numFmtId="164" fontId="4" fillId="0" borderId="55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1" fontId="4" fillId="5" borderId="12" xfId="0" applyNumberFormat="1" applyFont="1" applyFill="1" applyBorder="1" applyAlignment="1">
      <alignment horizontal="center" vertical="center" wrapText="1"/>
    </xf>
    <xf numFmtId="1" fontId="4" fillId="5" borderId="6" xfId="0" applyNumberFormat="1" applyFont="1" applyFill="1" applyBorder="1" applyAlignment="1">
      <alignment horizontal="center" vertical="center" wrapText="1"/>
    </xf>
    <xf numFmtId="1" fontId="4" fillId="5" borderId="11" xfId="0" applyNumberFormat="1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5" xfId="0" applyFont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9" fontId="4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0" fillId="3" borderId="43" xfId="0" applyNumberFormat="1" applyFont="1" applyFill="1" applyBorder="1" applyAlignment="1">
      <alignment horizontal="center" vertical="center" wrapText="1"/>
    </xf>
    <xf numFmtId="165" fontId="10" fillId="3" borderId="15" xfId="0" applyNumberFormat="1" applyFont="1" applyFill="1" applyBorder="1" applyAlignment="1">
      <alignment horizontal="center" vertical="center" wrapText="1"/>
    </xf>
    <xf numFmtId="165" fontId="10" fillId="3" borderId="16" xfId="0" applyNumberFormat="1" applyFont="1" applyFill="1" applyBorder="1" applyAlignment="1">
      <alignment horizontal="center" vertical="center" wrapText="1"/>
    </xf>
    <xf numFmtId="165" fontId="4" fillId="3" borderId="43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55" xfId="0" applyNumberFormat="1" applyFont="1" applyFill="1" applyBorder="1" applyAlignment="1">
      <alignment horizontal="center" vertical="center" wrapText="1"/>
    </xf>
    <xf numFmtId="165" fontId="4" fillId="0" borderId="5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9" fontId="4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9" fontId="4" fillId="0" borderId="15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65" fontId="4" fillId="3" borderId="55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9" fontId="4" fillId="3" borderId="34" xfId="0" applyNumberFormat="1" applyFont="1" applyFill="1" applyBorder="1" applyAlignment="1">
      <alignment horizontal="center" vertical="center" wrapText="1"/>
    </xf>
    <xf numFmtId="9" fontId="4" fillId="3" borderId="55" xfId="0" applyNumberFormat="1" applyFont="1" applyFill="1" applyBorder="1" applyAlignment="1">
      <alignment horizontal="center" vertical="center" wrapText="1"/>
    </xf>
    <xf numFmtId="164" fontId="4" fillId="0" borderId="43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 wrapText="1"/>
    </xf>
    <xf numFmtId="1" fontId="7" fillId="5" borderId="11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9" fontId="4" fillId="0" borderId="34" xfId="0" applyNumberFormat="1" applyFont="1" applyFill="1" applyBorder="1" applyAlignment="1">
      <alignment horizontal="center" vertical="center" wrapText="1"/>
    </xf>
    <xf numFmtId="9" fontId="4" fillId="0" borderId="55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justify"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9" fontId="4" fillId="0" borderId="35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9" fontId="4" fillId="2" borderId="35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165" fontId="4" fillId="0" borderId="35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5" fontId="4" fillId="0" borderId="48" xfId="0" applyNumberFormat="1" applyFont="1" applyBorder="1" applyAlignment="1">
      <alignment horizontal="center" vertical="center" wrapText="1"/>
    </xf>
    <xf numFmtId="165" fontId="4" fillId="0" borderId="41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5" fontId="4" fillId="0" borderId="26" xfId="0" applyNumberFormat="1" applyFont="1" applyBorder="1" applyAlignment="1">
      <alignment horizontal="center" vertical="center" wrapText="1"/>
    </xf>
    <xf numFmtId="165" fontId="4" fillId="0" borderId="48" xfId="0" applyNumberFormat="1" applyFont="1" applyFill="1" applyBorder="1" applyAlignment="1">
      <alignment horizontal="center" vertical="center" wrapText="1"/>
    </xf>
    <xf numFmtId="165" fontId="4" fillId="0" borderId="41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9" fontId="4" fillId="0" borderId="35" xfId="0" applyNumberFormat="1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37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justify" vertical="center" wrapText="1"/>
    </xf>
    <xf numFmtId="0" fontId="19" fillId="2" borderId="29" xfId="0" applyFont="1" applyFill="1" applyBorder="1" applyAlignment="1">
      <alignment vertical="center" wrapText="1"/>
    </xf>
    <xf numFmtId="0" fontId="19" fillId="2" borderId="30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justify" vertical="center" wrapText="1"/>
    </xf>
    <xf numFmtId="0" fontId="11" fillId="3" borderId="29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0" fillId="0" borderId="26" xfId="0" applyNumberFormat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3" zoomScale="75" zoomScaleNormal="75" workbookViewId="0">
      <selection activeCell="C42" sqref="A42:XFD48"/>
    </sheetView>
  </sheetViews>
  <sheetFormatPr defaultRowHeight="15" x14ac:dyDescent="0.25"/>
  <cols>
    <col min="1" max="1" width="6" style="123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9" width="14" style="1" customWidth="1"/>
    <col min="10" max="10" width="12.7109375" style="1" customWidth="1"/>
    <col min="11" max="11" width="12.42578125" style="1" customWidth="1"/>
    <col min="12" max="12" width="13.85546875" style="1" customWidth="1"/>
    <col min="13" max="13" width="11.7109375" style="1" hidden="1" customWidth="1"/>
    <col min="14" max="16384" width="9.140625" style="1"/>
  </cols>
  <sheetData>
    <row r="1" spans="1:13" ht="85.5" customHeight="1" thickBot="1" x14ac:dyDescent="0.3">
      <c r="A1" s="316" t="s">
        <v>97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8"/>
    </row>
    <row r="2" spans="1:13" ht="30" customHeight="1" x14ac:dyDescent="0.25">
      <c r="A2" s="324" t="s">
        <v>0</v>
      </c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20"/>
      <c r="M2" s="321" t="s">
        <v>9</v>
      </c>
    </row>
    <row r="3" spans="1:13" ht="32.25" customHeight="1" x14ac:dyDescent="0.25">
      <c r="A3" s="325"/>
      <c r="B3" s="327" t="s">
        <v>10</v>
      </c>
      <c r="C3" s="330" t="s">
        <v>88</v>
      </c>
      <c r="D3" s="331"/>
      <c r="E3" s="331"/>
      <c r="F3" s="331"/>
      <c r="G3" s="332"/>
      <c r="H3" s="330" t="s">
        <v>89</v>
      </c>
      <c r="I3" s="331"/>
      <c r="J3" s="331"/>
      <c r="K3" s="331"/>
      <c r="L3" s="332"/>
      <c r="M3" s="322"/>
    </row>
    <row r="4" spans="1:13" ht="21" customHeight="1" x14ac:dyDescent="0.25">
      <c r="A4" s="325"/>
      <c r="B4" s="328"/>
      <c r="C4" s="333"/>
      <c r="D4" s="334"/>
      <c r="E4" s="334"/>
      <c r="F4" s="334"/>
      <c r="G4" s="335"/>
      <c r="H4" s="333"/>
      <c r="I4" s="334"/>
      <c r="J4" s="334"/>
      <c r="K4" s="334"/>
      <c r="L4" s="335"/>
      <c r="M4" s="322"/>
    </row>
    <row r="5" spans="1:13" ht="31.5" hidden="1" customHeight="1" x14ac:dyDescent="0.25">
      <c r="A5" s="325"/>
      <c r="B5" s="328"/>
      <c r="C5" s="96"/>
      <c r="D5" s="13"/>
      <c r="E5" s="92"/>
      <c r="F5" s="92"/>
      <c r="G5" s="99"/>
      <c r="H5" s="6"/>
      <c r="I5" s="6"/>
      <c r="J5" s="6"/>
      <c r="K5" s="6"/>
      <c r="L5" s="46"/>
      <c r="M5" s="322"/>
    </row>
    <row r="6" spans="1:13" ht="66" customHeight="1" thickBot="1" x14ac:dyDescent="0.3">
      <c r="A6" s="326"/>
      <c r="B6" s="329"/>
      <c r="C6" s="95"/>
      <c r="D6" s="65" t="s">
        <v>38</v>
      </c>
      <c r="E6" s="44" t="s">
        <v>98</v>
      </c>
      <c r="F6" s="44" t="s">
        <v>2</v>
      </c>
      <c r="G6" s="45" t="s">
        <v>3</v>
      </c>
      <c r="H6" s="43"/>
      <c r="I6" s="65" t="s">
        <v>38</v>
      </c>
      <c r="J6" s="44" t="s">
        <v>98</v>
      </c>
      <c r="K6" s="44" t="s">
        <v>2</v>
      </c>
      <c r="L6" s="45" t="s">
        <v>4</v>
      </c>
      <c r="M6" s="323"/>
    </row>
    <row r="7" spans="1:13" ht="19.5" thickBot="1" x14ac:dyDescent="0.3">
      <c r="A7" s="93">
        <v>1</v>
      </c>
      <c r="B7" s="49">
        <v>2</v>
      </c>
      <c r="C7" s="93"/>
      <c r="D7" s="59">
        <v>3</v>
      </c>
      <c r="E7" s="85">
        <v>5</v>
      </c>
      <c r="F7" s="85">
        <v>6</v>
      </c>
      <c r="G7" s="48">
        <v>7</v>
      </c>
      <c r="H7" s="100"/>
      <c r="I7" s="47">
        <v>8</v>
      </c>
      <c r="J7" s="84">
        <v>10</v>
      </c>
      <c r="K7" s="84">
        <v>11</v>
      </c>
      <c r="L7" s="84">
        <v>12</v>
      </c>
      <c r="M7" s="57">
        <v>11</v>
      </c>
    </row>
    <row r="8" spans="1:13" ht="34.5" customHeight="1" thickBot="1" x14ac:dyDescent="0.3">
      <c r="A8" s="342" t="s">
        <v>5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4"/>
    </row>
    <row r="9" spans="1:13" ht="51" customHeight="1" x14ac:dyDescent="0.25">
      <c r="A9" s="336">
        <v>1</v>
      </c>
      <c r="B9" s="339" t="s">
        <v>12</v>
      </c>
      <c r="C9" s="111" t="s">
        <v>71</v>
      </c>
      <c r="D9" s="78">
        <v>0</v>
      </c>
      <c r="E9" s="35">
        <v>0</v>
      </c>
      <c r="F9" s="36">
        <v>0.1</v>
      </c>
      <c r="G9" s="37">
        <v>0</v>
      </c>
      <c r="H9" s="336" t="s">
        <v>75</v>
      </c>
      <c r="I9" s="308">
        <v>940000</v>
      </c>
      <c r="J9" s="351">
        <v>244822</v>
      </c>
      <c r="K9" s="345">
        <v>0.1</v>
      </c>
      <c r="L9" s="348">
        <f>J9/I9*100</f>
        <v>26.044893617021277</v>
      </c>
      <c r="M9" s="40">
        <f>(G9+K9)/2</f>
        <v>0.05</v>
      </c>
    </row>
    <row r="10" spans="1:13" ht="51" customHeight="1" x14ac:dyDescent="0.25">
      <c r="A10" s="337"/>
      <c r="B10" s="340"/>
      <c r="C10" s="112" t="s">
        <v>72</v>
      </c>
      <c r="D10" s="79" t="s">
        <v>11</v>
      </c>
      <c r="E10" s="3">
        <v>2</v>
      </c>
      <c r="F10" s="7">
        <v>0.1</v>
      </c>
      <c r="G10" s="38">
        <v>0</v>
      </c>
      <c r="H10" s="352"/>
      <c r="I10" s="301"/>
      <c r="J10" s="346"/>
      <c r="K10" s="346"/>
      <c r="L10" s="349" t="e">
        <f>J10/#REF!*100</f>
        <v>#REF!</v>
      </c>
      <c r="M10" s="41"/>
    </row>
    <row r="11" spans="1:13" ht="51" customHeight="1" x14ac:dyDescent="0.25">
      <c r="A11" s="337"/>
      <c r="B11" s="340"/>
      <c r="C11" s="112" t="s">
        <v>73</v>
      </c>
      <c r="D11" s="79">
        <v>90</v>
      </c>
      <c r="E11" s="3">
        <v>99</v>
      </c>
      <c r="F11" s="7">
        <v>0.1</v>
      </c>
      <c r="G11" s="38">
        <v>0</v>
      </c>
      <c r="H11" s="352"/>
      <c r="I11" s="301"/>
      <c r="J11" s="346"/>
      <c r="K11" s="346"/>
      <c r="L11" s="349" t="e">
        <f>J11/#REF!*100</f>
        <v>#REF!</v>
      </c>
      <c r="M11" s="41"/>
    </row>
    <row r="12" spans="1:13" ht="51" customHeight="1" thickBot="1" x14ac:dyDescent="0.3">
      <c r="A12" s="338"/>
      <c r="B12" s="341"/>
      <c r="C12" s="113" t="s">
        <v>74</v>
      </c>
      <c r="D12" s="81" t="s">
        <v>11</v>
      </c>
      <c r="E12" s="19">
        <v>13</v>
      </c>
      <c r="F12" s="20">
        <v>0.1</v>
      </c>
      <c r="G12" s="39">
        <v>0</v>
      </c>
      <c r="H12" s="353"/>
      <c r="I12" s="309"/>
      <c r="J12" s="347"/>
      <c r="K12" s="347"/>
      <c r="L12" s="350" t="e">
        <f>J12/#REF!*100</f>
        <v>#REF!</v>
      </c>
      <c r="M12" s="42"/>
    </row>
    <row r="13" spans="1:13" ht="32.25" customHeight="1" thickBot="1" x14ac:dyDescent="0.3">
      <c r="A13" s="283" t="s">
        <v>20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/>
    </row>
    <row r="14" spans="1:13" ht="37.5" customHeight="1" thickBot="1" x14ac:dyDescent="0.3">
      <c r="A14" s="342" t="s">
        <v>8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4"/>
    </row>
    <row r="15" spans="1:13" ht="47.25" customHeight="1" x14ac:dyDescent="0.25">
      <c r="A15" s="354">
        <v>1</v>
      </c>
      <c r="B15" s="357" t="s">
        <v>13</v>
      </c>
      <c r="C15" s="119" t="s">
        <v>45</v>
      </c>
      <c r="D15" s="78" t="s">
        <v>14</v>
      </c>
      <c r="E15" s="31" t="s">
        <v>14</v>
      </c>
      <c r="F15" s="64"/>
      <c r="G15" s="25">
        <v>0</v>
      </c>
      <c r="H15" s="103" t="s">
        <v>44</v>
      </c>
      <c r="I15" s="69">
        <v>8</v>
      </c>
      <c r="J15" s="31">
        <v>8</v>
      </c>
      <c r="K15" s="368" t="s">
        <v>39</v>
      </c>
      <c r="L15" s="26">
        <f t="shared" ref="L15:L19" si="0">J15/I15*100</f>
        <v>100</v>
      </c>
      <c r="M15" s="14" t="e">
        <f>(G15+K15)/2</f>
        <v>#VALUE!</v>
      </c>
    </row>
    <row r="16" spans="1:13" ht="47.25" customHeight="1" x14ac:dyDescent="0.25">
      <c r="A16" s="355"/>
      <c r="B16" s="358"/>
      <c r="C16" s="120" t="s">
        <v>46</v>
      </c>
      <c r="D16" s="79" t="s">
        <v>15</v>
      </c>
      <c r="E16" s="32" t="s">
        <v>15</v>
      </c>
      <c r="F16" s="64"/>
      <c r="G16" s="27">
        <v>0</v>
      </c>
      <c r="H16" s="104" t="s">
        <v>76</v>
      </c>
      <c r="I16" s="71">
        <v>6800</v>
      </c>
      <c r="J16" s="32">
        <v>7239</v>
      </c>
      <c r="K16" s="369"/>
      <c r="L16" s="26">
        <f t="shared" si="0"/>
        <v>106.45588235294116</v>
      </c>
      <c r="M16" s="11"/>
    </row>
    <row r="17" spans="1:13" ht="47.25" customHeight="1" x14ac:dyDescent="0.25">
      <c r="A17" s="355"/>
      <c r="B17" s="358"/>
      <c r="C17" s="367" t="s">
        <v>47</v>
      </c>
      <c r="D17" s="360" t="s">
        <v>16</v>
      </c>
      <c r="E17" s="361" t="s">
        <v>16</v>
      </c>
      <c r="F17" s="364"/>
      <c r="G17" s="371">
        <v>0</v>
      </c>
      <c r="H17" s="105" t="s">
        <v>77</v>
      </c>
      <c r="I17" s="71">
        <v>27200</v>
      </c>
      <c r="J17" s="32">
        <v>28064</v>
      </c>
      <c r="K17" s="369"/>
      <c r="L17" s="26">
        <f t="shared" si="0"/>
        <v>103.17647058823529</v>
      </c>
      <c r="M17" s="11"/>
    </row>
    <row r="18" spans="1:13" ht="47.25" customHeight="1" x14ac:dyDescent="0.25">
      <c r="A18" s="355"/>
      <c r="B18" s="358"/>
      <c r="C18" s="311"/>
      <c r="D18" s="301"/>
      <c r="E18" s="362"/>
      <c r="F18" s="365"/>
      <c r="G18" s="372"/>
      <c r="H18" s="105" t="s">
        <v>42</v>
      </c>
      <c r="I18" s="97">
        <v>144</v>
      </c>
      <c r="J18" s="94">
        <v>32</v>
      </c>
      <c r="K18" s="369"/>
      <c r="L18" s="26">
        <f t="shared" si="0"/>
        <v>22.222222222222221</v>
      </c>
      <c r="M18" s="75"/>
    </row>
    <row r="19" spans="1:13" ht="47.25" customHeight="1" thickBot="1" x14ac:dyDescent="0.3">
      <c r="A19" s="356"/>
      <c r="B19" s="359"/>
      <c r="C19" s="312"/>
      <c r="D19" s="309"/>
      <c r="E19" s="363"/>
      <c r="F19" s="366"/>
      <c r="G19" s="373"/>
      <c r="H19" s="106" t="s">
        <v>43</v>
      </c>
      <c r="I19" s="70">
        <v>576</v>
      </c>
      <c r="J19" s="33">
        <v>128</v>
      </c>
      <c r="K19" s="370"/>
      <c r="L19" s="58">
        <f t="shared" si="0"/>
        <v>22.222222222222221</v>
      </c>
      <c r="M19" s="12"/>
    </row>
    <row r="20" spans="1:13" ht="29.25" customHeight="1" thickBot="1" x14ac:dyDescent="0.3">
      <c r="A20" s="283" t="s">
        <v>20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5"/>
    </row>
    <row r="21" spans="1:13" ht="39.75" customHeight="1" thickBot="1" x14ac:dyDescent="0.3">
      <c r="A21" s="313" t="s">
        <v>7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5"/>
    </row>
    <row r="22" spans="1:13" ht="72.75" customHeight="1" thickBot="1" x14ac:dyDescent="0.3">
      <c r="A22" s="53">
        <v>1</v>
      </c>
      <c r="B22" s="110" t="s">
        <v>24</v>
      </c>
      <c r="C22" s="114" t="s">
        <v>56</v>
      </c>
      <c r="D22" s="77">
        <v>100</v>
      </c>
      <c r="E22" s="21">
        <v>0</v>
      </c>
      <c r="F22" s="22">
        <v>0.1</v>
      </c>
      <c r="G22" s="54">
        <v>0</v>
      </c>
      <c r="H22" s="118" t="s">
        <v>57</v>
      </c>
      <c r="I22" s="77">
        <v>3</v>
      </c>
      <c r="J22" s="21">
        <v>0</v>
      </c>
      <c r="K22" s="22">
        <v>0.1</v>
      </c>
      <c r="L22" s="55">
        <f t="shared" ref="L22:L38" si="1">J22/I22*100</f>
        <v>0</v>
      </c>
      <c r="M22" s="14">
        <f>(G22+K22)/2</f>
        <v>0.05</v>
      </c>
    </row>
    <row r="23" spans="1:13" ht="72.75" customHeight="1" thickBot="1" x14ac:dyDescent="0.3">
      <c r="A23" s="53">
        <v>2</v>
      </c>
      <c r="B23" s="110" t="s">
        <v>23</v>
      </c>
      <c r="C23" s="114" t="s">
        <v>60</v>
      </c>
      <c r="D23" s="77">
        <v>100</v>
      </c>
      <c r="E23" s="21">
        <v>0</v>
      </c>
      <c r="F23" s="22">
        <v>0.1</v>
      </c>
      <c r="G23" s="54">
        <v>0</v>
      </c>
      <c r="H23" s="118" t="s">
        <v>58</v>
      </c>
      <c r="I23" s="77">
        <v>1</v>
      </c>
      <c r="J23" s="21">
        <v>0</v>
      </c>
      <c r="K23" s="22">
        <v>0.1</v>
      </c>
      <c r="L23" s="56">
        <f t="shared" si="1"/>
        <v>0</v>
      </c>
      <c r="M23" s="14"/>
    </row>
    <row r="24" spans="1:13" ht="72.75" customHeight="1" thickBot="1" x14ac:dyDescent="0.3">
      <c r="A24" s="53">
        <v>3</v>
      </c>
      <c r="B24" s="110" t="s">
        <v>41</v>
      </c>
      <c r="C24" s="114" t="s">
        <v>59</v>
      </c>
      <c r="D24" s="77">
        <v>100</v>
      </c>
      <c r="E24" s="21">
        <v>0</v>
      </c>
      <c r="F24" s="22">
        <v>0.1</v>
      </c>
      <c r="G24" s="54">
        <v>0</v>
      </c>
      <c r="H24" s="118" t="s">
        <v>61</v>
      </c>
      <c r="I24" s="77">
        <v>11</v>
      </c>
      <c r="J24" s="21">
        <v>0</v>
      </c>
      <c r="K24" s="22">
        <v>0.1</v>
      </c>
      <c r="L24" s="56">
        <f t="shared" si="1"/>
        <v>0</v>
      </c>
      <c r="M24" s="14"/>
    </row>
    <row r="25" spans="1:13" ht="34.5" customHeight="1" x14ac:dyDescent="0.25">
      <c r="A25" s="304">
        <v>4</v>
      </c>
      <c r="B25" s="306" t="s">
        <v>25</v>
      </c>
      <c r="C25" s="116" t="s">
        <v>62</v>
      </c>
      <c r="D25" s="78">
        <v>96</v>
      </c>
      <c r="E25" s="16">
        <v>98</v>
      </c>
      <c r="F25" s="18">
        <v>0.1</v>
      </c>
      <c r="G25" s="76">
        <v>0</v>
      </c>
      <c r="H25" s="310" t="s">
        <v>57</v>
      </c>
      <c r="I25" s="308">
        <v>30</v>
      </c>
      <c r="J25" s="303">
        <v>30</v>
      </c>
      <c r="K25" s="287">
        <v>0.1</v>
      </c>
      <c r="L25" s="290">
        <f t="shared" si="1"/>
        <v>100</v>
      </c>
      <c r="M25" s="11"/>
    </row>
    <row r="26" spans="1:13" ht="34.5" customHeight="1" x14ac:dyDescent="0.25">
      <c r="A26" s="297"/>
      <c r="B26" s="299"/>
      <c r="C26" s="117" t="s">
        <v>63</v>
      </c>
      <c r="D26" s="79">
        <v>90</v>
      </c>
      <c r="E26" s="86">
        <v>95</v>
      </c>
      <c r="F26" s="15">
        <v>0.1</v>
      </c>
      <c r="G26" s="10">
        <v>0</v>
      </c>
      <c r="H26" s="311"/>
      <c r="I26" s="301"/>
      <c r="J26" s="288"/>
      <c r="K26" s="288"/>
      <c r="L26" s="291" t="e">
        <f t="shared" si="1"/>
        <v>#DIV/0!</v>
      </c>
      <c r="M26" s="11"/>
    </row>
    <row r="27" spans="1:13" ht="34.5" customHeight="1" thickBot="1" x14ac:dyDescent="0.3">
      <c r="A27" s="305"/>
      <c r="B27" s="307"/>
      <c r="C27" s="115" t="s">
        <v>64</v>
      </c>
      <c r="D27" s="81" t="s">
        <v>21</v>
      </c>
      <c r="E27" s="88">
        <v>2</v>
      </c>
      <c r="F27" s="23">
        <v>0.1</v>
      </c>
      <c r="G27" s="82">
        <v>0</v>
      </c>
      <c r="H27" s="312"/>
      <c r="I27" s="309"/>
      <c r="J27" s="289"/>
      <c r="K27" s="289"/>
      <c r="L27" s="292" t="e">
        <f t="shared" si="1"/>
        <v>#DIV/0!</v>
      </c>
      <c r="M27" s="11"/>
    </row>
    <row r="28" spans="1:13" ht="34.5" customHeight="1" x14ac:dyDescent="0.25">
      <c r="A28" s="304">
        <v>5</v>
      </c>
      <c r="B28" s="306" t="s">
        <v>26</v>
      </c>
      <c r="C28" s="116" t="s">
        <v>62</v>
      </c>
      <c r="D28" s="78">
        <v>96</v>
      </c>
      <c r="E28" s="16">
        <v>100</v>
      </c>
      <c r="F28" s="18">
        <v>0.1</v>
      </c>
      <c r="G28" s="76">
        <v>0</v>
      </c>
      <c r="H28" s="310" t="s">
        <v>58</v>
      </c>
      <c r="I28" s="308">
        <v>1</v>
      </c>
      <c r="J28" s="303">
        <v>1</v>
      </c>
      <c r="K28" s="287">
        <v>0.1</v>
      </c>
      <c r="L28" s="290">
        <f t="shared" si="1"/>
        <v>100</v>
      </c>
      <c r="M28" s="11"/>
    </row>
    <row r="29" spans="1:13" ht="34.5" customHeight="1" x14ac:dyDescent="0.25">
      <c r="A29" s="297"/>
      <c r="B29" s="299"/>
      <c r="C29" s="117" t="s">
        <v>63</v>
      </c>
      <c r="D29" s="79">
        <v>90</v>
      </c>
      <c r="E29" s="86">
        <v>100</v>
      </c>
      <c r="F29" s="15">
        <v>0.1</v>
      </c>
      <c r="G29" s="10">
        <v>0</v>
      </c>
      <c r="H29" s="311"/>
      <c r="I29" s="301"/>
      <c r="J29" s="288"/>
      <c r="K29" s="288"/>
      <c r="L29" s="291" t="e">
        <f t="shared" si="1"/>
        <v>#DIV/0!</v>
      </c>
      <c r="M29" s="11"/>
    </row>
    <row r="30" spans="1:13" ht="34.5" customHeight="1" thickBot="1" x14ac:dyDescent="0.3">
      <c r="A30" s="305"/>
      <c r="B30" s="307"/>
      <c r="C30" s="115" t="s">
        <v>64</v>
      </c>
      <c r="D30" s="81" t="s">
        <v>22</v>
      </c>
      <c r="E30" s="88">
        <v>0</v>
      </c>
      <c r="F30" s="23">
        <v>0.1</v>
      </c>
      <c r="G30" s="82">
        <v>0</v>
      </c>
      <c r="H30" s="312"/>
      <c r="I30" s="309"/>
      <c r="J30" s="289"/>
      <c r="K30" s="289"/>
      <c r="L30" s="292" t="e">
        <f t="shared" si="1"/>
        <v>#DIV/0!</v>
      </c>
      <c r="M30" s="11"/>
    </row>
    <row r="31" spans="1:13" ht="96" customHeight="1" thickBot="1" x14ac:dyDescent="0.3">
      <c r="A31" s="53">
        <v>6</v>
      </c>
      <c r="B31" s="110" t="s">
        <v>40</v>
      </c>
      <c r="C31" s="115" t="s">
        <v>64</v>
      </c>
      <c r="D31" s="77" t="s">
        <v>22</v>
      </c>
      <c r="E31" s="21">
        <v>2</v>
      </c>
      <c r="F31" s="22">
        <v>0.1</v>
      </c>
      <c r="G31" s="54">
        <v>0</v>
      </c>
      <c r="H31" s="118" t="s">
        <v>61</v>
      </c>
      <c r="I31" s="77">
        <v>346</v>
      </c>
      <c r="J31" s="21">
        <v>346</v>
      </c>
      <c r="K31" s="22">
        <v>0.1</v>
      </c>
      <c r="L31" s="55">
        <f t="shared" si="1"/>
        <v>100</v>
      </c>
      <c r="M31" s="11"/>
    </row>
    <row r="32" spans="1:13" ht="96.75" customHeight="1" thickBot="1" x14ac:dyDescent="0.3">
      <c r="A32" s="53">
        <v>7</v>
      </c>
      <c r="B32" s="110" t="s">
        <v>27</v>
      </c>
      <c r="C32" s="115" t="s">
        <v>64</v>
      </c>
      <c r="D32" s="77" t="s">
        <v>14</v>
      </c>
      <c r="E32" s="21">
        <v>0</v>
      </c>
      <c r="F32" s="22">
        <v>0.1</v>
      </c>
      <c r="G32" s="54">
        <v>0</v>
      </c>
      <c r="H32" s="118" t="s">
        <v>65</v>
      </c>
      <c r="I32" s="77">
        <v>46</v>
      </c>
      <c r="J32" s="21">
        <v>46</v>
      </c>
      <c r="K32" s="22">
        <v>0.1</v>
      </c>
      <c r="L32" s="55">
        <f t="shared" si="1"/>
        <v>100</v>
      </c>
      <c r="M32" s="11"/>
    </row>
    <row r="33" spans="1:13" ht="36" customHeight="1" x14ac:dyDescent="0.25">
      <c r="A33" s="297">
        <v>8</v>
      </c>
      <c r="B33" s="299" t="s">
        <v>28</v>
      </c>
      <c r="C33" s="116" t="s">
        <v>62</v>
      </c>
      <c r="D33" s="98">
        <v>96</v>
      </c>
      <c r="E33" s="87">
        <v>100</v>
      </c>
      <c r="F33" s="15">
        <v>0.1</v>
      </c>
      <c r="G33" s="90">
        <v>0</v>
      </c>
      <c r="H33" s="310" t="s">
        <v>66</v>
      </c>
      <c r="I33" s="301">
        <v>1</v>
      </c>
      <c r="J33" s="288">
        <v>1</v>
      </c>
      <c r="K33" s="293">
        <v>0.1</v>
      </c>
      <c r="L33" s="295">
        <f t="shared" si="1"/>
        <v>100</v>
      </c>
      <c r="M33" s="11"/>
    </row>
    <row r="34" spans="1:13" ht="36" customHeight="1" x14ac:dyDescent="0.25">
      <c r="A34" s="297"/>
      <c r="B34" s="299"/>
      <c r="C34" s="117" t="s">
        <v>63</v>
      </c>
      <c r="D34" s="79">
        <v>90</v>
      </c>
      <c r="E34" s="86">
        <v>100</v>
      </c>
      <c r="F34" s="4">
        <v>0.1</v>
      </c>
      <c r="G34" s="10">
        <v>0</v>
      </c>
      <c r="H34" s="311"/>
      <c r="I34" s="301"/>
      <c r="J34" s="288"/>
      <c r="K34" s="288"/>
      <c r="L34" s="295" t="e">
        <f t="shared" si="1"/>
        <v>#DIV/0!</v>
      </c>
      <c r="M34" s="11"/>
    </row>
    <row r="35" spans="1:13" ht="36" customHeight="1" thickBot="1" x14ac:dyDescent="0.3">
      <c r="A35" s="298"/>
      <c r="B35" s="300"/>
      <c r="C35" s="115" t="s">
        <v>64</v>
      </c>
      <c r="D35" s="79" t="s">
        <v>29</v>
      </c>
      <c r="E35" s="86"/>
      <c r="F35" s="24">
        <v>0.1</v>
      </c>
      <c r="G35" s="10">
        <v>0</v>
      </c>
      <c r="H35" s="312"/>
      <c r="I35" s="302"/>
      <c r="J35" s="294"/>
      <c r="K35" s="294"/>
      <c r="L35" s="296" t="e">
        <f t="shared" si="1"/>
        <v>#DIV/0!</v>
      </c>
      <c r="M35" s="11"/>
    </row>
    <row r="36" spans="1:13" ht="93" customHeight="1" thickBot="1" x14ac:dyDescent="0.3">
      <c r="A36" s="53">
        <v>9</v>
      </c>
      <c r="B36" s="110" t="s">
        <v>30</v>
      </c>
      <c r="C36" s="115" t="s">
        <v>64</v>
      </c>
      <c r="D36" s="77" t="s">
        <v>31</v>
      </c>
      <c r="E36" s="21">
        <v>0</v>
      </c>
      <c r="F36" s="22">
        <v>0.1</v>
      </c>
      <c r="G36" s="54">
        <v>0</v>
      </c>
      <c r="H36" s="118" t="s">
        <v>67</v>
      </c>
      <c r="I36" s="77">
        <v>17</v>
      </c>
      <c r="J36" s="21">
        <v>17</v>
      </c>
      <c r="K36" s="22">
        <v>0.1</v>
      </c>
      <c r="L36" s="56">
        <f t="shared" si="1"/>
        <v>100</v>
      </c>
      <c r="M36" s="11"/>
    </row>
    <row r="37" spans="1:13" ht="57.75" customHeight="1" thickBot="1" x14ac:dyDescent="0.3">
      <c r="A37" s="53">
        <v>10</v>
      </c>
      <c r="B37" s="110" t="s">
        <v>32</v>
      </c>
      <c r="C37" s="115" t="s">
        <v>64</v>
      </c>
      <c r="D37" s="77" t="s">
        <v>31</v>
      </c>
      <c r="E37" s="21">
        <v>2</v>
      </c>
      <c r="F37" s="22">
        <v>0.1</v>
      </c>
      <c r="G37" s="54">
        <v>0</v>
      </c>
      <c r="H37" s="118" t="s">
        <v>68</v>
      </c>
      <c r="I37" s="77">
        <v>7</v>
      </c>
      <c r="J37" s="21">
        <v>7</v>
      </c>
      <c r="K37" s="22">
        <v>0.1</v>
      </c>
      <c r="L37" s="55">
        <f t="shared" si="1"/>
        <v>100</v>
      </c>
      <c r="M37" s="11"/>
    </row>
    <row r="38" spans="1:13" ht="145.5" customHeight="1" thickBot="1" x14ac:dyDescent="0.3">
      <c r="A38" s="53">
        <v>11</v>
      </c>
      <c r="B38" s="110" t="s">
        <v>33</v>
      </c>
      <c r="C38" s="114" t="s">
        <v>70</v>
      </c>
      <c r="D38" s="77"/>
      <c r="E38" s="21"/>
      <c r="F38" s="22"/>
      <c r="G38" s="54">
        <v>0</v>
      </c>
      <c r="H38" s="118" t="s">
        <v>69</v>
      </c>
      <c r="I38" s="77">
        <v>42</v>
      </c>
      <c r="J38" s="21">
        <v>42</v>
      </c>
      <c r="K38" s="22">
        <v>0.1</v>
      </c>
      <c r="L38" s="55">
        <f t="shared" si="1"/>
        <v>100</v>
      </c>
      <c r="M38" s="11"/>
    </row>
    <row r="39" spans="1:13" ht="73.5" customHeight="1" thickBot="1" x14ac:dyDescent="0.3">
      <c r="A39" s="53">
        <v>12</v>
      </c>
      <c r="B39" s="110" t="s">
        <v>99</v>
      </c>
      <c r="C39" s="114" t="s">
        <v>100</v>
      </c>
      <c r="D39" s="77">
        <v>60</v>
      </c>
      <c r="E39" s="21">
        <v>0</v>
      </c>
      <c r="F39" s="22">
        <v>0.1</v>
      </c>
      <c r="G39" s="54"/>
      <c r="H39" s="118" t="s">
        <v>104</v>
      </c>
      <c r="I39" s="77"/>
      <c r="J39" s="21"/>
      <c r="K39" s="22"/>
      <c r="L39" s="55"/>
      <c r="M39" s="11"/>
    </row>
    <row r="40" spans="1:13" ht="34.5" customHeight="1" thickBot="1" x14ac:dyDescent="0.3">
      <c r="A40" s="283" t="s">
        <v>101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5"/>
    </row>
    <row r="41" spans="1:13" ht="35.25" customHeight="1" thickBot="1" x14ac:dyDescent="0.3">
      <c r="A41" s="342" t="s">
        <v>90</v>
      </c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4"/>
    </row>
    <row r="42" spans="1:13" ht="69.75" customHeight="1" x14ac:dyDescent="0.25">
      <c r="A42" s="354">
        <v>1</v>
      </c>
      <c r="B42" s="374" t="s">
        <v>78</v>
      </c>
      <c r="C42" s="119" t="s">
        <v>112</v>
      </c>
      <c r="D42" s="78">
        <v>100</v>
      </c>
      <c r="E42" s="17">
        <v>100</v>
      </c>
      <c r="F42" s="210">
        <v>0.1</v>
      </c>
      <c r="G42" s="50">
        <v>0</v>
      </c>
      <c r="H42" s="234" t="s">
        <v>103</v>
      </c>
      <c r="I42" s="72">
        <v>18.89</v>
      </c>
      <c r="J42" s="17">
        <v>18.89</v>
      </c>
      <c r="K42" s="235">
        <v>0.1</v>
      </c>
      <c r="L42" s="214">
        <f t="shared" ref="L42" si="2">J42/I42*100</f>
        <v>100</v>
      </c>
      <c r="M42" s="14">
        <f>(G42+K42)/2</f>
        <v>0.05</v>
      </c>
    </row>
    <row r="43" spans="1:13" ht="70.5" customHeight="1" x14ac:dyDescent="0.25">
      <c r="A43" s="355"/>
      <c r="B43" s="358"/>
      <c r="C43" s="120" t="s">
        <v>113</v>
      </c>
      <c r="D43" s="79">
        <v>100</v>
      </c>
      <c r="E43" s="32">
        <v>100</v>
      </c>
      <c r="F43" s="4">
        <v>0.1</v>
      </c>
      <c r="G43" s="27">
        <v>0</v>
      </c>
      <c r="H43" s="200" t="s">
        <v>115</v>
      </c>
      <c r="I43" s="202">
        <v>1.92</v>
      </c>
      <c r="J43" s="31">
        <v>1.92</v>
      </c>
      <c r="K43" s="205">
        <v>0.1</v>
      </c>
      <c r="L43" s="26">
        <f>J44/I44*100</f>
        <v>100</v>
      </c>
      <c r="M43" s="11"/>
    </row>
    <row r="44" spans="1:13" ht="57" customHeight="1" thickBot="1" x14ac:dyDescent="0.3">
      <c r="A44" s="355"/>
      <c r="B44" s="358"/>
      <c r="C44" s="120" t="s">
        <v>81</v>
      </c>
      <c r="D44" s="212">
        <v>100</v>
      </c>
      <c r="E44" s="31">
        <v>100</v>
      </c>
      <c r="F44" s="15">
        <v>0.1</v>
      </c>
      <c r="G44" s="25">
        <v>0</v>
      </c>
      <c r="H44" s="200" t="s">
        <v>84</v>
      </c>
      <c r="I44" s="204">
        <v>11</v>
      </c>
      <c r="J44" s="203">
        <v>11</v>
      </c>
      <c r="K44" s="206">
        <v>0.1</v>
      </c>
      <c r="L44" s="26">
        <f t="shared" ref="L44" si="3">J45/I45*100</f>
        <v>50</v>
      </c>
      <c r="M44" s="12"/>
    </row>
    <row r="45" spans="1:13" ht="51" customHeight="1" thickBot="1" x14ac:dyDescent="0.3">
      <c r="A45" s="353"/>
      <c r="B45" s="375"/>
      <c r="C45" s="199" t="s">
        <v>114</v>
      </c>
      <c r="D45" s="213">
        <v>100</v>
      </c>
      <c r="E45" s="215">
        <v>100</v>
      </c>
      <c r="F45" s="23">
        <v>0.1</v>
      </c>
      <c r="G45" s="216">
        <v>0</v>
      </c>
      <c r="H45" s="121" t="s">
        <v>116</v>
      </c>
      <c r="I45" s="213">
        <v>4</v>
      </c>
      <c r="J45" s="215">
        <v>2</v>
      </c>
      <c r="K45" s="207" t="s">
        <v>117</v>
      </c>
      <c r="L45" s="58">
        <f>J45/I45*100</f>
        <v>50</v>
      </c>
      <c r="M45" s="75"/>
    </row>
    <row r="46" spans="1:13" ht="137.25" customHeight="1" x14ac:dyDescent="0.25">
      <c r="A46" s="297">
        <v>2</v>
      </c>
      <c r="B46" s="376" t="s">
        <v>105</v>
      </c>
      <c r="C46" s="201" t="s">
        <v>106</v>
      </c>
      <c r="D46" s="197">
        <v>100</v>
      </c>
      <c r="E46" s="31">
        <v>100</v>
      </c>
      <c r="F46" s="15"/>
      <c r="G46" s="25">
        <v>0</v>
      </c>
      <c r="H46" s="378" t="s">
        <v>87</v>
      </c>
      <c r="I46" s="379">
        <v>41370</v>
      </c>
      <c r="J46" s="288">
        <v>21413</v>
      </c>
      <c r="K46" s="293">
        <v>0.1</v>
      </c>
      <c r="L46" s="349">
        <f>J46/I46*100</f>
        <v>51.759729272419634</v>
      </c>
      <c r="M46" s="75"/>
    </row>
    <row r="47" spans="1:13" ht="45" customHeight="1" x14ac:dyDescent="0.25">
      <c r="A47" s="352"/>
      <c r="B47" s="377"/>
      <c r="C47" s="120" t="s">
        <v>107</v>
      </c>
      <c r="D47" s="79">
        <v>100</v>
      </c>
      <c r="E47" s="32">
        <v>100</v>
      </c>
      <c r="F47" s="4"/>
      <c r="G47" s="27">
        <v>0</v>
      </c>
      <c r="H47" s="311"/>
      <c r="I47" s="369"/>
      <c r="J47" s="369"/>
      <c r="K47" s="369"/>
      <c r="L47" s="380"/>
      <c r="M47" s="75"/>
    </row>
    <row r="48" spans="1:13" ht="72.75" customHeight="1" thickBot="1" x14ac:dyDescent="0.3">
      <c r="A48" s="353"/>
      <c r="B48" s="375"/>
      <c r="C48" s="115" t="s">
        <v>108</v>
      </c>
      <c r="D48" s="198">
        <v>0</v>
      </c>
      <c r="E48" s="196">
        <v>0</v>
      </c>
      <c r="F48" s="23"/>
      <c r="G48" s="208">
        <v>0</v>
      </c>
      <c r="H48" s="312"/>
      <c r="I48" s="370"/>
      <c r="J48" s="370"/>
      <c r="K48" s="370"/>
      <c r="L48" s="381"/>
      <c r="M48" s="11"/>
    </row>
    <row r="49" spans="1:13" ht="34.5" customHeight="1" thickBot="1" x14ac:dyDescent="0.3">
      <c r="A49" s="283" t="s">
        <v>109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/>
    </row>
    <row r="50" spans="1:13" ht="47.25" customHeight="1" x14ac:dyDescent="0.3">
      <c r="A50" s="286" t="s">
        <v>102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</row>
    <row r="51" spans="1:13" ht="18.75" x14ac:dyDescent="0.3">
      <c r="A51" s="122"/>
      <c r="B51" s="89"/>
      <c r="C51" s="91"/>
      <c r="D51" s="89"/>
      <c r="E51" s="89"/>
      <c r="F51" s="89"/>
      <c r="G51" s="89"/>
      <c r="H51" s="91"/>
      <c r="I51" s="89"/>
      <c r="J51" s="89"/>
      <c r="K51" s="89"/>
      <c r="L51" s="89"/>
    </row>
    <row r="53" spans="1:13" s="5" customFormat="1" ht="18.75" x14ac:dyDescent="0.25">
      <c r="A53" s="125" t="s">
        <v>34</v>
      </c>
      <c r="K53" s="5" t="s">
        <v>35</v>
      </c>
    </row>
  </sheetData>
  <mergeCells count="61">
    <mergeCell ref="A49:M49"/>
    <mergeCell ref="A41:M41"/>
    <mergeCell ref="A42:A45"/>
    <mergeCell ref="B42:B45"/>
    <mergeCell ref="B46:B48"/>
    <mergeCell ref="A46:A48"/>
    <mergeCell ref="H46:H48"/>
    <mergeCell ref="I46:I48"/>
    <mergeCell ref="J46:J48"/>
    <mergeCell ref="K46:K48"/>
    <mergeCell ref="L46:L48"/>
    <mergeCell ref="A13:M13"/>
    <mergeCell ref="A15:A19"/>
    <mergeCell ref="B15:B19"/>
    <mergeCell ref="D17:D19"/>
    <mergeCell ref="E17:E19"/>
    <mergeCell ref="F17:F19"/>
    <mergeCell ref="C17:C19"/>
    <mergeCell ref="A14:M14"/>
    <mergeCell ref="K15:K19"/>
    <mergeCell ref="G17:G19"/>
    <mergeCell ref="A9:A12"/>
    <mergeCell ref="B9:B12"/>
    <mergeCell ref="A8:M8"/>
    <mergeCell ref="K9:K12"/>
    <mergeCell ref="L9:L12"/>
    <mergeCell ref="I9:I12"/>
    <mergeCell ref="J9:J12"/>
    <mergeCell ref="H9:H12"/>
    <mergeCell ref="A1:M1"/>
    <mergeCell ref="B2:L2"/>
    <mergeCell ref="M2:M6"/>
    <mergeCell ref="A2:A6"/>
    <mergeCell ref="B3:B6"/>
    <mergeCell ref="C3:G4"/>
    <mergeCell ref="H3:L4"/>
    <mergeCell ref="A20:M20"/>
    <mergeCell ref="A21:M21"/>
    <mergeCell ref="K25:K27"/>
    <mergeCell ref="L25:L27"/>
    <mergeCell ref="A25:A27"/>
    <mergeCell ref="B25:B27"/>
    <mergeCell ref="I25:I27"/>
    <mergeCell ref="J25:J27"/>
    <mergeCell ref="H25:H27"/>
    <mergeCell ref="A40:M40"/>
    <mergeCell ref="A50:L50"/>
    <mergeCell ref="K28:K30"/>
    <mergeCell ref="L28:L30"/>
    <mergeCell ref="K33:K35"/>
    <mergeCell ref="L33:L35"/>
    <mergeCell ref="A33:A35"/>
    <mergeCell ref="B33:B35"/>
    <mergeCell ref="I33:I35"/>
    <mergeCell ref="J28:J30"/>
    <mergeCell ref="J33:J35"/>
    <mergeCell ref="A28:A30"/>
    <mergeCell ref="B28:B30"/>
    <mergeCell ref="I28:I30"/>
    <mergeCell ref="H28:H30"/>
    <mergeCell ref="H33:H35"/>
  </mergeCells>
  <pageMargins left="0.7" right="0.23" top="0.48" bottom="0.13" header="0.3" footer="0.3"/>
  <pageSetup paperSize="9" scale="59" orientation="landscape" horizontalDpi="4294967294" verticalDpi="4294967294" r:id="rId1"/>
  <rowBreaks count="2" manualBreakCount="2">
    <brk id="20" max="16383" man="1"/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4" zoomScale="75" zoomScaleNormal="75" workbookViewId="0">
      <selection activeCell="H42" sqref="H42:H44"/>
    </sheetView>
  </sheetViews>
  <sheetFormatPr defaultRowHeight="15" x14ac:dyDescent="0.25"/>
  <cols>
    <col min="1" max="1" width="6" style="123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9" width="14" style="1" customWidth="1"/>
    <col min="10" max="10" width="12.7109375" style="1" customWidth="1"/>
    <col min="11" max="11" width="12.42578125" style="1" customWidth="1"/>
    <col min="12" max="12" width="13.85546875" style="1" customWidth="1"/>
    <col min="13" max="13" width="11.7109375" style="1" hidden="1" customWidth="1"/>
    <col min="14" max="16384" width="9.140625" style="1"/>
  </cols>
  <sheetData>
    <row r="1" spans="1:13" ht="85.5" customHeight="1" thickBot="1" x14ac:dyDescent="0.3">
      <c r="A1" s="316" t="s">
        <v>110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8"/>
    </row>
    <row r="2" spans="1:13" ht="30" customHeight="1" x14ac:dyDescent="0.25">
      <c r="A2" s="324" t="s">
        <v>0</v>
      </c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20"/>
      <c r="M2" s="321" t="s">
        <v>9</v>
      </c>
    </row>
    <row r="3" spans="1:13" ht="32.25" customHeight="1" x14ac:dyDescent="0.25">
      <c r="A3" s="325"/>
      <c r="B3" s="327" t="s">
        <v>10</v>
      </c>
      <c r="C3" s="330" t="s">
        <v>88</v>
      </c>
      <c r="D3" s="331"/>
      <c r="E3" s="331"/>
      <c r="F3" s="331"/>
      <c r="G3" s="332"/>
      <c r="H3" s="330" t="s">
        <v>89</v>
      </c>
      <c r="I3" s="331"/>
      <c r="J3" s="331"/>
      <c r="K3" s="331"/>
      <c r="L3" s="332"/>
      <c r="M3" s="322"/>
    </row>
    <row r="4" spans="1:13" ht="21" customHeight="1" x14ac:dyDescent="0.25">
      <c r="A4" s="325"/>
      <c r="B4" s="328"/>
      <c r="C4" s="333"/>
      <c r="D4" s="334"/>
      <c r="E4" s="334"/>
      <c r="F4" s="334"/>
      <c r="G4" s="335"/>
      <c r="H4" s="333"/>
      <c r="I4" s="334"/>
      <c r="J4" s="334"/>
      <c r="K4" s="334"/>
      <c r="L4" s="335"/>
      <c r="M4" s="322"/>
    </row>
    <row r="5" spans="1:13" ht="31.5" hidden="1" customHeight="1" x14ac:dyDescent="0.25">
      <c r="A5" s="325"/>
      <c r="B5" s="328"/>
      <c r="C5" s="144"/>
      <c r="D5" s="128"/>
      <c r="E5" s="126"/>
      <c r="F5" s="126"/>
      <c r="G5" s="127"/>
      <c r="H5" s="6"/>
      <c r="I5" s="6"/>
      <c r="J5" s="6"/>
      <c r="K5" s="6"/>
      <c r="L5" s="46"/>
      <c r="M5" s="322"/>
    </row>
    <row r="6" spans="1:13" ht="66" customHeight="1" thickBot="1" x14ac:dyDescent="0.3">
      <c r="A6" s="326"/>
      <c r="B6" s="329"/>
      <c r="C6" s="131"/>
      <c r="D6" s="65" t="s">
        <v>38</v>
      </c>
      <c r="E6" s="44" t="s">
        <v>111</v>
      </c>
      <c r="F6" s="44" t="s">
        <v>2</v>
      </c>
      <c r="G6" s="45" t="s">
        <v>3</v>
      </c>
      <c r="H6" s="43"/>
      <c r="I6" s="65" t="s">
        <v>38</v>
      </c>
      <c r="J6" s="44" t="s">
        <v>111</v>
      </c>
      <c r="K6" s="44" t="s">
        <v>2</v>
      </c>
      <c r="L6" s="45" t="s">
        <v>4</v>
      </c>
      <c r="M6" s="323"/>
    </row>
    <row r="7" spans="1:13" ht="19.5" thickBot="1" x14ac:dyDescent="0.3">
      <c r="A7" s="140">
        <v>1</v>
      </c>
      <c r="B7" s="49">
        <v>2</v>
      </c>
      <c r="C7" s="140"/>
      <c r="D7" s="59">
        <v>3</v>
      </c>
      <c r="E7" s="139">
        <v>5</v>
      </c>
      <c r="F7" s="139">
        <v>6</v>
      </c>
      <c r="G7" s="48">
        <v>7</v>
      </c>
      <c r="H7" s="100"/>
      <c r="I7" s="47">
        <v>8</v>
      </c>
      <c r="J7" s="138">
        <v>10</v>
      </c>
      <c r="K7" s="138">
        <v>11</v>
      </c>
      <c r="L7" s="138">
        <v>12</v>
      </c>
      <c r="M7" s="57">
        <v>11</v>
      </c>
    </row>
    <row r="8" spans="1:13" ht="34.5" customHeight="1" thickBot="1" x14ac:dyDescent="0.3">
      <c r="A8" s="342" t="s">
        <v>5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4"/>
    </row>
    <row r="9" spans="1:13" ht="51" customHeight="1" x14ac:dyDescent="0.25">
      <c r="A9" s="336">
        <v>1</v>
      </c>
      <c r="B9" s="339" t="s">
        <v>12</v>
      </c>
      <c r="C9" s="111" t="s">
        <v>71</v>
      </c>
      <c r="D9" s="78">
        <v>0</v>
      </c>
      <c r="E9" s="35">
        <v>0</v>
      </c>
      <c r="F9" s="36">
        <v>0.1</v>
      </c>
      <c r="G9" s="37">
        <v>0</v>
      </c>
      <c r="H9" s="336" t="s">
        <v>75</v>
      </c>
      <c r="I9" s="308">
        <v>940000</v>
      </c>
      <c r="J9" s="351">
        <v>525326</v>
      </c>
      <c r="K9" s="345">
        <v>0.1</v>
      </c>
      <c r="L9" s="386">
        <f>J9/I9</f>
        <v>0.55885744680851068</v>
      </c>
      <c r="M9" s="40">
        <f>(G9+K9)/2</f>
        <v>0.05</v>
      </c>
    </row>
    <row r="10" spans="1:13" ht="51" customHeight="1" x14ac:dyDescent="0.25">
      <c r="A10" s="337"/>
      <c r="B10" s="340"/>
      <c r="C10" s="112" t="s">
        <v>72</v>
      </c>
      <c r="D10" s="79" t="s">
        <v>11</v>
      </c>
      <c r="E10" s="3">
        <v>5</v>
      </c>
      <c r="F10" s="7">
        <v>0.1</v>
      </c>
      <c r="G10" s="38">
        <v>0</v>
      </c>
      <c r="H10" s="352"/>
      <c r="I10" s="301"/>
      <c r="J10" s="346"/>
      <c r="K10" s="346"/>
      <c r="L10" s="387" t="e">
        <f>J10/#REF!*100</f>
        <v>#REF!</v>
      </c>
      <c r="M10" s="41"/>
    </row>
    <row r="11" spans="1:13" ht="51" customHeight="1" x14ac:dyDescent="0.25">
      <c r="A11" s="337"/>
      <c r="B11" s="340"/>
      <c r="C11" s="112" t="s">
        <v>73</v>
      </c>
      <c r="D11" s="79">
        <v>90</v>
      </c>
      <c r="E11" s="3">
        <v>99</v>
      </c>
      <c r="F11" s="7">
        <v>0.1</v>
      </c>
      <c r="G11" s="157">
        <v>0.01</v>
      </c>
      <c r="H11" s="352"/>
      <c r="I11" s="301"/>
      <c r="J11" s="346"/>
      <c r="K11" s="346"/>
      <c r="L11" s="387" t="e">
        <f>J11/#REF!*100</f>
        <v>#REF!</v>
      </c>
      <c r="M11" s="41"/>
    </row>
    <row r="12" spans="1:13" ht="51" customHeight="1" thickBot="1" x14ac:dyDescent="0.3">
      <c r="A12" s="338"/>
      <c r="B12" s="341"/>
      <c r="C12" s="113" t="s">
        <v>74</v>
      </c>
      <c r="D12" s="81" t="s">
        <v>11</v>
      </c>
      <c r="E12" s="19">
        <v>10</v>
      </c>
      <c r="F12" s="20">
        <v>0.1</v>
      </c>
      <c r="G12" s="39">
        <v>0</v>
      </c>
      <c r="H12" s="353"/>
      <c r="I12" s="309"/>
      <c r="J12" s="347"/>
      <c r="K12" s="347"/>
      <c r="L12" s="388" t="e">
        <f>J12/#REF!*100</f>
        <v>#REF!</v>
      </c>
      <c r="M12" s="42"/>
    </row>
    <row r="13" spans="1:13" ht="32.25" customHeight="1" thickBot="1" x14ac:dyDescent="0.3">
      <c r="A13" s="283" t="s">
        <v>20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/>
    </row>
    <row r="14" spans="1:13" ht="36" hidden="1" customHeight="1" thickBot="1" x14ac:dyDescent="0.3">
      <c r="A14" s="342" t="s">
        <v>6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4"/>
    </row>
    <row r="15" spans="1:13" s="2" customFormat="1" ht="38.25" hidden="1" customHeight="1" x14ac:dyDescent="0.25">
      <c r="A15" s="389">
        <v>1</v>
      </c>
      <c r="B15" s="407" t="s">
        <v>17</v>
      </c>
      <c r="C15" s="108" t="s">
        <v>48</v>
      </c>
      <c r="D15" s="72">
        <v>10</v>
      </c>
      <c r="E15" s="17">
        <v>10</v>
      </c>
      <c r="F15" s="28">
        <v>0.1</v>
      </c>
      <c r="G15" s="50">
        <v>0</v>
      </c>
      <c r="H15" s="101" t="s">
        <v>51</v>
      </c>
      <c r="I15" s="66">
        <v>500</v>
      </c>
      <c r="J15" s="52">
        <v>48</v>
      </c>
      <c r="K15" s="28">
        <v>0.2</v>
      </c>
      <c r="L15" s="145">
        <f t="shared" ref="L15:L20" si="0">J15/I15</f>
        <v>9.6000000000000002E-2</v>
      </c>
      <c r="M15" s="395"/>
    </row>
    <row r="16" spans="1:13" s="2" customFormat="1" ht="42" hidden="1" customHeight="1" x14ac:dyDescent="0.25">
      <c r="A16" s="390"/>
      <c r="B16" s="408"/>
      <c r="C16" s="109" t="s">
        <v>49</v>
      </c>
      <c r="D16" s="73">
        <v>3</v>
      </c>
      <c r="E16" s="32">
        <v>3</v>
      </c>
      <c r="F16" s="24">
        <v>0.1</v>
      </c>
      <c r="G16" s="27">
        <v>0</v>
      </c>
      <c r="H16" s="102" t="s">
        <v>51</v>
      </c>
      <c r="I16" s="67">
        <v>500</v>
      </c>
      <c r="J16" s="29">
        <v>48</v>
      </c>
      <c r="K16" s="24">
        <v>0.2</v>
      </c>
      <c r="L16" s="146">
        <f t="shared" si="0"/>
        <v>9.6000000000000002E-2</v>
      </c>
      <c r="M16" s="395"/>
    </row>
    <row r="17" spans="1:16" ht="39" hidden="1" customHeight="1" thickBot="1" x14ac:dyDescent="0.3">
      <c r="A17" s="391"/>
      <c r="B17" s="409"/>
      <c r="C17" s="141" t="s">
        <v>50</v>
      </c>
      <c r="D17" s="74">
        <v>55</v>
      </c>
      <c r="E17" s="33">
        <v>55</v>
      </c>
      <c r="F17" s="30">
        <v>0.1</v>
      </c>
      <c r="G17" s="51">
        <v>0</v>
      </c>
      <c r="H17" s="132" t="s">
        <v>51</v>
      </c>
      <c r="I17" s="68">
        <v>130</v>
      </c>
      <c r="J17" s="63">
        <v>24</v>
      </c>
      <c r="K17" s="143">
        <v>0.2</v>
      </c>
      <c r="L17" s="147">
        <f t="shared" si="0"/>
        <v>0.18461538461538463</v>
      </c>
      <c r="M17" s="396"/>
    </row>
    <row r="18" spans="1:16" ht="39" hidden="1" customHeight="1" x14ac:dyDescent="0.25">
      <c r="A18" s="354">
        <v>2</v>
      </c>
      <c r="B18" s="393" t="s">
        <v>18</v>
      </c>
      <c r="C18" s="108" t="s">
        <v>48</v>
      </c>
      <c r="D18" s="72">
        <v>10</v>
      </c>
      <c r="E18" s="17">
        <v>10</v>
      </c>
      <c r="F18" s="17">
        <v>0</v>
      </c>
      <c r="G18" s="50">
        <v>0</v>
      </c>
      <c r="H18" s="133" t="s">
        <v>51</v>
      </c>
      <c r="I18" s="78">
        <v>630</v>
      </c>
      <c r="J18" s="17">
        <v>101</v>
      </c>
      <c r="K18" s="28">
        <v>0.2</v>
      </c>
      <c r="L18" s="148">
        <f t="shared" si="0"/>
        <v>0.16031746031746033</v>
      </c>
      <c r="M18" s="11"/>
    </row>
    <row r="19" spans="1:16" ht="39" hidden="1" customHeight="1" thickBot="1" x14ac:dyDescent="0.3">
      <c r="A19" s="356"/>
      <c r="B19" s="394"/>
      <c r="C19" s="130" t="s">
        <v>52</v>
      </c>
      <c r="D19" s="74">
        <v>31</v>
      </c>
      <c r="E19" s="33">
        <v>31</v>
      </c>
      <c r="F19" s="33">
        <v>0</v>
      </c>
      <c r="G19" s="51">
        <v>0</v>
      </c>
      <c r="H19" s="132" t="s">
        <v>51</v>
      </c>
      <c r="I19" s="81">
        <v>630</v>
      </c>
      <c r="J19" s="33">
        <v>101</v>
      </c>
      <c r="K19" s="30">
        <v>0.2</v>
      </c>
      <c r="L19" s="149">
        <f t="shared" si="0"/>
        <v>0.16031746031746033</v>
      </c>
      <c r="M19" s="11"/>
    </row>
    <row r="20" spans="1:16" ht="32.25" hidden="1" customHeight="1" x14ac:dyDescent="0.25">
      <c r="A20" s="354">
        <v>3</v>
      </c>
      <c r="B20" s="393" t="s">
        <v>19</v>
      </c>
      <c r="C20" s="108" t="s">
        <v>53</v>
      </c>
      <c r="D20" s="72">
        <v>750</v>
      </c>
      <c r="E20" s="17">
        <v>387</v>
      </c>
      <c r="F20" s="28">
        <v>0.2</v>
      </c>
      <c r="G20" s="50">
        <v>0</v>
      </c>
      <c r="H20" s="354" t="s">
        <v>55</v>
      </c>
      <c r="I20" s="308">
        <v>82</v>
      </c>
      <c r="J20" s="397">
        <v>18</v>
      </c>
      <c r="K20" s="392">
        <v>0.1</v>
      </c>
      <c r="L20" s="386">
        <f t="shared" si="0"/>
        <v>0.21951219512195122</v>
      </c>
      <c r="M20" s="11"/>
    </row>
    <row r="21" spans="1:16" ht="32.25" hidden="1" customHeight="1" thickBot="1" x14ac:dyDescent="0.3">
      <c r="A21" s="356"/>
      <c r="B21" s="394"/>
      <c r="C21" s="130" t="s">
        <v>54</v>
      </c>
      <c r="D21" s="74">
        <v>750</v>
      </c>
      <c r="E21" s="33">
        <v>387</v>
      </c>
      <c r="F21" s="30">
        <v>0.2</v>
      </c>
      <c r="G21" s="51">
        <v>0</v>
      </c>
      <c r="H21" s="353"/>
      <c r="I21" s="309"/>
      <c r="J21" s="363"/>
      <c r="K21" s="363"/>
      <c r="L21" s="388" t="e">
        <f t="shared" ref="L21" si="1">J21/I21*100</f>
        <v>#DIV/0!</v>
      </c>
      <c r="M21" s="11"/>
    </row>
    <row r="22" spans="1:16" s="9" customFormat="1" ht="35.25" hidden="1" customHeight="1" thickBot="1" x14ac:dyDescent="0.3">
      <c r="A22" s="398" t="s">
        <v>91</v>
      </c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400"/>
      <c r="M22" s="34">
        <f>(G22+K22)/2</f>
        <v>0</v>
      </c>
      <c r="N22" s="8"/>
      <c r="O22" s="8"/>
      <c r="P22" s="8"/>
    </row>
    <row r="23" spans="1:16" ht="37.5" customHeight="1" thickBot="1" x14ac:dyDescent="0.3">
      <c r="A23" s="342" t="s">
        <v>8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4"/>
    </row>
    <row r="24" spans="1:16" ht="47.25" customHeight="1" x14ac:dyDescent="0.25">
      <c r="A24" s="354">
        <v>1</v>
      </c>
      <c r="B24" s="357" t="s">
        <v>13</v>
      </c>
      <c r="C24" s="142" t="s">
        <v>45</v>
      </c>
      <c r="D24" s="69" t="s">
        <v>14</v>
      </c>
      <c r="E24" s="31" t="s">
        <v>14</v>
      </c>
      <c r="F24" s="64"/>
      <c r="G24" s="25">
        <v>0</v>
      </c>
      <c r="H24" s="103" t="s">
        <v>44</v>
      </c>
      <c r="I24" s="69">
        <v>8</v>
      </c>
      <c r="J24" s="31">
        <v>8</v>
      </c>
      <c r="K24" s="368" t="s">
        <v>39</v>
      </c>
      <c r="L24" s="150">
        <f>J24/I24</f>
        <v>1</v>
      </c>
      <c r="M24" s="14" t="e">
        <f>(G24+K24)/2</f>
        <v>#VALUE!</v>
      </c>
    </row>
    <row r="25" spans="1:16" ht="47.25" customHeight="1" x14ac:dyDescent="0.25">
      <c r="A25" s="355"/>
      <c r="B25" s="358"/>
      <c r="C25" s="107" t="s">
        <v>46</v>
      </c>
      <c r="D25" s="71" t="s">
        <v>15</v>
      </c>
      <c r="E25" s="32" t="s">
        <v>15</v>
      </c>
      <c r="F25" s="64"/>
      <c r="G25" s="27">
        <v>0</v>
      </c>
      <c r="H25" s="104" t="s">
        <v>76</v>
      </c>
      <c r="I25" s="71">
        <v>6800</v>
      </c>
      <c r="J25" s="32">
        <v>7491</v>
      </c>
      <c r="K25" s="369"/>
      <c r="L25" s="150">
        <f t="shared" ref="L25:L28" si="2">J25/I25</f>
        <v>1.1016176470588235</v>
      </c>
      <c r="M25" s="11"/>
    </row>
    <row r="26" spans="1:16" ht="47.25" customHeight="1" x14ac:dyDescent="0.25">
      <c r="A26" s="355"/>
      <c r="B26" s="358"/>
      <c r="C26" s="401" t="s">
        <v>47</v>
      </c>
      <c r="D26" s="404" t="s">
        <v>16</v>
      </c>
      <c r="E26" s="361" t="s">
        <v>16</v>
      </c>
      <c r="F26" s="364"/>
      <c r="G26" s="371">
        <v>0</v>
      </c>
      <c r="H26" s="105" t="s">
        <v>77</v>
      </c>
      <c r="I26" s="71">
        <v>27200</v>
      </c>
      <c r="J26" s="32">
        <v>29964</v>
      </c>
      <c r="K26" s="369"/>
      <c r="L26" s="150">
        <f t="shared" si="2"/>
        <v>1.1016176470588235</v>
      </c>
      <c r="M26" s="11"/>
    </row>
    <row r="27" spans="1:16" ht="47.25" customHeight="1" x14ac:dyDescent="0.25">
      <c r="A27" s="355"/>
      <c r="B27" s="358"/>
      <c r="C27" s="402"/>
      <c r="D27" s="405"/>
      <c r="E27" s="362"/>
      <c r="F27" s="365"/>
      <c r="G27" s="372"/>
      <c r="H27" s="105" t="s">
        <v>42</v>
      </c>
      <c r="I27" s="134">
        <v>144</v>
      </c>
      <c r="J27" s="135">
        <v>67</v>
      </c>
      <c r="K27" s="369"/>
      <c r="L27" s="150">
        <f t="shared" si="2"/>
        <v>0.46527777777777779</v>
      </c>
      <c r="M27" s="75"/>
    </row>
    <row r="28" spans="1:16" ht="47.25" customHeight="1" thickBot="1" x14ac:dyDescent="0.3">
      <c r="A28" s="356"/>
      <c r="B28" s="359"/>
      <c r="C28" s="403"/>
      <c r="D28" s="406"/>
      <c r="E28" s="363"/>
      <c r="F28" s="366"/>
      <c r="G28" s="373"/>
      <c r="H28" s="106" t="s">
        <v>43</v>
      </c>
      <c r="I28" s="70">
        <v>576</v>
      </c>
      <c r="J28" s="33">
        <v>268</v>
      </c>
      <c r="K28" s="370"/>
      <c r="L28" s="151">
        <f t="shared" si="2"/>
        <v>0.46527777777777779</v>
      </c>
      <c r="M28" s="12"/>
    </row>
    <row r="29" spans="1:16" ht="29.25" customHeight="1" thickBot="1" x14ac:dyDescent="0.3">
      <c r="A29" s="283" t="s">
        <v>20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5"/>
    </row>
    <row r="30" spans="1:16" ht="39.75" customHeight="1" thickBot="1" x14ac:dyDescent="0.3">
      <c r="A30" s="313" t="s">
        <v>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5"/>
    </row>
    <row r="31" spans="1:16" ht="72.75" customHeight="1" thickBot="1" x14ac:dyDescent="0.3">
      <c r="A31" s="53">
        <v>1</v>
      </c>
      <c r="B31" s="110" t="s">
        <v>24</v>
      </c>
      <c r="C31" s="114" t="s">
        <v>56</v>
      </c>
      <c r="D31" s="77">
        <v>100</v>
      </c>
      <c r="E31" s="21">
        <v>50</v>
      </c>
      <c r="F31" s="22">
        <v>0.1</v>
      </c>
      <c r="G31" s="54">
        <v>0</v>
      </c>
      <c r="H31" s="118" t="s">
        <v>57</v>
      </c>
      <c r="I31" s="77">
        <v>3</v>
      </c>
      <c r="J31" s="21">
        <v>1</v>
      </c>
      <c r="K31" s="22">
        <v>0.1</v>
      </c>
      <c r="L31" s="153">
        <f>J31/I31</f>
        <v>0.33333333333333331</v>
      </c>
      <c r="M31" s="14">
        <f>(G31+K31)/2</f>
        <v>0.05</v>
      </c>
    </row>
    <row r="32" spans="1:16" ht="72.75" customHeight="1" thickBot="1" x14ac:dyDescent="0.3">
      <c r="A32" s="53">
        <v>2</v>
      </c>
      <c r="B32" s="110" t="s">
        <v>23</v>
      </c>
      <c r="C32" s="114" t="s">
        <v>60</v>
      </c>
      <c r="D32" s="77">
        <v>100</v>
      </c>
      <c r="E32" s="21">
        <v>0</v>
      </c>
      <c r="F32" s="22">
        <v>0.1</v>
      </c>
      <c r="G32" s="54">
        <v>0</v>
      </c>
      <c r="H32" s="118" t="s">
        <v>58</v>
      </c>
      <c r="I32" s="77">
        <v>1</v>
      </c>
      <c r="J32" s="21">
        <v>0</v>
      </c>
      <c r="K32" s="22">
        <v>0.1</v>
      </c>
      <c r="L32" s="152">
        <f t="shared" ref="L32:L47" si="3">J32/I32</f>
        <v>0</v>
      </c>
      <c r="M32" s="14"/>
    </row>
    <row r="33" spans="1:13" ht="72.75" customHeight="1" thickBot="1" x14ac:dyDescent="0.3">
      <c r="A33" s="53">
        <v>3</v>
      </c>
      <c r="B33" s="110" t="s">
        <v>41</v>
      </c>
      <c r="C33" s="114" t="s">
        <v>59</v>
      </c>
      <c r="D33" s="77">
        <v>100</v>
      </c>
      <c r="E33" s="21">
        <v>0</v>
      </c>
      <c r="F33" s="22">
        <v>0.1</v>
      </c>
      <c r="G33" s="54">
        <v>0</v>
      </c>
      <c r="H33" s="118" t="s">
        <v>61</v>
      </c>
      <c r="I33" s="77">
        <v>11</v>
      </c>
      <c r="J33" s="21">
        <v>0</v>
      </c>
      <c r="K33" s="22">
        <v>0.1</v>
      </c>
      <c r="L33" s="152">
        <f t="shared" si="3"/>
        <v>0</v>
      </c>
      <c r="M33" s="14"/>
    </row>
    <row r="34" spans="1:13" ht="34.5" customHeight="1" x14ac:dyDescent="0.25">
      <c r="A34" s="304">
        <v>4</v>
      </c>
      <c r="B34" s="306" t="s">
        <v>25</v>
      </c>
      <c r="C34" s="116" t="s">
        <v>62</v>
      </c>
      <c r="D34" s="78">
        <v>96</v>
      </c>
      <c r="E34" s="16">
        <v>98</v>
      </c>
      <c r="F34" s="18">
        <v>0.1</v>
      </c>
      <c r="G34" s="76">
        <v>0</v>
      </c>
      <c r="H34" s="310" t="s">
        <v>57</v>
      </c>
      <c r="I34" s="308">
        <v>30</v>
      </c>
      <c r="J34" s="303">
        <v>30</v>
      </c>
      <c r="K34" s="287">
        <v>0.1</v>
      </c>
      <c r="L34" s="382">
        <f t="shared" si="3"/>
        <v>1</v>
      </c>
      <c r="M34" s="11"/>
    </row>
    <row r="35" spans="1:13" ht="34.5" customHeight="1" x14ac:dyDescent="0.25">
      <c r="A35" s="297"/>
      <c r="B35" s="299"/>
      <c r="C35" s="117" t="s">
        <v>63</v>
      </c>
      <c r="D35" s="79">
        <v>90</v>
      </c>
      <c r="E35" s="136">
        <v>94</v>
      </c>
      <c r="F35" s="15">
        <v>0.1</v>
      </c>
      <c r="G35" s="159">
        <v>0</v>
      </c>
      <c r="H35" s="311"/>
      <c r="I35" s="301"/>
      <c r="J35" s="288"/>
      <c r="K35" s="288"/>
      <c r="L35" s="383" t="e">
        <f t="shared" si="3"/>
        <v>#DIV/0!</v>
      </c>
      <c r="M35" s="11"/>
    </row>
    <row r="36" spans="1:13" ht="34.5" customHeight="1" thickBot="1" x14ac:dyDescent="0.3">
      <c r="A36" s="305"/>
      <c r="B36" s="307"/>
      <c r="C36" s="115" t="s">
        <v>64</v>
      </c>
      <c r="D36" s="81" t="s">
        <v>21</v>
      </c>
      <c r="E36" s="137">
        <v>7</v>
      </c>
      <c r="F36" s="23">
        <v>0.1</v>
      </c>
      <c r="G36" s="82">
        <v>0</v>
      </c>
      <c r="H36" s="312"/>
      <c r="I36" s="309"/>
      <c r="J36" s="289"/>
      <c r="K36" s="289"/>
      <c r="L36" s="384" t="e">
        <f t="shared" si="3"/>
        <v>#DIV/0!</v>
      </c>
      <c r="M36" s="11"/>
    </row>
    <row r="37" spans="1:13" ht="34.5" customHeight="1" x14ac:dyDescent="0.25">
      <c r="A37" s="304">
        <v>5</v>
      </c>
      <c r="B37" s="306" t="s">
        <v>26</v>
      </c>
      <c r="C37" s="116" t="s">
        <v>62</v>
      </c>
      <c r="D37" s="78">
        <v>96</v>
      </c>
      <c r="E37" s="16">
        <v>100</v>
      </c>
      <c r="F37" s="18">
        <v>0.1</v>
      </c>
      <c r="G37" s="76">
        <v>0</v>
      </c>
      <c r="H37" s="310" t="s">
        <v>58</v>
      </c>
      <c r="I37" s="308">
        <v>1</v>
      </c>
      <c r="J37" s="303">
        <v>1</v>
      </c>
      <c r="K37" s="287">
        <v>0.1</v>
      </c>
      <c r="L37" s="382">
        <f t="shared" si="3"/>
        <v>1</v>
      </c>
      <c r="M37" s="11"/>
    </row>
    <row r="38" spans="1:13" ht="34.5" customHeight="1" x14ac:dyDescent="0.25">
      <c r="A38" s="297"/>
      <c r="B38" s="299"/>
      <c r="C38" s="117" t="s">
        <v>63</v>
      </c>
      <c r="D38" s="79">
        <v>90</v>
      </c>
      <c r="E38" s="136">
        <v>100</v>
      </c>
      <c r="F38" s="15">
        <v>0.1</v>
      </c>
      <c r="G38" s="209">
        <v>0</v>
      </c>
      <c r="H38" s="311"/>
      <c r="I38" s="301"/>
      <c r="J38" s="288"/>
      <c r="K38" s="288"/>
      <c r="L38" s="383" t="e">
        <f t="shared" si="3"/>
        <v>#DIV/0!</v>
      </c>
      <c r="M38" s="11"/>
    </row>
    <row r="39" spans="1:13" ht="34.5" customHeight="1" thickBot="1" x14ac:dyDescent="0.3">
      <c r="A39" s="305"/>
      <c r="B39" s="307"/>
      <c r="C39" s="115" t="s">
        <v>64</v>
      </c>
      <c r="D39" s="81" t="s">
        <v>22</v>
      </c>
      <c r="E39" s="137">
        <v>0</v>
      </c>
      <c r="F39" s="23">
        <v>0.1</v>
      </c>
      <c r="G39" s="82">
        <v>0</v>
      </c>
      <c r="H39" s="312"/>
      <c r="I39" s="309"/>
      <c r="J39" s="289"/>
      <c r="K39" s="289"/>
      <c r="L39" s="384" t="e">
        <f t="shared" si="3"/>
        <v>#DIV/0!</v>
      </c>
      <c r="M39" s="11"/>
    </row>
    <row r="40" spans="1:13" ht="96" customHeight="1" thickBot="1" x14ac:dyDescent="0.3">
      <c r="A40" s="53">
        <v>6</v>
      </c>
      <c r="B40" s="110" t="s">
        <v>40</v>
      </c>
      <c r="C40" s="115" t="s">
        <v>64</v>
      </c>
      <c r="D40" s="77" t="s">
        <v>22</v>
      </c>
      <c r="E40" s="21">
        <v>5</v>
      </c>
      <c r="F40" s="22">
        <v>0.1</v>
      </c>
      <c r="G40" s="54">
        <v>0</v>
      </c>
      <c r="H40" s="118" t="s">
        <v>61</v>
      </c>
      <c r="I40" s="77">
        <v>346</v>
      </c>
      <c r="J40" s="21">
        <v>346</v>
      </c>
      <c r="K40" s="22">
        <v>0.1</v>
      </c>
      <c r="L40" s="153">
        <f t="shared" si="3"/>
        <v>1</v>
      </c>
      <c r="M40" s="11"/>
    </row>
    <row r="41" spans="1:13" ht="96.75" customHeight="1" thickBot="1" x14ac:dyDescent="0.3">
      <c r="A41" s="53">
        <v>7</v>
      </c>
      <c r="B41" s="110" t="s">
        <v>27</v>
      </c>
      <c r="C41" s="115" t="s">
        <v>64</v>
      </c>
      <c r="D41" s="77" t="s">
        <v>14</v>
      </c>
      <c r="E41" s="21">
        <v>0</v>
      </c>
      <c r="F41" s="22">
        <v>0.1</v>
      </c>
      <c r="G41" s="54">
        <v>0</v>
      </c>
      <c r="H41" s="118" t="s">
        <v>65</v>
      </c>
      <c r="I41" s="77">
        <v>46</v>
      </c>
      <c r="J41" s="21">
        <v>46</v>
      </c>
      <c r="K41" s="22">
        <v>0.1</v>
      </c>
      <c r="L41" s="153">
        <f t="shared" si="3"/>
        <v>1</v>
      </c>
      <c r="M41" s="11"/>
    </row>
    <row r="42" spans="1:13" ht="36" customHeight="1" x14ac:dyDescent="0.25">
      <c r="A42" s="297">
        <v>8</v>
      </c>
      <c r="B42" s="299" t="s">
        <v>28</v>
      </c>
      <c r="C42" s="116" t="s">
        <v>62</v>
      </c>
      <c r="D42" s="129">
        <v>96</v>
      </c>
      <c r="E42" s="126">
        <v>100</v>
      </c>
      <c r="F42" s="15">
        <v>0.1</v>
      </c>
      <c r="G42" s="127">
        <v>0</v>
      </c>
      <c r="H42" s="310" t="s">
        <v>66</v>
      </c>
      <c r="I42" s="301">
        <v>1</v>
      </c>
      <c r="J42" s="288">
        <v>1</v>
      </c>
      <c r="K42" s="293">
        <v>0.1</v>
      </c>
      <c r="L42" s="383">
        <f t="shared" si="3"/>
        <v>1</v>
      </c>
      <c r="M42" s="11"/>
    </row>
    <row r="43" spans="1:13" ht="36" customHeight="1" x14ac:dyDescent="0.25">
      <c r="A43" s="297"/>
      <c r="B43" s="299"/>
      <c r="C43" s="117" t="s">
        <v>63</v>
      </c>
      <c r="D43" s="79">
        <v>90</v>
      </c>
      <c r="E43" s="136">
        <v>100</v>
      </c>
      <c r="F43" s="4">
        <v>0.1</v>
      </c>
      <c r="G43" s="209">
        <v>0</v>
      </c>
      <c r="H43" s="311"/>
      <c r="I43" s="301"/>
      <c r="J43" s="288"/>
      <c r="K43" s="288"/>
      <c r="L43" s="383" t="e">
        <f t="shared" si="3"/>
        <v>#DIV/0!</v>
      </c>
      <c r="M43" s="11"/>
    </row>
    <row r="44" spans="1:13" ht="36" customHeight="1" thickBot="1" x14ac:dyDescent="0.3">
      <c r="A44" s="298"/>
      <c r="B44" s="300"/>
      <c r="C44" s="115" t="s">
        <v>64</v>
      </c>
      <c r="D44" s="79" t="s">
        <v>29</v>
      </c>
      <c r="E44" s="136">
        <v>0</v>
      </c>
      <c r="F44" s="24">
        <v>0.1</v>
      </c>
      <c r="G44" s="10">
        <v>0</v>
      </c>
      <c r="H44" s="312"/>
      <c r="I44" s="302"/>
      <c r="J44" s="294"/>
      <c r="K44" s="294"/>
      <c r="L44" s="385" t="e">
        <f t="shared" si="3"/>
        <v>#DIV/0!</v>
      </c>
      <c r="M44" s="11"/>
    </row>
    <row r="45" spans="1:13" ht="93" customHeight="1" thickBot="1" x14ac:dyDescent="0.3">
      <c r="A45" s="53">
        <v>9</v>
      </c>
      <c r="B45" s="110" t="s">
        <v>30</v>
      </c>
      <c r="C45" s="115" t="s">
        <v>64</v>
      </c>
      <c r="D45" s="77" t="s">
        <v>31</v>
      </c>
      <c r="E45" s="21">
        <v>0</v>
      </c>
      <c r="F45" s="22">
        <v>0.1</v>
      </c>
      <c r="G45" s="54">
        <v>0</v>
      </c>
      <c r="H45" s="118" t="s">
        <v>67</v>
      </c>
      <c r="I45" s="77">
        <v>17</v>
      </c>
      <c r="J45" s="21">
        <v>17</v>
      </c>
      <c r="K45" s="22">
        <v>0.1</v>
      </c>
      <c r="L45" s="152">
        <f t="shared" si="3"/>
        <v>1</v>
      </c>
      <c r="M45" s="11"/>
    </row>
    <row r="46" spans="1:13" ht="57.75" customHeight="1" thickBot="1" x14ac:dyDescent="0.3">
      <c r="A46" s="53">
        <v>10</v>
      </c>
      <c r="B46" s="110" t="s">
        <v>32</v>
      </c>
      <c r="C46" s="115" t="s">
        <v>64</v>
      </c>
      <c r="D46" s="77" t="s">
        <v>31</v>
      </c>
      <c r="E46" s="21">
        <v>3</v>
      </c>
      <c r="F46" s="22">
        <v>0.1</v>
      </c>
      <c r="G46" s="54">
        <v>0</v>
      </c>
      <c r="H46" s="118" t="s">
        <v>68</v>
      </c>
      <c r="I46" s="77">
        <v>7</v>
      </c>
      <c r="J46" s="21">
        <v>7</v>
      </c>
      <c r="K46" s="22">
        <v>0.1</v>
      </c>
      <c r="L46" s="153">
        <f t="shared" si="3"/>
        <v>1</v>
      </c>
      <c r="M46" s="11"/>
    </row>
    <row r="47" spans="1:13" ht="145.5" customHeight="1" thickBot="1" x14ac:dyDescent="0.3">
      <c r="A47" s="53">
        <v>11</v>
      </c>
      <c r="B47" s="110" t="s">
        <v>33</v>
      </c>
      <c r="C47" s="114" t="s">
        <v>70</v>
      </c>
      <c r="D47" s="77"/>
      <c r="E47" s="21"/>
      <c r="F47" s="22"/>
      <c r="G47" s="54"/>
      <c r="H47" s="118" t="s">
        <v>69</v>
      </c>
      <c r="I47" s="77">
        <v>42</v>
      </c>
      <c r="J47" s="21">
        <v>35</v>
      </c>
      <c r="K47" s="22">
        <v>0.1</v>
      </c>
      <c r="L47" s="153">
        <f t="shared" si="3"/>
        <v>0.83333333333333337</v>
      </c>
      <c r="M47" s="11"/>
    </row>
    <row r="48" spans="1:13" ht="73.5" customHeight="1" thickBot="1" x14ac:dyDescent="0.3">
      <c r="A48" s="53">
        <v>12</v>
      </c>
      <c r="B48" s="110" t="s">
        <v>99</v>
      </c>
      <c r="C48" s="114" t="s">
        <v>100</v>
      </c>
      <c r="D48" s="77">
        <v>60</v>
      </c>
      <c r="E48" s="21">
        <v>0</v>
      </c>
      <c r="F48" s="22">
        <v>0.1</v>
      </c>
      <c r="G48" s="54"/>
      <c r="H48" s="118" t="s">
        <v>104</v>
      </c>
      <c r="I48" s="77"/>
      <c r="J48" s="21"/>
      <c r="K48" s="22"/>
      <c r="L48" s="55"/>
      <c r="M48" s="11"/>
    </row>
    <row r="49" spans="1:13" ht="34.5" customHeight="1" thickBot="1" x14ac:dyDescent="0.3">
      <c r="A49" s="283" t="s">
        <v>20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/>
    </row>
    <row r="50" spans="1:13" ht="35.25" customHeight="1" thickBot="1" x14ac:dyDescent="0.3">
      <c r="A50" s="342" t="s">
        <v>90</v>
      </c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4"/>
    </row>
    <row r="51" spans="1:13" ht="69.75" customHeight="1" x14ac:dyDescent="0.25">
      <c r="A51" s="354">
        <v>1</v>
      </c>
      <c r="B51" s="374" t="s">
        <v>78</v>
      </c>
      <c r="C51" s="119" t="s">
        <v>112</v>
      </c>
      <c r="D51" s="78">
        <v>100</v>
      </c>
      <c r="E51" s="17">
        <v>100</v>
      </c>
      <c r="F51" s="210">
        <v>0.1</v>
      </c>
      <c r="G51" s="50">
        <v>0</v>
      </c>
      <c r="H51" s="234" t="s">
        <v>103</v>
      </c>
      <c r="I51" s="72">
        <v>18.89</v>
      </c>
      <c r="J51" s="17">
        <v>18.89</v>
      </c>
      <c r="K51" s="235">
        <v>0.1</v>
      </c>
      <c r="L51" s="214">
        <f t="shared" ref="L51" si="4">J51/I51*100</f>
        <v>100</v>
      </c>
      <c r="M51" s="14">
        <f>(G51+K51)/2</f>
        <v>0.05</v>
      </c>
    </row>
    <row r="52" spans="1:13" ht="70.5" customHeight="1" x14ac:dyDescent="0.25">
      <c r="A52" s="355"/>
      <c r="B52" s="358"/>
      <c r="C52" s="120" t="s">
        <v>113</v>
      </c>
      <c r="D52" s="79">
        <v>100</v>
      </c>
      <c r="E52" s="32">
        <v>100</v>
      </c>
      <c r="F52" s="4">
        <v>0.1</v>
      </c>
      <c r="G52" s="27">
        <v>0</v>
      </c>
      <c r="H52" s="200" t="s">
        <v>115</v>
      </c>
      <c r="I52" s="202">
        <v>1.92</v>
      </c>
      <c r="J52" s="31">
        <v>1.92</v>
      </c>
      <c r="K52" s="205">
        <v>0.1</v>
      </c>
      <c r="L52" s="26">
        <f>J53/I53*100</f>
        <v>100</v>
      </c>
      <c r="M52" s="11"/>
    </row>
    <row r="53" spans="1:13" ht="57" customHeight="1" thickBot="1" x14ac:dyDescent="0.3">
      <c r="A53" s="355"/>
      <c r="B53" s="358"/>
      <c r="C53" s="120" t="s">
        <v>81</v>
      </c>
      <c r="D53" s="212">
        <v>100</v>
      </c>
      <c r="E53" s="31">
        <v>100</v>
      </c>
      <c r="F53" s="15">
        <v>0.1</v>
      </c>
      <c r="G53" s="25">
        <v>0</v>
      </c>
      <c r="H53" s="200" t="s">
        <v>84</v>
      </c>
      <c r="I53" s="204">
        <v>11</v>
      </c>
      <c r="J53" s="203">
        <v>11</v>
      </c>
      <c r="K53" s="206">
        <v>0.1</v>
      </c>
      <c r="L53" s="26">
        <f t="shared" ref="L53" si="5">J54/I54*100</f>
        <v>50</v>
      </c>
      <c r="M53" s="12"/>
    </row>
    <row r="54" spans="1:13" ht="51" customHeight="1" thickBot="1" x14ac:dyDescent="0.3">
      <c r="A54" s="353"/>
      <c r="B54" s="375"/>
      <c r="C54" s="199" t="s">
        <v>114</v>
      </c>
      <c r="D54" s="213">
        <v>100</v>
      </c>
      <c r="E54" s="215">
        <v>100</v>
      </c>
      <c r="F54" s="23">
        <v>0.1</v>
      </c>
      <c r="G54" s="216">
        <v>0</v>
      </c>
      <c r="H54" s="121" t="s">
        <v>116</v>
      </c>
      <c r="I54" s="213">
        <v>4</v>
      </c>
      <c r="J54" s="215">
        <v>2</v>
      </c>
      <c r="K54" s="207" t="s">
        <v>117</v>
      </c>
      <c r="L54" s="58">
        <f>J54/I54*100</f>
        <v>50</v>
      </c>
      <c r="M54" s="75"/>
    </row>
    <row r="55" spans="1:13" ht="137.25" customHeight="1" x14ac:dyDescent="0.25">
      <c r="A55" s="297">
        <v>2</v>
      </c>
      <c r="B55" s="376" t="s">
        <v>105</v>
      </c>
      <c r="C55" s="201" t="s">
        <v>106</v>
      </c>
      <c r="D55" s="212">
        <v>100</v>
      </c>
      <c r="E55" s="31">
        <v>100</v>
      </c>
      <c r="F55" s="15">
        <v>0</v>
      </c>
      <c r="G55" s="25">
        <v>0</v>
      </c>
      <c r="H55" s="378" t="s">
        <v>87</v>
      </c>
      <c r="I55" s="379">
        <v>41370</v>
      </c>
      <c r="J55" s="288">
        <v>21413</v>
      </c>
      <c r="K55" s="293">
        <v>0.1</v>
      </c>
      <c r="L55" s="349">
        <f>J55/I55*100</f>
        <v>51.759729272419634</v>
      </c>
      <c r="M55" s="75"/>
    </row>
    <row r="56" spans="1:13" ht="45" customHeight="1" x14ac:dyDescent="0.25">
      <c r="A56" s="352"/>
      <c r="B56" s="377"/>
      <c r="C56" s="120" t="s">
        <v>107</v>
      </c>
      <c r="D56" s="79">
        <v>100</v>
      </c>
      <c r="E56" s="32">
        <v>100</v>
      </c>
      <c r="F56" s="4">
        <v>0</v>
      </c>
      <c r="G56" s="27">
        <v>0</v>
      </c>
      <c r="H56" s="311"/>
      <c r="I56" s="369"/>
      <c r="J56" s="369"/>
      <c r="K56" s="369"/>
      <c r="L56" s="380"/>
      <c r="M56" s="75"/>
    </row>
    <row r="57" spans="1:13" ht="72.75" customHeight="1" thickBot="1" x14ac:dyDescent="0.3">
      <c r="A57" s="353"/>
      <c r="B57" s="375"/>
      <c r="C57" s="115" t="s">
        <v>108</v>
      </c>
      <c r="D57" s="213">
        <v>0</v>
      </c>
      <c r="E57" s="211">
        <v>0</v>
      </c>
      <c r="F57" s="23">
        <v>0</v>
      </c>
      <c r="G57" s="208">
        <v>0</v>
      </c>
      <c r="H57" s="312"/>
      <c r="I57" s="370"/>
      <c r="J57" s="370"/>
      <c r="K57" s="370"/>
      <c r="L57" s="381"/>
      <c r="M57" s="11"/>
    </row>
    <row r="58" spans="1:13" ht="34.5" customHeight="1" thickBot="1" x14ac:dyDescent="0.3">
      <c r="A58" s="283" t="s">
        <v>20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5"/>
    </row>
    <row r="59" spans="1:13" ht="34.5" customHeight="1" x14ac:dyDescent="0.3">
      <c r="A59" s="286" t="s">
        <v>118</v>
      </c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1:13" ht="18.75" x14ac:dyDescent="0.3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</row>
    <row r="62" spans="1:13" s="5" customFormat="1" ht="18.75" x14ac:dyDescent="0.25">
      <c r="A62" s="125" t="s">
        <v>34</v>
      </c>
      <c r="K62" s="5" t="s">
        <v>35</v>
      </c>
    </row>
  </sheetData>
  <mergeCells count="75">
    <mergeCell ref="B15:B17"/>
    <mergeCell ref="A18:A19"/>
    <mergeCell ref="B18:B19"/>
    <mergeCell ref="A13:M13"/>
    <mergeCell ref="A14:M14"/>
    <mergeCell ref="A34:A36"/>
    <mergeCell ref="B34:B36"/>
    <mergeCell ref="H34:H36"/>
    <mergeCell ref="I34:I36"/>
    <mergeCell ref="J34:J36"/>
    <mergeCell ref="H42:H44"/>
    <mergeCell ref="J20:J21"/>
    <mergeCell ref="A22:L22"/>
    <mergeCell ref="A23:M23"/>
    <mergeCell ref="A24:A28"/>
    <mergeCell ref="B24:B28"/>
    <mergeCell ref="K24:K28"/>
    <mergeCell ref="C26:C28"/>
    <mergeCell ref="D26:D28"/>
    <mergeCell ref="E26:E28"/>
    <mergeCell ref="F26:F28"/>
    <mergeCell ref="G26:G28"/>
    <mergeCell ref="A29:M29"/>
    <mergeCell ref="A30:M30"/>
    <mergeCell ref="K34:K36"/>
    <mergeCell ref="L34:L36"/>
    <mergeCell ref="B3:B6"/>
    <mergeCell ref="A1:M1"/>
    <mergeCell ref="B2:L2"/>
    <mergeCell ref="M2:M6"/>
    <mergeCell ref="C3:G4"/>
    <mergeCell ref="H3:L4"/>
    <mergeCell ref="A2:A6"/>
    <mergeCell ref="A8:M8"/>
    <mergeCell ref="K9:K12"/>
    <mergeCell ref="L9:L12"/>
    <mergeCell ref="A15:A17"/>
    <mergeCell ref="K20:K21"/>
    <mergeCell ref="L20:L21"/>
    <mergeCell ref="A20:A21"/>
    <mergeCell ref="B20:B21"/>
    <mergeCell ref="H20:H21"/>
    <mergeCell ref="I20:I21"/>
    <mergeCell ref="A9:A12"/>
    <mergeCell ref="B9:B12"/>
    <mergeCell ref="H9:H12"/>
    <mergeCell ref="I9:I12"/>
    <mergeCell ref="J9:J12"/>
    <mergeCell ref="M15:M17"/>
    <mergeCell ref="A59:L59"/>
    <mergeCell ref="K37:K39"/>
    <mergeCell ref="L37:L39"/>
    <mergeCell ref="K42:K44"/>
    <mergeCell ref="L42:L44"/>
    <mergeCell ref="A49:M49"/>
    <mergeCell ref="A50:M50"/>
    <mergeCell ref="I42:I44"/>
    <mergeCell ref="J42:J44"/>
    <mergeCell ref="A37:A39"/>
    <mergeCell ref="B37:B39"/>
    <mergeCell ref="H37:H39"/>
    <mergeCell ref="I37:I39"/>
    <mergeCell ref="J37:J39"/>
    <mergeCell ref="A42:A44"/>
    <mergeCell ref="B42:B44"/>
    <mergeCell ref="L55:L57"/>
    <mergeCell ref="A55:A57"/>
    <mergeCell ref="B55:B57"/>
    <mergeCell ref="K55:K57"/>
    <mergeCell ref="A58:M58"/>
    <mergeCell ref="A51:A54"/>
    <mergeCell ref="B51:B54"/>
    <mergeCell ref="H55:H57"/>
    <mergeCell ref="I55:I57"/>
    <mergeCell ref="J55:J57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zoomScale="75" zoomScaleNormal="75" workbookViewId="0">
      <selection sqref="A1:XFD1048576"/>
    </sheetView>
  </sheetViews>
  <sheetFormatPr defaultRowHeight="15" x14ac:dyDescent="0.25"/>
  <cols>
    <col min="1" max="1" width="6" style="123" customWidth="1"/>
    <col min="2" max="2" width="51.42578125" style="1" customWidth="1"/>
    <col min="3" max="3" width="36.140625" style="1" customWidth="1"/>
    <col min="4" max="4" width="13.85546875" style="1" customWidth="1"/>
    <col min="5" max="5" width="12.140625" style="1" customWidth="1"/>
    <col min="6" max="6" width="11.42578125" style="1" customWidth="1"/>
    <col min="7" max="7" width="14.140625" style="1" customWidth="1"/>
    <col min="8" max="8" width="22.85546875" style="1" customWidth="1"/>
    <col min="9" max="9" width="14" style="1" customWidth="1"/>
    <col min="10" max="10" width="12.7109375" style="1" customWidth="1"/>
    <col min="11" max="11" width="12.42578125" style="1" customWidth="1"/>
    <col min="12" max="12" width="13.85546875" style="1" customWidth="1"/>
    <col min="13" max="13" width="11.7109375" style="1" hidden="1" customWidth="1"/>
    <col min="14" max="16384" width="9.140625" style="1"/>
  </cols>
  <sheetData>
    <row r="1" spans="1:13" ht="85.5" customHeight="1" thickBot="1" x14ac:dyDescent="0.3">
      <c r="A1" s="316" t="s">
        <v>119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8"/>
    </row>
    <row r="2" spans="1:13" ht="30" customHeight="1" x14ac:dyDescent="0.25">
      <c r="A2" s="324" t="s">
        <v>0</v>
      </c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20"/>
      <c r="M2" s="321" t="s">
        <v>9</v>
      </c>
    </row>
    <row r="3" spans="1:13" ht="32.25" customHeight="1" x14ac:dyDescent="0.25">
      <c r="A3" s="325"/>
      <c r="B3" s="327" t="s">
        <v>10</v>
      </c>
      <c r="C3" s="330" t="s">
        <v>88</v>
      </c>
      <c r="D3" s="331"/>
      <c r="E3" s="331"/>
      <c r="F3" s="331"/>
      <c r="G3" s="332"/>
      <c r="H3" s="330" t="s">
        <v>89</v>
      </c>
      <c r="I3" s="331"/>
      <c r="J3" s="331"/>
      <c r="K3" s="331"/>
      <c r="L3" s="332"/>
      <c r="M3" s="322"/>
    </row>
    <row r="4" spans="1:13" ht="21" customHeight="1" x14ac:dyDescent="0.25">
      <c r="A4" s="325"/>
      <c r="B4" s="328"/>
      <c r="C4" s="333"/>
      <c r="D4" s="334"/>
      <c r="E4" s="334"/>
      <c r="F4" s="334"/>
      <c r="G4" s="335"/>
      <c r="H4" s="333"/>
      <c r="I4" s="334"/>
      <c r="J4" s="334"/>
      <c r="K4" s="334"/>
      <c r="L4" s="335"/>
      <c r="M4" s="322"/>
    </row>
    <row r="5" spans="1:13" ht="31.5" hidden="1" customHeight="1" x14ac:dyDescent="0.25">
      <c r="A5" s="325"/>
      <c r="B5" s="328"/>
      <c r="C5" s="179"/>
      <c r="D5" s="228"/>
      <c r="E5" s="226"/>
      <c r="F5" s="226"/>
      <c r="G5" s="227"/>
      <c r="H5" s="6"/>
      <c r="I5" s="6"/>
      <c r="J5" s="6"/>
      <c r="K5" s="6"/>
      <c r="L5" s="46"/>
      <c r="M5" s="322"/>
    </row>
    <row r="6" spans="1:13" ht="66" customHeight="1" thickBot="1" x14ac:dyDescent="0.3">
      <c r="A6" s="326"/>
      <c r="B6" s="329"/>
      <c r="C6" s="223"/>
      <c r="D6" s="65" t="s">
        <v>38</v>
      </c>
      <c r="E6" s="44" t="s">
        <v>120</v>
      </c>
      <c r="F6" s="44" t="s">
        <v>2</v>
      </c>
      <c r="G6" s="45" t="s">
        <v>3</v>
      </c>
      <c r="H6" s="43"/>
      <c r="I6" s="65" t="s">
        <v>38</v>
      </c>
      <c r="J6" s="44" t="s">
        <v>120</v>
      </c>
      <c r="K6" s="44" t="s">
        <v>2</v>
      </c>
      <c r="L6" s="45" t="s">
        <v>4</v>
      </c>
      <c r="M6" s="323"/>
    </row>
    <row r="7" spans="1:13" ht="19.5" thickBot="1" x14ac:dyDescent="0.3">
      <c r="A7" s="176">
        <v>1</v>
      </c>
      <c r="B7" s="49">
        <v>2</v>
      </c>
      <c r="C7" s="176"/>
      <c r="D7" s="59">
        <v>3</v>
      </c>
      <c r="E7" s="139">
        <v>5</v>
      </c>
      <c r="F7" s="139">
        <v>6</v>
      </c>
      <c r="G7" s="48">
        <v>7</v>
      </c>
      <c r="H7" s="100"/>
      <c r="I7" s="47">
        <v>8</v>
      </c>
      <c r="J7" s="138">
        <v>10</v>
      </c>
      <c r="K7" s="138">
        <v>11</v>
      </c>
      <c r="L7" s="138">
        <v>12</v>
      </c>
      <c r="M7" s="57">
        <v>11</v>
      </c>
    </row>
    <row r="8" spans="1:13" ht="34.5" customHeight="1" thickBot="1" x14ac:dyDescent="0.3">
      <c r="A8" s="342" t="s">
        <v>5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4"/>
    </row>
    <row r="9" spans="1:13" ht="51" customHeight="1" x14ac:dyDescent="0.25">
      <c r="A9" s="336">
        <v>1</v>
      </c>
      <c r="B9" s="339" t="s">
        <v>12</v>
      </c>
      <c r="C9" s="111" t="s">
        <v>71</v>
      </c>
      <c r="D9" s="78">
        <v>0</v>
      </c>
      <c r="E9" s="35">
        <v>0</v>
      </c>
      <c r="F9" s="36">
        <v>0.1</v>
      </c>
      <c r="G9" s="37">
        <v>0</v>
      </c>
      <c r="H9" s="336" t="s">
        <v>75</v>
      </c>
      <c r="I9" s="308">
        <v>940000</v>
      </c>
      <c r="J9" s="351">
        <v>780877</v>
      </c>
      <c r="K9" s="345">
        <v>0.1</v>
      </c>
      <c r="L9" s="386">
        <f>J9/I9</f>
        <v>0.83072021276595742</v>
      </c>
      <c r="M9" s="40">
        <f>(G9+K9)/2</f>
        <v>0.05</v>
      </c>
    </row>
    <row r="10" spans="1:13" ht="51" customHeight="1" x14ac:dyDescent="0.25">
      <c r="A10" s="337"/>
      <c r="B10" s="340"/>
      <c r="C10" s="112" t="s">
        <v>72</v>
      </c>
      <c r="D10" s="79" t="s">
        <v>11</v>
      </c>
      <c r="E10" s="3">
        <v>10</v>
      </c>
      <c r="F10" s="7">
        <v>0.1</v>
      </c>
      <c r="G10" s="38">
        <v>0</v>
      </c>
      <c r="H10" s="352"/>
      <c r="I10" s="301"/>
      <c r="J10" s="346"/>
      <c r="K10" s="346"/>
      <c r="L10" s="387" t="e">
        <f>J10/#REF!*100</f>
        <v>#REF!</v>
      </c>
      <c r="M10" s="41"/>
    </row>
    <row r="11" spans="1:13" ht="51" customHeight="1" x14ac:dyDescent="0.25">
      <c r="A11" s="337"/>
      <c r="B11" s="340"/>
      <c r="C11" s="112" t="s">
        <v>73</v>
      </c>
      <c r="D11" s="79">
        <v>90</v>
      </c>
      <c r="E11" s="3">
        <v>99</v>
      </c>
      <c r="F11" s="7">
        <v>0.1</v>
      </c>
      <c r="G11" s="157">
        <v>0</v>
      </c>
      <c r="H11" s="352"/>
      <c r="I11" s="301"/>
      <c r="J11" s="346"/>
      <c r="K11" s="346"/>
      <c r="L11" s="387" t="e">
        <f>J11/#REF!*100</f>
        <v>#REF!</v>
      </c>
      <c r="M11" s="41"/>
    </row>
    <row r="12" spans="1:13" ht="51" customHeight="1" thickBot="1" x14ac:dyDescent="0.3">
      <c r="A12" s="338"/>
      <c r="B12" s="341"/>
      <c r="C12" s="113" t="s">
        <v>74</v>
      </c>
      <c r="D12" s="81" t="s">
        <v>11</v>
      </c>
      <c r="E12" s="19">
        <v>11</v>
      </c>
      <c r="F12" s="20">
        <v>0.1</v>
      </c>
      <c r="G12" s="39">
        <v>0</v>
      </c>
      <c r="H12" s="353"/>
      <c r="I12" s="309"/>
      <c r="J12" s="347"/>
      <c r="K12" s="347"/>
      <c r="L12" s="388" t="e">
        <f>J12/#REF!*100</f>
        <v>#REF!</v>
      </c>
      <c r="M12" s="42"/>
    </row>
    <row r="13" spans="1:13" ht="32.25" customHeight="1" thickBot="1" x14ac:dyDescent="0.3">
      <c r="A13" s="283" t="s">
        <v>20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/>
    </row>
    <row r="14" spans="1:13" ht="36" hidden="1" customHeight="1" thickBot="1" x14ac:dyDescent="0.3">
      <c r="A14" s="342" t="s">
        <v>6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4"/>
    </row>
    <row r="15" spans="1:13" s="2" customFormat="1" ht="38.25" hidden="1" customHeight="1" thickBot="1" x14ac:dyDescent="0.3">
      <c r="A15" s="389">
        <v>1</v>
      </c>
      <c r="B15" s="407" t="s">
        <v>17</v>
      </c>
      <c r="C15" s="108" t="s">
        <v>48</v>
      </c>
      <c r="D15" s="72">
        <v>10</v>
      </c>
      <c r="E15" s="17">
        <v>10</v>
      </c>
      <c r="F15" s="28">
        <v>0.1</v>
      </c>
      <c r="G15" s="50">
        <v>0</v>
      </c>
      <c r="H15" s="101" t="s">
        <v>51</v>
      </c>
      <c r="I15" s="66">
        <v>500</v>
      </c>
      <c r="J15" s="52">
        <v>48</v>
      </c>
      <c r="K15" s="28">
        <v>0.2</v>
      </c>
      <c r="L15" s="145">
        <f t="shared" ref="L15:L20" si="0">J15/I15</f>
        <v>9.6000000000000002E-2</v>
      </c>
      <c r="M15" s="395"/>
    </row>
    <row r="16" spans="1:13" s="2" customFormat="1" ht="42" hidden="1" customHeight="1" thickBot="1" x14ac:dyDescent="0.3">
      <c r="A16" s="390"/>
      <c r="B16" s="408"/>
      <c r="C16" s="109" t="s">
        <v>49</v>
      </c>
      <c r="D16" s="73">
        <v>3</v>
      </c>
      <c r="E16" s="32">
        <v>3</v>
      </c>
      <c r="F16" s="24">
        <v>0.1</v>
      </c>
      <c r="G16" s="27">
        <v>0</v>
      </c>
      <c r="H16" s="102" t="s">
        <v>51</v>
      </c>
      <c r="I16" s="67">
        <v>500</v>
      </c>
      <c r="J16" s="29">
        <v>48</v>
      </c>
      <c r="K16" s="24">
        <v>0.2</v>
      </c>
      <c r="L16" s="146">
        <f t="shared" si="0"/>
        <v>9.6000000000000002E-2</v>
      </c>
      <c r="M16" s="395"/>
    </row>
    <row r="17" spans="1:16" ht="39" hidden="1" customHeight="1" thickBot="1" x14ac:dyDescent="0.3">
      <c r="A17" s="391"/>
      <c r="B17" s="409"/>
      <c r="C17" s="155" t="s">
        <v>50</v>
      </c>
      <c r="D17" s="74">
        <v>55</v>
      </c>
      <c r="E17" s="33">
        <v>55</v>
      </c>
      <c r="F17" s="30">
        <v>0.1</v>
      </c>
      <c r="G17" s="51">
        <v>0</v>
      </c>
      <c r="H17" s="232" t="s">
        <v>51</v>
      </c>
      <c r="I17" s="68">
        <v>130</v>
      </c>
      <c r="J17" s="63">
        <v>24</v>
      </c>
      <c r="K17" s="178">
        <v>0.2</v>
      </c>
      <c r="L17" s="147">
        <f t="shared" si="0"/>
        <v>0.18461538461538463</v>
      </c>
      <c r="M17" s="396"/>
    </row>
    <row r="18" spans="1:16" ht="39" hidden="1" customHeight="1" x14ac:dyDescent="0.25">
      <c r="A18" s="354">
        <v>2</v>
      </c>
      <c r="B18" s="393" t="s">
        <v>18</v>
      </c>
      <c r="C18" s="108" t="s">
        <v>48</v>
      </c>
      <c r="D18" s="72">
        <v>10</v>
      </c>
      <c r="E18" s="17">
        <v>10</v>
      </c>
      <c r="F18" s="17">
        <v>0</v>
      </c>
      <c r="G18" s="50">
        <v>0</v>
      </c>
      <c r="H18" s="217" t="s">
        <v>51</v>
      </c>
      <c r="I18" s="78">
        <v>630</v>
      </c>
      <c r="J18" s="17">
        <v>101</v>
      </c>
      <c r="K18" s="28">
        <v>0.2</v>
      </c>
      <c r="L18" s="148">
        <f t="shared" si="0"/>
        <v>0.16031746031746033</v>
      </c>
      <c r="M18" s="11"/>
    </row>
    <row r="19" spans="1:16" ht="39" hidden="1" customHeight="1" thickBot="1" x14ac:dyDescent="0.3">
      <c r="A19" s="356"/>
      <c r="B19" s="394"/>
      <c r="C19" s="230" t="s">
        <v>52</v>
      </c>
      <c r="D19" s="74">
        <v>31</v>
      </c>
      <c r="E19" s="33">
        <v>31</v>
      </c>
      <c r="F19" s="33">
        <v>0</v>
      </c>
      <c r="G19" s="51">
        <v>0</v>
      </c>
      <c r="H19" s="232" t="s">
        <v>51</v>
      </c>
      <c r="I19" s="81">
        <v>630</v>
      </c>
      <c r="J19" s="33">
        <v>101</v>
      </c>
      <c r="K19" s="30">
        <v>0.2</v>
      </c>
      <c r="L19" s="233">
        <f t="shared" si="0"/>
        <v>0.16031746031746033</v>
      </c>
      <c r="M19" s="11"/>
    </row>
    <row r="20" spans="1:16" ht="32.25" hidden="1" customHeight="1" x14ac:dyDescent="0.25">
      <c r="A20" s="354">
        <v>3</v>
      </c>
      <c r="B20" s="393" t="s">
        <v>19</v>
      </c>
      <c r="C20" s="108" t="s">
        <v>53</v>
      </c>
      <c r="D20" s="72">
        <v>750</v>
      </c>
      <c r="E20" s="17">
        <v>387</v>
      </c>
      <c r="F20" s="28">
        <v>0.2</v>
      </c>
      <c r="G20" s="50">
        <v>0</v>
      </c>
      <c r="H20" s="354" t="s">
        <v>55</v>
      </c>
      <c r="I20" s="308">
        <v>82</v>
      </c>
      <c r="J20" s="397">
        <v>18</v>
      </c>
      <c r="K20" s="392">
        <v>0.1</v>
      </c>
      <c r="L20" s="386">
        <f t="shared" si="0"/>
        <v>0.21951219512195122</v>
      </c>
      <c r="M20" s="11"/>
    </row>
    <row r="21" spans="1:16" ht="32.25" hidden="1" customHeight="1" thickBot="1" x14ac:dyDescent="0.3">
      <c r="A21" s="356"/>
      <c r="B21" s="394"/>
      <c r="C21" s="230" t="s">
        <v>54</v>
      </c>
      <c r="D21" s="74">
        <v>750</v>
      </c>
      <c r="E21" s="33">
        <v>387</v>
      </c>
      <c r="F21" s="30">
        <v>0.2</v>
      </c>
      <c r="G21" s="51">
        <v>0</v>
      </c>
      <c r="H21" s="353"/>
      <c r="I21" s="309"/>
      <c r="J21" s="363"/>
      <c r="K21" s="363"/>
      <c r="L21" s="388" t="e">
        <f t="shared" ref="L21" si="1">J21/I21*100</f>
        <v>#DIV/0!</v>
      </c>
      <c r="M21" s="11"/>
    </row>
    <row r="22" spans="1:16" s="9" customFormat="1" ht="35.25" hidden="1" customHeight="1" thickBot="1" x14ac:dyDescent="0.3">
      <c r="A22" s="398" t="s">
        <v>91</v>
      </c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400"/>
      <c r="M22" s="34">
        <f>(G22+K22)/2</f>
        <v>0</v>
      </c>
      <c r="N22" s="8"/>
      <c r="O22" s="8"/>
      <c r="P22" s="8"/>
    </row>
    <row r="23" spans="1:16" ht="37.5" customHeight="1" thickBot="1" x14ac:dyDescent="0.3">
      <c r="A23" s="342" t="s">
        <v>8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4"/>
    </row>
    <row r="24" spans="1:16" ht="47.25" customHeight="1" x14ac:dyDescent="0.25">
      <c r="A24" s="354">
        <v>1</v>
      </c>
      <c r="B24" s="357" t="s">
        <v>13</v>
      </c>
      <c r="C24" s="177" t="s">
        <v>45</v>
      </c>
      <c r="D24" s="69" t="s">
        <v>14</v>
      </c>
      <c r="E24" s="31" t="s">
        <v>14</v>
      </c>
      <c r="F24" s="64"/>
      <c r="G24" s="25">
        <v>0</v>
      </c>
      <c r="H24" s="103" t="s">
        <v>44</v>
      </c>
      <c r="I24" s="69">
        <v>8</v>
      </c>
      <c r="J24" s="31">
        <v>8</v>
      </c>
      <c r="K24" s="368" t="s">
        <v>39</v>
      </c>
      <c r="L24" s="150">
        <f>J24/I24</f>
        <v>1</v>
      </c>
      <c r="M24" s="14" t="e">
        <f>(G24+K24)/2</f>
        <v>#VALUE!</v>
      </c>
    </row>
    <row r="25" spans="1:16" ht="47.25" customHeight="1" x14ac:dyDescent="0.25">
      <c r="A25" s="355"/>
      <c r="B25" s="358"/>
      <c r="C25" s="107" t="s">
        <v>46</v>
      </c>
      <c r="D25" s="71" t="s">
        <v>15</v>
      </c>
      <c r="E25" s="32" t="s">
        <v>15</v>
      </c>
      <c r="F25" s="64"/>
      <c r="G25" s="27">
        <v>0</v>
      </c>
      <c r="H25" s="104" t="s">
        <v>76</v>
      </c>
      <c r="I25" s="71">
        <v>6800</v>
      </c>
      <c r="J25" s="32">
        <v>7328</v>
      </c>
      <c r="K25" s="369"/>
      <c r="L25" s="150">
        <f t="shared" ref="L25:L28" si="2">J25/I25</f>
        <v>1.0776470588235294</v>
      </c>
      <c r="M25" s="11"/>
    </row>
    <row r="26" spans="1:16" ht="47.25" customHeight="1" x14ac:dyDescent="0.25">
      <c r="A26" s="355"/>
      <c r="B26" s="358"/>
      <c r="C26" s="401" t="s">
        <v>47</v>
      </c>
      <c r="D26" s="404" t="s">
        <v>16</v>
      </c>
      <c r="E26" s="361" t="s">
        <v>16</v>
      </c>
      <c r="F26" s="364"/>
      <c r="G26" s="371">
        <v>0</v>
      </c>
      <c r="H26" s="105" t="s">
        <v>77</v>
      </c>
      <c r="I26" s="71">
        <v>27200</v>
      </c>
      <c r="J26" s="32">
        <v>29312</v>
      </c>
      <c r="K26" s="369"/>
      <c r="L26" s="150">
        <f t="shared" si="2"/>
        <v>1.0776470588235294</v>
      </c>
      <c r="M26" s="11"/>
    </row>
    <row r="27" spans="1:16" ht="47.25" customHeight="1" x14ac:dyDescent="0.25">
      <c r="A27" s="355"/>
      <c r="B27" s="358"/>
      <c r="C27" s="402"/>
      <c r="D27" s="405"/>
      <c r="E27" s="362"/>
      <c r="F27" s="365"/>
      <c r="G27" s="372"/>
      <c r="H27" s="105" t="s">
        <v>42</v>
      </c>
      <c r="I27" s="231">
        <v>144</v>
      </c>
      <c r="J27" s="220">
        <v>106</v>
      </c>
      <c r="K27" s="369"/>
      <c r="L27" s="150">
        <f t="shared" si="2"/>
        <v>0.73611111111111116</v>
      </c>
      <c r="M27" s="75"/>
    </row>
    <row r="28" spans="1:16" ht="47.25" customHeight="1" thickBot="1" x14ac:dyDescent="0.3">
      <c r="A28" s="356"/>
      <c r="B28" s="359"/>
      <c r="C28" s="403"/>
      <c r="D28" s="406"/>
      <c r="E28" s="363"/>
      <c r="F28" s="366"/>
      <c r="G28" s="373"/>
      <c r="H28" s="106" t="s">
        <v>43</v>
      </c>
      <c r="I28" s="70">
        <v>576</v>
      </c>
      <c r="J28" s="33">
        <v>424</v>
      </c>
      <c r="K28" s="370"/>
      <c r="L28" s="151">
        <f t="shared" si="2"/>
        <v>0.73611111111111116</v>
      </c>
      <c r="M28" s="12"/>
    </row>
    <row r="29" spans="1:16" ht="29.25" customHeight="1" thickBot="1" x14ac:dyDescent="0.3">
      <c r="A29" s="283" t="s">
        <v>20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5"/>
    </row>
    <row r="30" spans="1:16" ht="39.75" customHeight="1" thickBot="1" x14ac:dyDescent="0.3">
      <c r="A30" s="313" t="s">
        <v>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5"/>
    </row>
    <row r="31" spans="1:16" ht="72.75" customHeight="1" thickBot="1" x14ac:dyDescent="0.3">
      <c r="A31" s="53">
        <v>1</v>
      </c>
      <c r="B31" s="110" t="s">
        <v>24</v>
      </c>
      <c r="C31" s="114" t="s">
        <v>56</v>
      </c>
      <c r="D31" s="77">
        <v>100</v>
      </c>
      <c r="E31" s="21">
        <v>66</v>
      </c>
      <c r="F31" s="22">
        <v>0.1</v>
      </c>
      <c r="G31" s="54">
        <v>0</v>
      </c>
      <c r="H31" s="118" t="s">
        <v>57</v>
      </c>
      <c r="I31" s="77">
        <v>3</v>
      </c>
      <c r="J31" s="21">
        <v>2</v>
      </c>
      <c r="K31" s="22">
        <v>0.1</v>
      </c>
      <c r="L31" s="153">
        <f>J31/I31</f>
        <v>0.66666666666666663</v>
      </c>
      <c r="M31" s="14">
        <f>(G31+K31)/2</f>
        <v>0.05</v>
      </c>
    </row>
    <row r="32" spans="1:16" ht="72.75" customHeight="1" thickBot="1" x14ac:dyDescent="0.3">
      <c r="A32" s="53">
        <v>2</v>
      </c>
      <c r="B32" s="110" t="s">
        <v>23</v>
      </c>
      <c r="C32" s="114" t="s">
        <v>60</v>
      </c>
      <c r="D32" s="77">
        <v>100</v>
      </c>
      <c r="E32" s="21">
        <v>100</v>
      </c>
      <c r="F32" s="22">
        <v>0.1</v>
      </c>
      <c r="G32" s="54">
        <v>0</v>
      </c>
      <c r="H32" s="118" t="s">
        <v>58</v>
      </c>
      <c r="I32" s="77">
        <v>1</v>
      </c>
      <c r="J32" s="21">
        <v>1</v>
      </c>
      <c r="K32" s="22">
        <v>0.1</v>
      </c>
      <c r="L32" s="152">
        <f t="shared" ref="L32:L47" si="3">J32/I32</f>
        <v>1</v>
      </c>
      <c r="M32" s="14"/>
    </row>
    <row r="33" spans="1:13" ht="72.75" customHeight="1" thickBot="1" x14ac:dyDescent="0.3">
      <c r="A33" s="53">
        <v>3</v>
      </c>
      <c r="B33" s="110" t="s">
        <v>41</v>
      </c>
      <c r="C33" s="114" t="s">
        <v>59</v>
      </c>
      <c r="D33" s="77">
        <v>100</v>
      </c>
      <c r="E33" s="158">
        <v>136</v>
      </c>
      <c r="F33" s="236">
        <v>0.1</v>
      </c>
      <c r="G33" s="237">
        <v>0.26</v>
      </c>
      <c r="H33" s="118" t="s">
        <v>61</v>
      </c>
      <c r="I33" s="77">
        <v>11</v>
      </c>
      <c r="J33" s="158">
        <v>15</v>
      </c>
      <c r="K33" s="236">
        <v>0.1</v>
      </c>
      <c r="L33" s="195">
        <f t="shared" si="3"/>
        <v>1.3636363636363635</v>
      </c>
      <c r="M33" s="14"/>
    </row>
    <row r="34" spans="1:13" ht="34.5" customHeight="1" x14ac:dyDescent="0.25">
      <c r="A34" s="304">
        <v>4</v>
      </c>
      <c r="B34" s="306" t="s">
        <v>25</v>
      </c>
      <c r="C34" s="116" t="s">
        <v>62</v>
      </c>
      <c r="D34" s="78">
        <v>96</v>
      </c>
      <c r="E34" s="16">
        <v>98</v>
      </c>
      <c r="F34" s="18">
        <v>0.1</v>
      </c>
      <c r="G34" s="76">
        <v>0</v>
      </c>
      <c r="H34" s="310" t="s">
        <v>57</v>
      </c>
      <c r="I34" s="308">
        <v>30</v>
      </c>
      <c r="J34" s="303">
        <v>30</v>
      </c>
      <c r="K34" s="287">
        <v>0.1</v>
      </c>
      <c r="L34" s="382">
        <f t="shared" si="3"/>
        <v>1</v>
      </c>
      <c r="M34" s="11"/>
    </row>
    <row r="35" spans="1:13" ht="34.5" customHeight="1" x14ac:dyDescent="0.25">
      <c r="A35" s="297"/>
      <c r="B35" s="299"/>
      <c r="C35" s="117" t="s">
        <v>63</v>
      </c>
      <c r="D35" s="79">
        <v>90</v>
      </c>
      <c r="E35" s="136">
        <v>95</v>
      </c>
      <c r="F35" s="15">
        <v>0.1</v>
      </c>
      <c r="G35" s="159">
        <v>0</v>
      </c>
      <c r="H35" s="311"/>
      <c r="I35" s="301"/>
      <c r="J35" s="288"/>
      <c r="K35" s="288"/>
      <c r="L35" s="383" t="e">
        <f t="shared" si="3"/>
        <v>#DIV/0!</v>
      </c>
      <c r="M35" s="11"/>
    </row>
    <row r="36" spans="1:13" ht="34.5" customHeight="1" thickBot="1" x14ac:dyDescent="0.3">
      <c r="A36" s="305"/>
      <c r="B36" s="307"/>
      <c r="C36" s="115" t="s">
        <v>64</v>
      </c>
      <c r="D36" s="81" t="s">
        <v>21</v>
      </c>
      <c r="E36" s="33">
        <v>7</v>
      </c>
      <c r="F36" s="23">
        <v>0.1</v>
      </c>
      <c r="G36" s="82">
        <v>0</v>
      </c>
      <c r="H36" s="312"/>
      <c r="I36" s="309"/>
      <c r="J36" s="289"/>
      <c r="K36" s="289"/>
      <c r="L36" s="384" t="e">
        <f t="shared" si="3"/>
        <v>#DIV/0!</v>
      </c>
      <c r="M36" s="11"/>
    </row>
    <row r="37" spans="1:13" ht="34.5" customHeight="1" x14ac:dyDescent="0.25">
      <c r="A37" s="304">
        <v>5</v>
      </c>
      <c r="B37" s="306" t="s">
        <v>26</v>
      </c>
      <c r="C37" s="116" t="s">
        <v>62</v>
      </c>
      <c r="D37" s="78">
        <v>96</v>
      </c>
      <c r="E37" s="16">
        <v>100</v>
      </c>
      <c r="F37" s="18">
        <v>0.1</v>
      </c>
      <c r="G37" s="76">
        <v>0</v>
      </c>
      <c r="H37" s="310" t="s">
        <v>58</v>
      </c>
      <c r="I37" s="308">
        <v>1</v>
      </c>
      <c r="J37" s="303">
        <v>1</v>
      </c>
      <c r="K37" s="287">
        <v>0.1</v>
      </c>
      <c r="L37" s="382">
        <f t="shared" si="3"/>
        <v>1</v>
      </c>
      <c r="M37" s="11"/>
    </row>
    <row r="38" spans="1:13" ht="34.5" customHeight="1" x14ac:dyDescent="0.25">
      <c r="A38" s="297"/>
      <c r="B38" s="299"/>
      <c r="C38" s="117" t="s">
        <v>63</v>
      </c>
      <c r="D38" s="79">
        <v>90</v>
      </c>
      <c r="E38" s="136">
        <v>100</v>
      </c>
      <c r="F38" s="15">
        <v>0.1</v>
      </c>
      <c r="G38" s="227">
        <v>0</v>
      </c>
      <c r="H38" s="311"/>
      <c r="I38" s="301"/>
      <c r="J38" s="288"/>
      <c r="K38" s="288"/>
      <c r="L38" s="383" t="e">
        <f t="shared" si="3"/>
        <v>#DIV/0!</v>
      </c>
      <c r="M38" s="11"/>
    </row>
    <row r="39" spans="1:13" ht="34.5" customHeight="1" thickBot="1" x14ac:dyDescent="0.3">
      <c r="A39" s="305"/>
      <c r="B39" s="307"/>
      <c r="C39" s="115" t="s">
        <v>64</v>
      </c>
      <c r="D39" s="81" t="s">
        <v>22</v>
      </c>
      <c r="E39" s="137">
        <v>0</v>
      </c>
      <c r="F39" s="23">
        <v>0.1</v>
      </c>
      <c r="G39" s="82">
        <v>0</v>
      </c>
      <c r="H39" s="312"/>
      <c r="I39" s="309"/>
      <c r="J39" s="289"/>
      <c r="K39" s="289"/>
      <c r="L39" s="384" t="e">
        <f t="shared" si="3"/>
        <v>#DIV/0!</v>
      </c>
      <c r="M39" s="11"/>
    </row>
    <row r="40" spans="1:13" ht="96" customHeight="1" thickBot="1" x14ac:dyDescent="0.3">
      <c r="A40" s="53">
        <v>6</v>
      </c>
      <c r="B40" s="110" t="s">
        <v>40</v>
      </c>
      <c r="C40" s="115" t="s">
        <v>64</v>
      </c>
      <c r="D40" s="77" t="s">
        <v>22</v>
      </c>
      <c r="E40" s="83">
        <v>5</v>
      </c>
      <c r="F40" s="22">
        <v>0.1</v>
      </c>
      <c r="G40" s="54">
        <v>0</v>
      </c>
      <c r="H40" s="118" t="s">
        <v>61</v>
      </c>
      <c r="I40" s="77">
        <v>346</v>
      </c>
      <c r="J40" s="21">
        <v>361</v>
      </c>
      <c r="K40" s="22">
        <v>0.1</v>
      </c>
      <c r="L40" s="153">
        <f t="shared" si="3"/>
        <v>1.0433526011560694</v>
      </c>
      <c r="M40" s="11"/>
    </row>
    <row r="41" spans="1:13" ht="96.75" customHeight="1" thickBot="1" x14ac:dyDescent="0.3">
      <c r="A41" s="53">
        <v>7</v>
      </c>
      <c r="B41" s="110" t="s">
        <v>27</v>
      </c>
      <c r="C41" s="115" t="s">
        <v>64</v>
      </c>
      <c r="D41" s="77" t="s">
        <v>14</v>
      </c>
      <c r="E41" s="21">
        <v>0</v>
      </c>
      <c r="F41" s="22">
        <v>0.1</v>
      </c>
      <c r="G41" s="54">
        <v>0</v>
      </c>
      <c r="H41" s="118" t="s">
        <v>65</v>
      </c>
      <c r="I41" s="77">
        <v>46</v>
      </c>
      <c r="J41" s="21">
        <v>46</v>
      </c>
      <c r="K41" s="22">
        <v>0.1</v>
      </c>
      <c r="L41" s="153">
        <f t="shared" si="3"/>
        <v>1</v>
      </c>
      <c r="M41" s="11"/>
    </row>
    <row r="42" spans="1:13" ht="36" customHeight="1" x14ac:dyDescent="0.25">
      <c r="A42" s="297">
        <v>8</v>
      </c>
      <c r="B42" s="299" t="s">
        <v>28</v>
      </c>
      <c r="C42" s="116" t="s">
        <v>62</v>
      </c>
      <c r="D42" s="229">
        <v>96</v>
      </c>
      <c r="E42" s="226">
        <v>100</v>
      </c>
      <c r="F42" s="15">
        <v>0.1</v>
      </c>
      <c r="G42" s="227">
        <v>0</v>
      </c>
      <c r="H42" s="310" t="s">
        <v>66</v>
      </c>
      <c r="I42" s="301">
        <v>1</v>
      </c>
      <c r="J42" s="288">
        <v>1</v>
      </c>
      <c r="K42" s="293">
        <v>0.1</v>
      </c>
      <c r="L42" s="383">
        <f t="shared" si="3"/>
        <v>1</v>
      </c>
      <c r="M42" s="11"/>
    </row>
    <row r="43" spans="1:13" ht="36" customHeight="1" x14ac:dyDescent="0.25">
      <c r="A43" s="297"/>
      <c r="B43" s="299"/>
      <c r="C43" s="117" t="s">
        <v>63</v>
      </c>
      <c r="D43" s="79">
        <v>90</v>
      </c>
      <c r="E43" s="136">
        <v>100</v>
      </c>
      <c r="F43" s="4">
        <v>0.1</v>
      </c>
      <c r="G43" s="227">
        <v>0</v>
      </c>
      <c r="H43" s="311"/>
      <c r="I43" s="301"/>
      <c r="J43" s="288"/>
      <c r="K43" s="288"/>
      <c r="L43" s="383" t="e">
        <f t="shared" si="3"/>
        <v>#DIV/0!</v>
      </c>
      <c r="M43" s="11"/>
    </row>
    <row r="44" spans="1:13" ht="36" customHeight="1" thickBot="1" x14ac:dyDescent="0.3">
      <c r="A44" s="298"/>
      <c r="B44" s="300"/>
      <c r="C44" s="115" t="s">
        <v>64</v>
      </c>
      <c r="D44" s="79" t="s">
        <v>29</v>
      </c>
      <c r="E44" s="136">
        <v>0</v>
      </c>
      <c r="F44" s="24">
        <v>0.1</v>
      </c>
      <c r="G44" s="10">
        <v>0</v>
      </c>
      <c r="H44" s="312"/>
      <c r="I44" s="302"/>
      <c r="J44" s="294"/>
      <c r="K44" s="294"/>
      <c r="L44" s="385" t="e">
        <f t="shared" si="3"/>
        <v>#DIV/0!</v>
      </c>
      <c r="M44" s="11"/>
    </row>
    <row r="45" spans="1:13" ht="93" customHeight="1" thickBot="1" x14ac:dyDescent="0.3">
      <c r="A45" s="53">
        <v>9</v>
      </c>
      <c r="B45" s="110" t="s">
        <v>30</v>
      </c>
      <c r="C45" s="115" t="s">
        <v>64</v>
      </c>
      <c r="D45" s="77" t="s">
        <v>31</v>
      </c>
      <c r="E45" s="21">
        <v>0</v>
      </c>
      <c r="F45" s="22">
        <v>0.1</v>
      </c>
      <c r="G45" s="54">
        <v>0</v>
      </c>
      <c r="H45" s="118" t="s">
        <v>67</v>
      </c>
      <c r="I45" s="77">
        <v>17</v>
      </c>
      <c r="J45" s="83">
        <v>17</v>
      </c>
      <c r="K45" s="22">
        <v>0.1</v>
      </c>
      <c r="L45" s="152">
        <f t="shared" si="3"/>
        <v>1</v>
      </c>
      <c r="M45" s="11"/>
    </row>
    <row r="46" spans="1:13" ht="57.75" customHeight="1" thickBot="1" x14ac:dyDescent="0.3">
      <c r="A46" s="53">
        <v>10</v>
      </c>
      <c r="B46" s="110" t="s">
        <v>32</v>
      </c>
      <c r="C46" s="115" t="s">
        <v>64</v>
      </c>
      <c r="D46" s="77" t="s">
        <v>31</v>
      </c>
      <c r="E46" s="21">
        <v>3</v>
      </c>
      <c r="F46" s="22">
        <v>0.1</v>
      </c>
      <c r="G46" s="54">
        <v>0</v>
      </c>
      <c r="H46" s="118" t="s">
        <v>68</v>
      </c>
      <c r="I46" s="77">
        <v>7</v>
      </c>
      <c r="J46" s="21">
        <v>7</v>
      </c>
      <c r="K46" s="22">
        <v>0.1</v>
      </c>
      <c r="L46" s="153">
        <f t="shared" si="3"/>
        <v>1</v>
      </c>
      <c r="M46" s="11"/>
    </row>
    <row r="47" spans="1:13" ht="145.5" customHeight="1" thickBot="1" x14ac:dyDescent="0.3">
      <c r="A47" s="53">
        <v>11</v>
      </c>
      <c r="B47" s="110" t="s">
        <v>33</v>
      </c>
      <c r="C47" s="114" t="s">
        <v>70</v>
      </c>
      <c r="D47" s="77"/>
      <c r="E47" s="21"/>
      <c r="F47" s="22"/>
      <c r="G47" s="54"/>
      <c r="H47" s="118" t="s">
        <v>69</v>
      </c>
      <c r="I47" s="77">
        <v>42</v>
      </c>
      <c r="J47" s="21">
        <v>37</v>
      </c>
      <c r="K47" s="22">
        <v>0.1</v>
      </c>
      <c r="L47" s="153">
        <f t="shared" si="3"/>
        <v>0.88095238095238093</v>
      </c>
      <c r="M47" s="11"/>
    </row>
    <row r="48" spans="1:13" ht="73.5" customHeight="1" thickBot="1" x14ac:dyDescent="0.3">
      <c r="A48" s="53">
        <v>12</v>
      </c>
      <c r="B48" s="110" t="s">
        <v>99</v>
      </c>
      <c r="C48" s="114" t="s">
        <v>100</v>
      </c>
      <c r="D48" s="77">
        <v>60</v>
      </c>
      <c r="E48" s="21">
        <v>45</v>
      </c>
      <c r="F48" s="22">
        <v>0.1</v>
      </c>
      <c r="G48" s="54"/>
      <c r="H48" s="118" t="s">
        <v>104</v>
      </c>
      <c r="I48" s="77"/>
      <c r="J48" s="21"/>
      <c r="K48" s="22"/>
      <c r="L48" s="55"/>
      <c r="M48" s="11"/>
    </row>
    <row r="49" spans="1:13" ht="34.5" customHeight="1" thickBot="1" x14ac:dyDescent="0.3">
      <c r="A49" s="283" t="s">
        <v>20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/>
    </row>
    <row r="50" spans="1:13" ht="35.25" customHeight="1" thickBot="1" x14ac:dyDescent="0.3">
      <c r="A50" s="342" t="s">
        <v>90</v>
      </c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  <c r="M50" s="344"/>
    </row>
    <row r="51" spans="1:13" ht="69.75" customHeight="1" x14ac:dyDescent="0.25">
      <c r="A51" s="354">
        <v>1</v>
      </c>
      <c r="B51" s="374" t="s">
        <v>78</v>
      </c>
      <c r="C51" s="119" t="s">
        <v>112</v>
      </c>
      <c r="D51" s="78">
        <v>100</v>
      </c>
      <c r="E51" s="17">
        <v>100</v>
      </c>
      <c r="F51" s="218">
        <v>0.1</v>
      </c>
      <c r="G51" s="50">
        <v>0</v>
      </c>
      <c r="H51" s="234" t="s">
        <v>103</v>
      </c>
      <c r="I51" s="72">
        <v>18.89</v>
      </c>
      <c r="J51" s="17">
        <v>18.89</v>
      </c>
      <c r="K51" s="235">
        <v>0.1</v>
      </c>
      <c r="L51" s="238">
        <f>J51/I51*100</f>
        <v>100</v>
      </c>
      <c r="M51" s="14">
        <f>(G51+K51)/2</f>
        <v>0.05</v>
      </c>
    </row>
    <row r="52" spans="1:13" ht="70.5" customHeight="1" x14ac:dyDescent="0.25">
      <c r="A52" s="355"/>
      <c r="B52" s="358"/>
      <c r="C52" s="120" t="s">
        <v>113</v>
      </c>
      <c r="D52" s="79">
        <v>100</v>
      </c>
      <c r="E52" s="32">
        <v>100</v>
      </c>
      <c r="F52" s="4">
        <v>0.1</v>
      </c>
      <c r="G52" s="27">
        <v>0</v>
      </c>
      <c r="H52" s="200" t="s">
        <v>115</v>
      </c>
      <c r="I52" s="202">
        <v>1.92</v>
      </c>
      <c r="J52" s="31">
        <v>1.92</v>
      </c>
      <c r="K52" s="205">
        <v>0.1</v>
      </c>
      <c r="L52" s="26">
        <f t="shared" ref="L52:L54" si="4">J52/I52*100</f>
        <v>100</v>
      </c>
      <c r="M52" s="11"/>
    </row>
    <row r="53" spans="1:13" ht="57" customHeight="1" thickBot="1" x14ac:dyDescent="0.3">
      <c r="A53" s="355"/>
      <c r="B53" s="358"/>
      <c r="C53" s="120" t="s">
        <v>81</v>
      </c>
      <c r="D53" s="229">
        <v>100</v>
      </c>
      <c r="E53" s="31">
        <v>100</v>
      </c>
      <c r="F53" s="15">
        <v>0.1</v>
      </c>
      <c r="G53" s="25">
        <v>0</v>
      </c>
      <c r="H53" s="200" t="s">
        <v>84</v>
      </c>
      <c r="I53" s="204">
        <v>11</v>
      </c>
      <c r="J53" s="239">
        <v>11</v>
      </c>
      <c r="K53" s="206">
        <v>0.1</v>
      </c>
      <c r="L53" s="26">
        <f t="shared" si="4"/>
        <v>100</v>
      </c>
      <c r="M53" s="12"/>
    </row>
    <row r="54" spans="1:13" ht="51" customHeight="1" thickBot="1" x14ac:dyDescent="0.3">
      <c r="A54" s="410"/>
      <c r="B54" s="375"/>
      <c r="C54" s="199" t="s">
        <v>114</v>
      </c>
      <c r="D54" s="219">
        <v>100</v>
      </c>
      <c r="E54" s="221">
        <v>100</v>
      </c>
      <c r="F54" s="23">
        <v>0.1</v>
      </c>
      <c r="G54" s="222">
        <v>0</v>
      </c>
      <c r="H54" s="121" t="s">
        <v>116</v>
      </c>
      <c r="I54" s="219">
        <v>4</v>
      </c>
      <c r="J54" s="221">
        <v>3</v>
      </c>
      <c r="K54" s="207" t="s">
        <v>117</v>
      </c>
      <c r="L54" s="58">
        <f t="shared" si="4"/>
        <v>75</v>
      </c>
      <c r="M54" s="75"/>
    </row>
    <row r="55" spans="1:13" ht="137.25" customHeight="1" x14ac:dyDescent="0.25">
      <c r="A55" s="355">
        <v>2</v>
      </c>
      <c r="B55" s="376" t="s">
        <v>105</v>
      </c>
      <c r="C55" s="201" t="s">
        <v>106</v>
      </c>
      <c r="D55" s="229">
        <v>100</v>
      </c>
      <c r="E55" s="31">
        <v>100</v>
      </c>
      <c r="F55" s="15">
        <v>0</v>
      </c>
      <c r="G55" s="25">
        <v>0</v>
      </c>
      <c r="H55" s="378" t="s">
        <v>87</v>
      </c>
      <c r="I55" s="379">
        <v>41370</v>
      </c>
      <c r="J55" s="288">
        <v>31922</v>
      </c>
      <c r="K55" s="293">
        <v>0.1</v>
      </c>
      <c r="L55" s="349">
        <f>J55/I55*100</f>
        <v>77.162194827169444</v>
      </c>
      <c r="M55" s="75"/>
    </row>
    <row r="56" spans="1:13" ht="45" customHeight="1" x14ac:dyDescent="0.25">
      <c r="A56" s="411"/>
      <c r="B56" s="377"/>
      <c r="C56" s="120" t="s">
        <v>107</v>
      </c>
      <c r="D56" s="79">
        <v>100</v>
      </c>
      <c r="E56" s="32">
        <v>100</v>
      </c>
      <c r="F56" s="4">
        <v>0</v>
      </c>
      <c r="G56" s="27">
        <v>0</v>
      </c>
      <c r="H56" s="311"/>
      <c r="I56" s="369"/>
      <c r="J56" s="369"/>
      <c r="K56" s="369"/>
      <c r="L56" s="380"/>
      <c r="M56" s="75"/>
    </row>
    <row r="57" spans="1:13" ht="72.75" customHeight="1" thickBot="1" x14ac:dyDescent="0.3">
      <c r="A57" s="410"/>
      <c r="B57" s="375"/>
      <c r="C57" s="115" t="s">
        <v>108</v>
      </c>
      <c r="D57" s="219">
        <v>0</v>
      </c>
      <c r="E57" s="224">
        <v>0</v>
      </c>
      <c r="F57" s="23">
        <v>0</v>
      </c>
      <c r="G57" s="208">
        <v>0</v>
      </c>
      <c r="H57" s="312"/>
      <c r="I57" s="370"/>
      <c r="J57" s="370"/>
      <c r="K57" s="370"/>
      <c r="L57" s="381"/>
      <c r="M57" s="11"/>
    </row>
    <row r="58" spans="1:13" ht="34.5" customHeight="1" thickBot="1" x14ac:dyDescent="0.3">
      <c r="A58" s="283" t="s">
        <v>20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5"/>
    </row>
    <row r="59" spans="1:13" ht="34.5" customHeight="1" x14ac:dyDescent="0.3">
      <c r="A59" s="286" t="s">
        <v>121</v>
      </c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1:13" ht="18.75" x14ac:dyDescent="0.3">
      <c r="A60" s="225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</row>
    <row r="62" spans="1:13" s="5" customFormat="1" ht="18.75" x14ac:dyDescent="0.25">
      <c r="A62" s="125" t="s">
        <v>34</v>
      </c>
      <c r="K62" s="5" t="s">
        <v>35</v>
      </c>
    </row>
  </sheetData>
  <mergeCells count="75">
    <mergeCell ref="A58:M58"/>
    <mergeCell ref="A59:L59"/>
    <mergeCell ref="L34:L36"/>
    <mergeCell ref="K24:K28"/>
    <mergeCell ref="C26:C28"/>
    <mergeCell ref="D26:D28"/>
    <mergeCell ref="A37:A39"/>
    <mergeCell ref="B37:B39"/>
    <mergeCell ref="A24:A28"/>
    <mergeCell ref="B24:B28"/>
    <mergeCell ref="A29:M29"/>
    <mergeCell ref="A30:M30"/>
    <mergeCell ref="A34:A36"/>
    <mergeCell ref="B34:B36"/>
    <mergeCell ref="H34:H36"/>
    <mergeCell ref="I34:I36"/>
    <mergeCell ref="A13:M13"/>
    <mergeCell ref="A14:M14"/>
    <mergeCell ref="A15:A17"/>
    <mergeCell ref="B15:B17"/>
    <mergeCell ref="M15:M17"/>
    <mergeCell ref="K20:K21"/>
    <mergeCell ref="L20:L21"/>
    <mergeCell ref="A22:L22"/>
    <mergeCell ref="A23:M23"/>
    <mergeCell ref="A20:A21"/>
    <mergeCell ref="B20:B21"/>
    <mergeCell ref="H20:H21"/>
    <mergeCell ref="I20:I21"/>
    <mergeCell ref="J20:J21"/>
    <mergeCell ref="J34:J36"/>
    <mergeCell ref="K34:K36"/>
    <mergeCell ref="H37:H39"/>
    <mergeCell ref="I37:I39"/>
    <mergeCell ref="J37:J39"/>
    <mergeCell ref="K37:K39"/>
    <mergeCell ref="A9:A12"/>
    <mergeCell ref="B9:B12"/>
    <mergeCell ref="A8:M8"/>
    <mergeCell ref="K9:K12"/>
    <mergeCell ref="L9:L12"/>
    <mergeCell ref="H9:H12"/>
    <mergeCell ref="I9:I12"/>
    <mergeCell ref="J9:J12"/>
    <mergeCell ref="A1:M1"/>
    <mergeCell ref="B2:L2"/>
    <mergeCell ref="M2:M6"/>
    <mergeCell ref="C3:G4"/>
    <mergeCell ref="H3:L4"/>
    <mergeCell ref="A2:A6"/>
    <mergeCell ref="B3:B6"/>
    <mergeCell ref="A18:A19"/>
    <mergeCell ref="B18:B19"/>
    <mergeCell ref="E26:E28"/>
    <mergeCell ref="F26:F28"/>
    <mergeCell ref="G26:G28"/>
    <mergeCell ref="L37:L39"/>
    <mergeCell ref="I42:I44"/>
    <mergeCell ref="J42:J44"/>
    <mergeCell ref="K42:K44"/>
    <mergeCell ref="L42:L44"/>
    <mergeCell ref="A42:A44"/>
    <mergeCell ref="B42:B44"/>
    <mergeCell ref="H42:H44"/>
    <mergeCell ref="A49:M49"/>
    <mergeCell ref="A50:M50"/>
    <mergeCell ref="I55:I57"/>
    <mergeCell ref="J55:J57"/>
    <mergeCell ref="K55:K57"/>
    <mergeCell ref="L55:L57"/>
    <mergeCell ref="A51:A54"/>
    <mergeCell ref="B51:B54"/>
    <mergeCell ref="A55:A57"/>
    <mergeCell ref="B55:B57"/>
    <mergeCell ref="H55:H57"/>
  </mergeCells>
  <pageMargins left="0.7" right="0.28999999999999998" top="0.3" bottom="0.3" header="0.3" footer="0.3"/>
  <pageSetup paperSize="9" scale="61" orientation="landscape" horizontalDpi="4294967294" verticalDpi="4294967294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topLeftCell="A41" zoomScale="75" zoomScaleNormal="75" zoomScaleSheetLayoutView="75" workbookViewId="0">
      <selection activeCell="H48" sqref="H48"/>
    </sheetView>
  </sheetViews>
  <sheetFormatPr defaultRowHeight="15" x14ac:dyDescent="0.25"/>
  <cols>
    <col min="1" max="1" width="6" style="123" customWidth="1"/>
    <col min="2" max="2" width="51.42578125" style="1" customWidth="1"/>
    <col min="3" max="3" width="36.140625" style="1" customWidth="1"/>
    <col min="4" max="4" width="13.85546875" style="1" customWidth="1"/>
    <col min="5" max="5" width="13.85546875" style="272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0" width="14" style="1" customWidth="1"/>
    <col min="11" max="11" width="14" style="272" customWidth="1"/>
    <col min="12" max="12" width="12.7109375" style="1" customWidth="1"/>
    <col min="13" max="13" width="12.42578125" style="1" customWidth="1"/>
    <col min="14" max="14" width="13.85546875" style="1" customWidth="1"/>
    <col min="15" max="15" width="11.7109375" style="1" hidden="1" customWidth="1"/>
    <col min="16" max="16384" width="9.140625" style="1"/>
  </cols>
  <sheetData>
    <row r="1" spans="1:15" ht="85.5" customHeight="1" thickBot="1" x14ac:dyDescent="0.3">
      <c r="A1" s="316" t="s">
        <v>122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8"/>
    </row>
    <row r="2" spans="1:15" ht="30" customHeight="1" x14ac:dyDescent="0.25">
      <c r="A2" s="324" t="s">
        <v>0</v>
      </c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20"/>
      <c r="O2" s="321" t="s">
        <v>9</v>
      </c>
    </row>
    <row r="3" spans="1:15" ht="32.25" customHeight="1" x14ac:dyDescent="0.25">
      <c r="A3" s="325"/>
      <c r="B3" s="327" t="s">
        <v>10</v>
      </c>
      <c r="C3" s="330" t="s">
        <v>88</v>
      </c>
      <c r="D3" s="331"/>
      <c r="E3" s="331"/>
      <c r="F3" s="331"/>
      <c r="G3" s="331"/>
      <c r="H3" s="332"/>
      <c r="I3" s="330" t="s">
        <v>89</v>
      </c>
      <c r="J3" s="331"/>
      <c r="K3" s="331"/>
      <c r="L3" s="331"/>
      <c r="M3" s="331"/>
      <c r="N3" s="332"/>
      <c r="O3" s="322"/>
    </row>
    <row r="4" spans="1:15" ht="21" customHeight="1" x14ac:dyDescent="0.25">
      <c r="A4" s="325"/>
      <c r="B4" s="328"/>
      <c r="C4" s="333"/>
      <c r="D4" s="334"/>
      <c r="E4" s="334"/>
      <c r="F4" s="334"/>
      <c r="G4" s="334"/>
      <c r="H4" s="335"/>
      <c r="I4" s="333"/>
      <c r="J4" s="334"/>
      <c r="K4" s="334"/>
      <c r="L4" s="334"/>
      <c r="M4" s="334"/>
      <c r="N4" s="335"/>
      <c r="O4" s="322"/>
    </row>
    <row r="5" spans="1:15" ht="31.5" hidden="1" customHeight="1" x14ac:dyDescent="0.25">
      <c r="A5" s="325"/>
      <c r="B5" s="328"/>
      <c r="C5" s="179"/>
      <c r="D5" s="251"/>
      <c r="E5" s="257"/>
      <c r="F5" s="249"/>
      <c r="G5" s="249"/>
      <c r="H5" s="250"/>
      <c r="I5" s="6"/>
      <c r="J5" s="6"/>
      <c r="K5" s="273"/>
      <c r="L5" s="6"/>
      <c r="M5" s="6"/>
      <c r="N5" s="46"/>
      <c r="O5" s="322"/>
    </row>
    <row r="6" spans="1:15" ht="66" customHeight="1" thickBot="1" x14ac:dyDescent="0.3">
      <c r="A6" s="326"/>
      <c r="B6" s="329"/>
      <c r="C6" s="245"/>
      <c r="D6" s="65" t="s">
        <v>38</v>
      </c>
      <c r="E6" s="256" t="s">
        <v>37</v>
      </c>
      <c r="F6" s="44" t="s">
        <v>123</v>
      </c>
      <c r="G6" s="44" t="s">
        <v>2</v>
      </c>
      <c r="H6" s="45" t="s">
        <v>3</v>
      </c>
      <c r="I6" s="43"/>
      <c r="J6" s="65" t="s">
        <v>38</v>
      </c>
      <c r="K6" s="256" t="s">
        <v>37</v>
      </c>
      <c r="L6" s="44" t="s">
        <v>123</v>
      </c>
      <c r="M6" s="44" t="s">
        <v>2</v>
      </c>
      <c r="N6" s="45" t="s">
        <v>4</v>
      </c>
      <c r="O6" s="323"/>
    </row>
    <row r="7" spans="1:15" ht="19.5" thickBot="1" x14ac:dyDescent="0.3">
      <c r="A7" s="176">
        <v>1</v>
      </c>
      <c r="B7" s="49">
        <v>2</v>
      </c>
      <c r="C7" s="176"/>
      <c r="D7" s="59">
        <v>3</v>
      </c>
      <c r="E7" s="258"/>
      <c r="F7" s="139">
        <v>5</v>
      </c>
      <c r="G7" s="139">
        <v>6</v>
      </c>
      <c r="H7" s="48">
        <v>7</v>
      </c>
      <c r="I7" s="100"/>
      <c r="J7" s="47">
        <v>8</v>
      </c>
      <c r="K7" s="274"/>
      <c r="L7" s="138">
        <v>10</v>
      </c>
      <c r="M7" s="138">
        <v>11</v>
      </c>
      <c r="N7" s="138">
        <v>12</v>
      </c>
      <c r="O7" s="57">
        <v>11</v>
      </c>
    </row>
    <row r="8" spans="1:15" ht="34.5" customHeight="1" thickBot="1" x14ac:dyDescent="0.3">
      <c r="A8" s="412" t="s">
        <v>5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4"/>
    </row>
    <row r="9" spans="1:15" ht="51" customHeight="1" x14ac:dyDescent="0.25">
      <c r="A9" s="336">
        <v>1</v>
      </c>
      <c r="B9" s="339" t="s">
        <v>12</v>
      </c>
      <c r="C9" s="111" t="s">
        <v>71</v>
      </c>
      <c r="D9" s="78">
        <v>0</v>
      </c>
      <c r="E9" s="259">
        <v>0</v>
      </c>
      <c r="F9" s="35">
        <v>0</v>
      </c>
      <c r="G9" s="36">
        <v>0.1</v>
      </c>
      <c r="H9" s="37">
        <v>0</v>
      </c>
      <c r="I9" s="336" t="s">
        <v>75</v>
      </c>
      <c r="J9" s="308">
        <v>940000</v>
      </c>
      <c r="K9" s="415">
        <v>1071000</v>
      </c>
      <c r="L9" s="351">
        <v>1081729</v>
      </c>
      <c r="M9" s="345">
        <v>0.1</v>
      </c>
      <c r="N9" s="386">
        <f>L9/K9</f>
        <v>1.0100177404295052</v>
      </c>
      <c r="O9" s="40">
        <f>(H9+M9)/2</f>
        <v>0.05</v>
      </c>
    </row>
    <row r="10" spans="1:15" ht="51" customHeight="1" x14ac:dyDescent="0.25">
      <c r="A10" s="337"/>
      <c r="B10" s="340"/>
      <c r="C10" s="112" t="s">
        <v>72</v>
      </c>
      <c r="D10" s="79" t="s">
        <v>11</v>
      </c>
      <c r="E10" s="260" t="s">
        <v>11</v>
      </c>
      <c r="F10" s="3">
        <v>11</v>
      </c>
      <c r="G10" s="7">
        <v>0.1</v>
      </c>
      <c r="H10" s="38">
        <v>0</v>
      </c>
      <c r="I10" s="352"/>
      <c r="J10" s="301"/>
      <c r="K10" s="369"/>
      <c r="L10" s="346"/>
      <c r="M10" s="346"/>
      <c r="N10" s="387" t="e">
        <f>L10/#REF!*100</f>
        <v>#REF!</v>
      </c>
      <c r="O10" s="41"/>
    </row>
    <row r="11" spans="1:15" ht="51" customHeight="1" x14ac:dyDescent="0.25">
      <c r="A11" s="337"/>
      <c r="B11" s="340"/>
      <c r="C11" s="112" t="s">
        <v>73</v>
      </c>
      <c r="D11" s="79">
        <v>90</v>
      </c>
      <c r="E11" s="260">
        <v>90</v>
      </c>
      <c r="F11" s="3">
        <v>99</v>
      </c>
      <c r="G11" s="7">
        <v>0.1</v>
      </c>
      <c r="H11" s="157">
        <v>0</v>
      </c>
      <c r="I11" s="352"/>
      <c r="J11" s="301"/>
      <c r="K11" s="369"/>
      <c r="L11" s="346"/>
      <c r="M11" s="346"/>
      <c r="N11" s="387" t="e">
        <f>L11/#REF!*100</f>
        <v>#REF!</v>
      </c>
      <c r="O11" s="41"/>
    </row>
    <row r="12" spans="1:15" ht="51" customHeight="1" thickBot="1" x14ac:dyDescent="0.3">
      <c r="A12" s="338"/>
      <c r="B12" s="341"/>
      <c r="C12" s="113" t="s">
        <v>74</v>
      </c>
      <c r="D12" s="81" t="s">
        <v>11</v>
      </c>
      <c r="E12" s="261" t="s">
        <v>11</v>
      </c>
      <c r="F12" s="19">
        <v>11</v>
      </c>
      <c r="G12" s="20">
        <v>0.1</v>
      </c>
      <c r="H12" s="39">
        <v>0</v>
      </c>
      <c r="I12" s="353"/>
      <c r="J12" s="309"/>
      <c r="K12" s="370"/>
      <c r="L12" s="347"/>
      <c r="M12" s="347"/>
      <c r="N12" s="388" t="e">
        <f>L12/#REF!*100</f>
        <v>#REF!</v>
      </c>
      <c r="O12" s="42"/>
    </row>
    <row r="13" spans="1:15" ht="32.25" customHeight="1" thickBot="1" x14ac:dyDescent="0.3">
      <c r="A13" s="416" t="s">
        <v>36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8"/>
    </row>
    <row r="14" spans="1:15" ht="36" hidden="1" customHeight="1" x14ac:dyDescent="0.25">
      <c r="A14" s="342" t="s">
        <v>6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4"/>
    </row>
    <row r="15" spans="1:15" s="2" customFormat="1" ht="38.25" hidden="1" customHeight="1" x14ac:dyDescent="0.25">
      <c r="A15" s="389">
        <v>1</v>
      </c>
      <c r="B15" s="407" t="s">
        <v>17</v>
      </c>
      <c r="C15" s="108" t="s">
        <v>48</v>
      </c>
      <c r="D15" s="72">
        <v>10</v>
      </c>
      <c r="E15" s="262"/>
      <c r="F15" s="17">
        <v>10</v>
      </c>
      <c r="G15" s="28">
        <v>0.1</v>
      </c>
      <c r="H15" s="50">
        <v>0</v>
      </c>
      <c r="I15" s="101" t="s">
        <v>51</v>
      </c>
      <c r="J15" s="66">
        <v>500</v>
      </c>
      <c r="K15" s="276"/>
      <c r="L15" s="52">
        <v>48</v>
      </c>
      <c r="M15" s="28">
        <v>0.2</v>
      </c>
      <c r="N15" s="145">
        <f t="shared" ref="N15:N20" si="0">L15/J15</f>
        <v>9.6000000000000002E-2</v>
      </c>
      <c r="O15" s="395"/>
    </row>
    <row r="16" spans="1:15" s="2" customFormat="1" ht="42" hidden="1" customHeight="1" x14ac:dyDescent="0.25">
      <c r="A16" s="390"/>
      <c r="B16" s="408"/>
      <c r="C16" s="109" t="s">
        <v>49</v>
      </c>
      <c r="D16" s="73">
        <v>3</v>
      </c>
      <c r="E16" s="263"/>
      <c r="F16" s="32">
        <v>3</v>
      </c>
      <c r="G16" s="24">
        <v>0.1</v>
      </c>
      <c r="H16" s="27">
        <v>0</v>
      </c>
      <c r="I16" s="102" t="s">
        <v>51</v>
      </c>
      <c r="J16" s="67">
        <v>500</v>
      </c>
      <c r="K16" s="277"/>
      <c r="L16" s="29">
        <v>48</v>
      </c>
      <c r="M16" s="24">
        <v>0.2</v>
      </c>
      <c r="N16" s="146">
        <f t="shared" si="0"/>
        <v>9.6000000000000002E-2</v>
      </c>
      <c r="O16" s="395"/>
    </row>
    <row r="17" spans="1:18" ht="39" hidden="1" customHeight="1" x14ac:dyDescent="0.25">
      <c r="A17" s="391"/>
      <c r="B17" s="409"/>
      <c r="C17" s="155" t="s">
        <v>50</v>
      </c>
      <c r="D17" s="74">
        <v>55</v>
      </c>
      <c r="E17" s="264"/>
      <c r="F17" s="33">
        <v>55</v>
      </c>
      <c r="G17" s="30">
        <v>0.1</v>
      </c>
      <c r="H17" s="51">
        <v>0</v>
      </c>
      <c r="I17" s="255" t="s">
        <v>51</v>
      </c>
      <c r="J17" s="68">
        <v>130</v>
      </c>
      <c r="K17" s="278"/>
      <c r="L17" s="63">
        <v>24</v>
      </c>
      <c r="M17" s="178">
        <v>0.2</v>
      </c>
      <c r="N17" s="147">
        <f t="shared" si="0"/>
        <v>0.18461538461538463</v>
      </c>
      <c r="O17" s="396"/>
    </row>
    <row r="18" spans="1:18" ht="39" hidden="1" customHeight="1" x14ac:dyDescent="0.25">
      <c r="A18" s="354">
        <v>2</v>
      </c>
      <c r="B18" s="393" t="s">
        <v>18</v>
      </c>
      <c r="C18" s="108" t="s">
        <v>48</v>
      </c>
      <c r="D18" s="72">
        <v>10</v>
      </c>
      <c r="E18" s="262"/>
      <c r="F18" s="17">
        <v>10</v>
      </c>
      <c r="G18" s="17">
        <v>0</v>
      </c>
      <c r="H18" s="50">
        <v>0</v>
      </c>
      <c r="I18" s="240" t="s">
        <v>51</v>
      </c>
      <c r="J18" s="78">
        <v>630</v>
      </c>
      <c r="K18" s="259"/>
      <c r="L18" s="17">
        <v>101</v>
      </c>
      <c r="M18" s="28">
        <v>0.2</v>
      </c>
      <c r="N18" s="148">
        <f t="shared" si="0"/>
        <v>0.16031746031746033</v>
      </c>
      <c r="O18" s="11"/>
    </row>
    <row r="19" spans="1:18" ht="39" hidden="1" customHeight="1" x14ac:dyDescent="0.25">
      <c r="A19" s="356"/>
      <c r="B19" s="394"/>
      <c r="C19" s="253" t="s">
        <v>52</v>
      </c>
      <c r="D19" s="74">
        <v>31</v>
      </c>
      <c r="E19" s="264"/>
      <c r="F19" s="33">
        <v>31</v>
      </c>
      <c r="G19" s="33">
        <v>0</v>
      </c>
      <c r="H19" s="51">
        <v>0</v>
      </c>
      <c r="I19" s="255" t="s">
        <v>51</v>
      </c>
      <c r="J19" s="81">
        <v>630</v>
      </c>
      <c r="K19" s="261"/>
      <c r="L19" s="33">
        <v>101</v>
      </c>
      <c r="M19" s="30">
        <v>0.2</v>
      </c>
      <c r="N19" s="233">
        <f t="shared" si="0"/>
        <v>0.16031746031746033</v>
      </c>
      <c r="O19" s="11"/>
    </row>
    <row r="20" spans="1:18" ht="32.25" hidden="1" customHeight="1" x14ac:dyDescent="0.25">
      <c r="A20" s="354">
        <v>3</v>
      </c>
      <c r="B20" s="393" t="s">
        <v>19</v>
      </c>
      <c r="C20" s="108" t="s">
        <v>53</v>
      </c>
      <c r="D20" s="72">
        <v>750</v>
      </c>
      <c r="E20" s="262"/>
      <c r="F20" s="17">
        <v>387</v>
      </c>
      <c r="G20" s="28">
        <v>0.2</v>
      </c>
      <c r="H20" s="50">
        <v>0</v>
      </c>
      <c r="I20" s="354" t="s">
        <v>55</v>
      </c>
      <c r="J20" s="308">
        <v>82</v>
      </c>
      <c r="K20" s="275"/>
      <c r="L20" s="397">
        <v>18</v>
      </c>
      <c r="M20" s="392">
        <v>0.1</v>
      </c>
      <c r="N20" s="386">
        <f t="shared" si="0"/>
        <v>0.21951219512195122</v>
      </c>
      <c r="O20" s="11"/>
    </row>
    <row r="21" spans="1:18" ht="32.25" hidden="1" customHeight="1" x14ac:dyDescent="0.25">
      <c r="A21" s="356"/>
      <c r="B21" s="394"/>
      <c r="C21" s="253" t="s">
        <v>54</v>
      </c>
      <c r="D21" s="74">
        <v>750</v>
      </c>
      <c r="E21" s="264"/>
      <c r="F21" s="33">
        <v>387</v>
      </c>
      <c r="G21" s="30">
        <v>0.2</v>
      </c>
      <c r="H21" s="51">
        <v>0</v>
      </c>
      <c r="I21" s="353"/>
      <c r="J21" s="309"/>
      <c r="K21" s="268"/>
      <c r="L21" s="363"/>
      <c r="M21" s="363"/>
      <c r="N21" s="388" t="e">
        <f t="shared" ref="N21" si="1">L21/J21*100</f>
        <v>#DIV/0!</v>
      </c>
      <c r="O21" s="11"/>
    </row>
    <row r="22" spans="1:18" s="9" customFormat="1" ht="35.25" hidden="1" customHeight="1" x14ac:dyDescent="0.25">
      <c r="A22" s="398" t="s">
        <v>91</v>
      </c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00"/>
      <c r="O22" s="34">
        <f>(H22+M22)/2</f>
        <v>0</v>
      </c>
      <c r="P22" s="8"/>
      <c r="Q22" s="8"/>
      <c r="R22" s="8"/>
    </row>
    <row r="23" spans="1:18" ht="37.5" customHeight="1" thickBot="1" x14ac:dyDescent="0.3">
      <c r="A23" s="419" t="s">
        <v>8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1"/>
    </row>
    <row r="24" spans="1:18" ht="47.25" customHeight="1" x14ac:dyDescent="0.25">
      <c r="A24" s="354">
        <v>1</v>
      </c>
      <c r="B24" s="357" t="s">
        <v>13</v>
      </c>
      <c r="C24" s="177" t="s">
        <v>45</v>
      </c>
      <c r="D24" s="69" t="s">
        <v>14</v>
      </c>
      <c r="E24" s="265" t="s">
        <v>14</v>
      </c>
      <c r="F24" s="31" t="s">
        <v>14</v>
      </c>
      <c r="G24" s="64"/>
      <c r="H24" s="25">
        <v>0</v>
      </c>
      <c r="I24" s="103" t="s">
        <v>44</v>
      </c>
      <c r="J24" s="69">
        <v>8</v>
      </c>
      <c r="K24" s="265">
        <v>8</v>
      </c>
      <c r="L24" s="31">
        <v>8</v>
      </c>
      <c r="M24" s="368" t="s">
        <v>39</v>
      </c>
      <c r="N24" s="150">
        <f>L24/K24</f>
        <v>1</v>
      </c>
      <c r="O24" s="14" t="e">
        <f>(H24+M24)/2</f>
        <v>#VALUE!</v>
      </c>
    </row>
    <row r="25" spans="1:18" ht="47.25" customHeight="1" x14ac:dyDescent="0.25">
      <c r="A25" s="355"/>
      <c r="B25" s="358"/>
      <c r="C25" s="107" t="s">
        <v>46</v>
      </c>
      <c r="D25" s="71" t="s">
        <v>15</v>
      </c>
      <c r="E25" s="260" t="s">
        <v>15</v>
      </c>
      <c r="F25" s="32" t="s">
        <v>15</v>
      </c>
      <c r="G25" s="64"/>
      <c r="H25" s="27">
        <v>0</v>
      </c>
      <c r="I25" s="104" t="s">
        <v>76</v>
      </c>
      <c r="J25" s="71">
        <v>6800</v>
      </c>
      <c r="K25" s="260">
        <v>6800</v>
      </c>
      <c r="L25" s="32">
        <v>7198</v>
      </c>
      <c r="M25" s="369"/>
      <c r="N25" s="150">
        <f t="shared" ref="N25:N28" si="2">L25/K25</f>
        <v>1.0585294117647059</v>
      </c>
      <c r="O25" s="11"/>
    </row>
    <row r="26" spans="1:18" ht="47.25" customHeight="1" x14ac:dyDescent="0.25">
      <c r="A26" s="355"/>
      <c r="B26" s="358"/>
      <c r="C26" s="401" t="s">
        <v>47</v>
      </c>
      <c r="D26" s="404" t="s">
        <v>16</v>
      </c>
      <c r="E26" s="266" t="s">
        <v>16</v>
      </c>
      <c r="F26" s="361" t="s">
        <v>16</v>
      </c>
      <c r="G26" s="364"/>
      <c r="H26" s="371">
        <v>0</v>
      </c>
      <c r="I26" s="105" t="s">
        <v>77</v>
      </c>
      <c r="J26" s="71">
        <v>27200</v>
      </c>
      <c r="K26" s="260">
        <v>27200</v>
      </c>
      <c r="L26" s="32">
        <v>28792</v>
      </c>
      <c r="M26" s="369"/>
      <c r="N26" s="150">
        <f t="shared" si="2"/>
        <v>1.0585294117647059</v>
      </c>
      <c r="O26" s="11"/>
    </row>
    <row r="27" spans="1:18" ht="47.25" customHeight="1" x14ac:dyDescent="0.25">
      <c r="A27" s="355"/>
      <c r="B27" s="358"/>
      <c r="C27" s="402"/>
      <c r="D27" s="405"/>
      <c r="E27" s="267"/>
      <c r="F27" s="362"/>
      <c r="G27" s="365"/>
      <c r="H27" s="372"/>
      <c r="I27" s="105" t="s">
        <v>42</v>
      </c>
      <c r="J27" s="254">
        <v>144</v>
      </c>
      <c r="K27" s="266">
        <v>144</v>
      </c>
      <c r="L27" s="242">
        <v>144</v>
      </c>
      <c r="M27" s="369"/>
      <c r="N27" s="150">
        <f t="shared" si="2"/>
        <v>1</v>
      </c>
      <c r="O27" s="75"/>
    </row>
    <row r="28" spans="1:18" ht="47.25" customHeight="1" thickBot="1" x14ac:dyDescent="0.3">
      <c r="A28" s="356"/>
      <c r="B28" s="359"/>
      <c r="C28" s="403"/>
      <c r="D28" s="406"/>
      <c r="E28" s="268"/>
      <c r="F28" s="363"/>
      <c r="G28" s="366"/>
      <c r="H28" s="373"/>
      <c r="I28" s="106" t="s">
        <v>43</v>
      </c>
      <c r="J28" s="70">
        <v>576</v>
      </c>
      <c r="K28" s="261">
        <v>576</v>
      </c>
      <c r="L28" s="33">
        <v>576</v>
      </c>
      <c r="M28" s="370"/>
      <c r="N28" s="151">
        <f t="shared" si="2"/>
        <v>1</v>
      </c>
      <c r="O28" s="12"/>
    </row>
    <row r="29" spans="1:18" ht="29.25" customHeight="1" thickBot="1" x14ac:dyDescent="0.3">
      <c r="A29" s="416" t="s">
        <v>36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8"/>
    </row>
    <row r="30" spans="1:18" ht="39.75" customHeight="1" thickBot="1" x14ac:dyDescent="0.3">
      <c r="A30" s="422" t="s">
        <v>7</v>
      </c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4"/>
    </row>
    <row r="31" spans="1:18" ht="72.75" customHeight="1" thickBot="1" x14ac:dyDescent="0.3">
      <c r="A31" s="53">
        <v>1</v>
      </c>
      <c r="B31" s="110" t="s">
        <v>24</v>
      </c>
      <c r="C31" s="114" t="s">
        <v>56</v>
      </c>
      <c r="D31" s="77">
        <v>100</v>
      </c>
      <c r="E31" s="269">
        <v>100</v>
      </c>
      <c r="F31" s="21">
        <v>66</v>
      </c>
      <c r="G31" s="22">
        <v>0.1</v>
      </c>
      <c r="H31" s="54">
        <v>0</v>
      </c>
      <c r="I31" s="118" t="s">
        <v>57</v>
      </c>
      <c r="J31" s="77">
        <v>3</v>
      </c>
      <c r="K31" s="269">
        <v>2</v>
      </c>
      <c r="L31" s="21">
        <v>2</v>
      </c>
      <c r="M31" s="22">
        <v>0.1</v>
      </c>
      <c r="N31" s="153">
        <f>L31/K31</f>
        <v>1</v>
      </c>
      <c r="O31" s="14">
        <f>(H31+M31)/2</f>
        <v>0.05</v>
      </c>
    </row>
    <row r="32" spans="1:18" ht="72.75" customHeight="1" thickBot="1" x14ac:dyDescent="0.3">
      <c r="A32" s="53">
        <v>2</v>
      </c>
      <c r="B32" s="110" t="s">
        <v>23</v>
      </c>
      <c r="C32" s="114" t="s">
        <v>60</v>
      </c>
      <c r="D32" s="77">
        <v>100</v>
      </c>
      <c r="E32" s="269">
        <v>100</v>
      </c>
      <c r="F32" s="21">
        <v>100</v>
      </c>
      <c r="G32" s="22">
        <v>0.1</v>
      </c>
      <c r="H32" s="54">
        <v>0</v>
      </c>
      <c r="I32" s="118" t="s">
        <v>58</v>
      </c>
      <c r="J32" s="77">
        <v>1</v>
      </c>
      <c r="K32" s="269">
        <v>1</v>
      </c>
      <c r="L32" s="21">
        <v>1</v>
      </c>
      <c r="M32" s="22">
        <v>0.1</v>
      </c>
      <c r="N32" s="152">
        <f t="shared" ref="N32:N47" si="3">L32/K32</f>
        <v>1</v>
      </c>
      <c r="O32" s="14"/>
    </row>
    <row r="33" spans="1:15" ht="72.75" customHeight="1" thickBot="1" x14ac:dyDescent="0.3">
      <c r="A33" s="53">
        <v>3</v>
      </c>
      <c r="B33" s="110" t="s">
        <v>41</v>
      </c>
      <c r="C33" s="114" t="s">
        <v>59</v>
      </c>
      <c r="D33" s="77">
        <v>100</v>
      </c>
      <c r="E33" s="269">
        <v>100</v>
      </c>
      <c r="F33" s="83">
        <v>100</v>
      </c>
      <c r="G33" s="281">
        <v>0.1</v>
      </c>
      <c r="H33" s="282">
        <v>0.26</v>
      </c>
      <c r="I33" s="118" t="s">
        <v>61</v>
      </c>
      <c r="J33" s="77">
        <v>11</v>
      </c>
      <c r="K33" s="269">
        <v>15</v>
      </c>
      <c r="L33" s="83">
        <v>15</v>
      </c>
      <c r="M33" s="281">
        <v>0.1</v>
      </c>
      <c r="N33" s="152">
        <f t="shared" si="3"/>
        <v>1</v>
      </c>
      <c r="O33" s="14"/>
    </row>
    <row r="34" spans="1:15" ht="34.5" customHeight="1" x14ac:dyDescent="0.25">
      <c r="A34" s="304">
        <v>4</v>
      </c>
      <c r="B34" s="306" t="s">
        <v>25</v>
      </c>
      <c r="C34" s="116" t="s">
        <v>62</v>
      </c>
      <c r="D34" s="78">
        <v>96</v>
      </c>
      <c r="E34" s="259">
        <v>96</v>
      </c>
      <c r="F34" s="16">
        <v>98</v>
      </c>
      <c r="G34" s="18">
        <v>0.1</v>
      </c>
      <c r="H34" s="76">
        <v>0</v>
      </c>
      <c r="I34" s="310" t="s">
        <v>57</v>
      </c>
      <c r="J34" s="308">
        <v>30</v>
      </c>
      <c r="K34" s="415">
        <v>30</v>
      </c>
      <c r="L34" s="303">
        <v>30</v>
      </c>
      <c r="M34" s="287">
        <v>0.1</v>
      </c>
      <c r="N34" s="382">
        <f>L34/K34</f>
        <v>1</v>
      </c>
      <c r="O34" s="11"/>
    </row>
    <row r="35" spans="1:15" ht="34.5" customHeight="1" x14ac:dyDescent="0.25">
      <c r="A35" s="297"/>
      <c r="B35" s="299"/>
      <c r="C35" s="117" t="s">
        <v>63</v>
      </c>
      <c r="D35" s="79">
        <v>90</v>
      </c>
      <c r="E35" s="260">
        <v>90</v>
      </c>
      <c r="F35" s="136">
        <v>95</v>
      </c>
      <c r="G35" s="15">
        <v>0.1</v>
      </c>
      <c r="H35" s="159">
        <v>0</v>
      </c>
      <c r="I35" s="311"/>
      <c r="J35" s="301"/>
      <c r="K35" s="369"/>
      <c r="L35" s="288"/>
      <c r="M35" s="288"/>
      <c r="N35" s="383">
        <f>L35/K34</f>
        <v>0</v>
      </c>
      <c r="O35" s="11"/>
    </row>
    <row r="36" spans="1:15" ht="34.5" customHeight="1" thickBot="1" x14ac:dyDescent="0.3">
      <c r="A36" s="305"/>
      <c r="B36" s="307"/>
      <c r="C36" s="115" t="s">
        <v>64</v>
      </c>
      <c r="D36" s="81" t="s">
        <v>21</v>
      </c>
      <c r="E36" s="261" t="s">
        <v>21</v>
      </c>
      <c r="F36" s="33">
        <v>7</v>
      </c>
      <c r="G36" s="23">
        <v>0.1</v>
      </c>
      <c r="H36" s="82">
        <v>0</v>
      </c>
      <c r="I36" s="312"/>
      <c r="J36" s="309"/>
      <c r="K36" s="370"/>
      <c r="L36" s="289"/>
      <c r="M36" s="289"/>
      <c r="N36" s="384" t="e">
        <f t="shared" si="3"/>
        <v>#DIV/0!</v>
      </c>
      <c r="O36" s="11"/>
    </row>
    <row r="37" spans="1:15" ht="34.5" customHeight="1" x14ac:dyDescent="0.25">
      <c r="A37" s="304">
        <v>5</v>
      </c>
      <c r="B37" s="306" t="s">
        <v>26</v>
      </c>
      <c r="C37" s="116" t="s">
        <v>62</v>
      </c>
      <c r="D37" s="78">
        <v>96</v>
      </c>
      <c r="E37" s="259">
        <v>100</v>
      </c>
      <c r="F37" s="16">
        <v>100</v>
      </c>
      <c r="G37" s="18">
        <v>0.1</v>
      </c>
      <c r="H37" s="76">
        <v>0</v>
      </c>
      <c r="I37" s="310" t="s">
        <v>58</v>
      </c>
      <c r="J37" s="308">
        <v>1</v>
      </c>
      <c r="K37" s="415">
        <v>1</v>
      </c>
      <c r="L37" s="303">
        <v>1</v>
      </c>
      <c r="M37" s="287">
        <v>0.1</v>
      </c>
      <c r="N37" s="382">
        <f>L37/K37</f>
        <v>1</v>
      </c>
      <c r="O37" s="11"/>
    </row>
    <row r="38" spans="1:15" ht="34.5" customHeight="1" x14ac:dyDescent="0.25">
      <c r="A38" s="297"/>
      <c r="B38" s="299"/>
      <c r="C38" s="117" t="s">
        <v>63</v>
      </c>
      <c r="D38" s="79">
        <v>90</v>
      </c>
      <c r="E38" s="260">
        <v>100</v>
      </c>
      <c r="F38" s="136">
        <v>100</v>
      </c>
      <c r="G38" s="15">
        <v>0.1</v>
      </c>
      <c r="H38" s="250">
        <v>0</v>
      </c>
      <c r="I38" s="311"/>
      <c r="J38" s="301"/>
      <c r="K38" s="369"/>
      <c r="L38" s="288"/>
      <c r="M38" s="288"/>
      <c r="N38" s="383">
        <f>L38/K37</f>
        <v>0</v>
      </c>
      <c r="O38" s="11"/>
    </row>
    <row r="39" spans="1:15" ht="34.5" customHeight="1" thickBot="1" x14ac:dyDescent="0.3">
      <c r="A39" s="305"/>
      <c r="B39" s="307"/>
      <c r="C39" s="115" t="s">
        <v>64</v>
      </c>
      <c r="D39" s="81" t="s">
        <v>22</v>
      </c>
      <c r="E39" s="261" t="s">
        <v>22</v>
      </c>
      <c r="F39" s="137">
        <v>0</v>
      </c>
      <c r="G39" s="23">
        <v>0.1</v>
      </c>
      <c r="H39" s="82">
        <v>0</v>
      </c>
      <c r="I39" s="312"/>
      <c r="J39" s="309"/>
      <c r="K39" s="370"/>
      <c r="L39" s="289"/>
      <c r="M39" s="289"/>
      <c r="N39" s="384" t="e">
        <f t="shared" si="3"/>
        <v>#DIV/0!</v>
      </c>
      <c r="O39" s="11"/>
    </row>
    <row r="40" spans="1:15" ht="96" customHeight="1" thickBot="1" x14ac:dyDescent="0.3">
      <c r="A40" s="53">
        <v>6</v>
      </c>
      <c r="B40" s="110" t="s">
        <v>40</v>
      </c>
      <c r="C40" s="115" t="s">
        <v>64</v>
      </c>
      <c r="D40" s="77" t="s">
        <v>22</v>
      </c>
      <c r="E40" s="269" t="s">
        <v>22</v>
      </c>
      <c r="F40" s="83">
        <v>5</v>
      </c>
      <c r="G40" s="22">
        <v>0.1</v>
      </c>
      <c r="H40" s="54">
        <v>0</v>
      </c>
      <c r="I40" s="118" t="s">
        <v>61</v>
      </c>
      <c r="J40" s="77">
        <v>346</v>
      </c>
      <c r="K40" s="269">
        <v>361</v>
      </c>
      <c r="L40" s="21">
        <v>361</v>
      </c>
      <c r="M40" s="22">
        <v>0.1</v>
      </c>
      <c r="N40" s="153">
        <f t="shared" si="3"/>
        <v>1</v>
      </c>
      <c r="O40" s="11"/>
    </row>
    <row r="41" spans="1:15" ht="96.75" customHeight="1" thickBot="1" x14ac:dyDescent="0.3">
      <c r="A41" s="53">
        <v>7</v>
      </c>
      <c r="B41" s="110" t="s">
        <v>27</v>
      </c>
      <c r="C41" s="115" t="s">
        <v>64</v>
      </c>
      <c r="D41" s="77" t="s">
        <v>14</v>
      </c>
      <c r="E41" s="269" t="s">
        <v>14</v>
      </c>
      <c r="F41" s="21">
        <v>0</v>
      </c>
      <c r="G41" s="22">
        <v>0.1</v>
      </c>
      <c r="H41" s="54">
        <v>0</v>
      </c>
      <c r="I41" s="118" t="s">
        <v>65</v>
      </c>
      <c r="J41" s="77">
        <v>46</v>
      </c>
      <c r="K41" s="269">
        <v>46</v>
      </c>
      <c r="L41" s="21">
        <v>46</v>
      </c>
      <c r="M41" s="22">
        <v>0.1</v>
      </c>
      <c r="N41" s="153">
        <f t="shared" si="3"/>
        <v>1</v>
      </c>
      <c r="O41" s="11"/>
    </row>
    <row r="42" spans="1:15" ht="36" customHeight="1" x14ac:dyDescent="0.25">
      <c r="A42" s="297">
        <v>8</v>
      </c>
      <c r="B42" s="299" t="s">
        <v>28</v>
      </c>
      <c r="C42" s="116" t="s">
        <v>62</v>
      </c>
      <c r="D42" s="252">
        <v>96</v>
      </c>
      <c r="E42" s="265">
        <v>100</v>
      </c>
      <c r="F42" s="249">
        <v>100</v>
      </c>
      <c r="G42" s="15">
        <v>0.1</v>
      </c>
      <c r="H42" s="250">
        <v>0</v>
      </c>
      <c r="I42" s="310" t="s">
        <v>66</v>
      </c>
      <c r="J42" s="301">
        <v>1</v>
      </c>
      <c r="K42" s="415">
        <v>1</v>
      </c>
      <c r="L42" s="288">
        <v>1</v>
      </c>
      <c r="M42" s="293">
        <v>0.1</v>
      </c>
      <c r="N42" s="383">
        <f>L42/K42</f>
        <v>1</v>
      </c>
      <c r="O42" s="11"/>
    </row>
    <row r="43" spans="1:15" ht="36" customHeight="1" x14ac:dyDescent="0.25">
      <c r="A43" s="297"/>
      <c r="B43" s="299"/>
      <c r="C43" s="117" t="s">
        <v>63</v>
      </c>
      <c r="D43" s="79">
        <v>90</v>
      </c>
      <c r="E43" s="260">
        <v>100</v>
      </c>
      <c r="F43" s="136">
        <v>100</v>
      </c>
      <c r="G43" s="4">
        <v>0.1</v>
      </c>
      <c r="H43" s="250">
        <v>0</v>
      </c>
      <c r="I43" s="311"/>
      <c r="J43" s="301"/>
      <c r="K43" s="369"/>
      <c r="L43" s="288"/>
      <c r="M43" s="288"/>
      <c r="N43" s="383">
        <f>L43/K42</f>
        <v>0</v>
      </c>
      <c r="O43" s="11"/>
    </row>
    <row r="44" spans="1:15" ht="36" customHeight="1" thickBot="1" x14ac:dyDescent="0.3">
      <c r="A44" s="298"/>
      <c r="B44" s="300"/>
      <c r="C44" s="115" t="s">
        <v>64</v>
      </c>
      <c r="D44" s="79" t="s">
        <v>29</v>
      </c>
      <c r="E44" s="260" t="s">
        <v>29</v>
      </c>
      <c r="F44" s="136">
        <v>0</v>
      </c>
      <c r="G44" s="24">
        <v>0.1</v>
      </c>
      <c r="H44" s="10">
        <v>0</v>
      </c>
      <c r="I44" s="312"/>
      <c r="J44" s="302"/>
      <c r="K44" s="370"/>
      <c r="L44" s="294"/>
      <c r="M44" s="294"/>
      <c r="N44" s="385" t="e">
        <f t="shared" si="3"/>
        <v>#DIV/0!</v>
      </c>
      <c r="O44" s="11"/>
    </row>
    <row r="45" spans="1:15" ht="93" customHeight="1" thickBot="1" x14ac:dyDescent="0.3">
      <c r="A45" s="53">
        <v>9</v>
      </c>
      <c r="B45" s="110" t="s">
        <v>30</v>
      </c>
      <c r="C45" s="115" t="s">
        <v>64</v>
      </c>
      <c r="D45" s="77" t="s">
        <v>31</v>
      </c>
      <c r="E45" s="269" t="s">
        <v>31</v>
      </c>
      <c r="F45" s="21">
        <v>0</v>
      </c>
      <c r="G45" s="22">
        <v>0.1</v>
      </c>
      <c r="H45" s="54">
        <v>0</v>
      </c>
      <c r="I45" s="118" t="s">
        <v>67</v>
      </c>
      <c r="J45" s="77">
        <v>17</v>
      </c>
      <c r="K45" s="269">
        <v>17</v>
      </c>
      <c r="L45" s="83">
        <v>17</v>
      </c>
      <c r="M45" s="22">
        <v>0.1</v>
      </c>
      <c r="N45" s="152">
        <f t="shared" si="3"/>
        <v>1</v>
      </c>
      <c r="O45" s="11"/>
    </row>
    <row r="46" spans="1:15" ht="57.75" customHeight="1" thickBot="1" x14ac:dyDescent="0.3">
      <c r="A46" s="53">
        <v>10</v>
      </c>
      <c r="B46" s="110" t="s">
        <v>32</v>
      </c>
      <c r="C46" s="115" t="s">
        <v>64</v>
      </c>
      <c r="D46" s="77" t="s">
        <v>31</v>
      </c>
      <c r="E46" s="269" t="s">
        <v>31</v>
      </c>
      <c r="F46" s="21">
        <v>3</v>
      </c>
      <c r="G46" s="22">
        <v>0.1</v>
      </c>
      <c r="H46" s="54">
        <v>0</v>
      </c>
      <c r="I46" s="118" t="s">
        <v>68</v>
      </c>
      <c r="J46" s="77">
        <v>7</v>
      </c>
      <c r="K46" s="269">
        <v>7</v>
      </c>
      <c r="L46" s="21">
        <v>7</v>
      </c>
      <c r="M46" s="22">
        <v>0.1</v>
      </c>
      <c r="N46" s="153">
        <f t="shared" si="3"/>
        <v>1</v>
      </c>
      <c r="O46" s="11"/>
    </row>
    <row r="47" spans="1:15" ht="145.5" customHeight="1" thickBot="1" x14ac:dyDescent="0.3">
      <c r="A47" s="53">
        <v>11</v>
      </c>
      <c r="B47" s="110" t="s">
        <v>125</v>
      </c>
      <c r="C47" s="114" t="s">
        <v>126</v>
      </c>
      <c r="D47" s="77" t="s">
        <v>21</v>
      </c>
      <c r="E47" s="269"/>
      <c r="F47" s="21">
        <v>0</v>
      </c>
      <c r="G47" s="22">
        <v>0.1</v>
      </c>
      <c r="H47" s="54"/>
      <c r="I47" s="118" t="s">
        <v>69</v>
      </c>
      <c r="J47" s="77">
        <v>42</v>
      </c>
      <c r="K47" s="269">
        <v>37</v>
      </c>
      <c r="L47" s="21">
        <v>37</v>
      </c>
      <c r="M47" s="22">
        <v>0.1</v>
      </c>
      <c r="N47" s="153">
        <f t="shared" si="3"/>
        <v>1</v>
      </c>
      <c r="O47" s="11"/>
    </row>
    <row r="48" spans="1:15" ht="73.5" customHeight="1" thickBot="1" x14ac:dyDescent="0.3">
      <c r="A48" s="53">
        <v>12</v>
      </c>
      <c r="B48" s="110" t="s">
        <v>99</v>
      </c>
      <c r="C48" s="114" t="s">
        <v>100</v>
      </c>
      <c r="D48" s="77">
        <v>60</v>
      </c>
      <c r="E48" s="269">
        <v>60</v>
      </c>
      <c r="F48" s="21">
        <v>45</v>
      </c>
      <c r="G48" s="22">
        <v>0.1</v>
      </c>
      <c r="H48" s="54"/>
      <c r="I48" s="118" t="s">
        <v>104</v>
      </c>
      <c r="J48" s="77"/>
      <c r="K48" s="269"/>
      <c r="L48" s="21"/>
      <c r="M48" s="22"/>
      <c r="N48" s="55"/>
      <c r="O48" s="11"/>
    </row>
    <row r="49" spans="1:15" ht="34.5" customHeight="1" thickBot="1" x14ac:dyDescent="0.3">
      <c r="A49" s="416" t="s">
        <v>36</v>
      </c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8"/>
    </row>
    <row r="50" spans="1:15" ht="35.25" customHeight="1" thickBot="1" x14ac:dyDescent="0.3">
      <c r="A50" s="412" t="s">
        <v>90</v>
      </c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4"/>
    </row>
    <row r="51" spans="1:15" ht="69.75" customHeight="1" x14ac:dyDescent="0.25">
      <c r="A51" s="354">
        <v>1</v>
      </c>
      <c r="B51" s="374" t="s">
        <v>78</v>
      </c>
      <c r="C51" s="119" t="s">
        <v>112</v>
      </c>
      <c r="D51" s="78">
        <v>100</v>
      </c>
      <c r="E51" s="259">
        <v>100</v>
      </c>
      <c r="F51" s="17">
        <v>100</v>
      </c>
      <c r="G51" s="246">
        <v>0.1</v>
      </c>
      <c r="H51" s="50">
        <v>0</v>
      </c>
      <c r="I51" s="234" t="s">
        <v>103</v>
      </c>
      <c r="J51" s="72">
        <v>18.89</v>
      </c>
      <c r="K51" s="262">
        <v>18.89</v>
      </c>
      <c r="L51" s="17">
        <v>18.89</v>
      </c>
      <c r="M51" s="235">
        <v>0.1</v>
      </c>
      <c r="N51" s="238">
        <f>L51/J51*100</f>
        <v>100</v>
      </c>
      <c r="O51" s="14">
        <f>(H51+M51)/2</f>
        <v>0.05</v>
      </c>
    </row>
    <row r="52" spans="1:15" ht="70.5" customHeight="1" x14ac:dyDescent="0.25">
      <c r="A52" s="355"/>
      <c r="B52" s="358"/>
      <c r="C52" s="120" t="s">
        <v>113</v>
      </c>
      <c r="D52" s="79">
        <v>100</v>
      </c>
      <c r="E52" s="260">
        <v>100</v>
      </c>
      <c r="F52" s="32">
        <v>100</v>
      </c>
      <c r="G52" s="4">
        <v>0.1</v>
      </c>
      <c r="H52" s="27">
        <v>0</v>
      </c>
      <c r="I52" s="200" t="s">
        <v>115</v>
      </c>
      <c r="J52" s="202">
        <v>2.0129999999999999</v>
      </c>
      <c r="K52" s="279">
        <v>2.0129999999999999</v>
      </c>
      <c r="L52" s="31">
        <v>2.0129999999999999</v>
      </c>
      <c r="M52" s="205">
        <v>0.1</v>
      </c>
      <c r="N52" s="26">
        <f t="shared" ref="N52:N54" si="4">L52/J52*100</f>
        <v>100</v>
      </c>
      <c r="O52" s="11"/>
    </row>
    <row r="53" spans="1:15" ht="57" customHeight="1" thickBot="1" x14ac:dyDescent="0.3">
      <c r="A53" s="355"/>
      <c r="B53" s="358"/>
      <c r="C53" s="120" t="s">
        <v>81</v>
      </c>
      <c r="D53" s="252">
        <v>100</v>
      </c>
      <c r="E53" s="265">
        <v>100</v>
      </c>
      <c r="F53" s="31">
        <v>100</v>
      </c>
      <c r="G53" s="15">
        <v>0.1</v>
      </c>
      <c r="H53" s="25">
        <v>0</v>
      </c>
      <c r="I53" s="200" t="s">
        <v>84</v>
      </c>
      <c r="J53" s="204">
        <v>11</v>
      </c>
      <c r="K53" s="280">
        <v>11</v>
      </c>
      <c r="L53" s="239">
        <v>11</v>
      </c>
      <c r="M53" s="206">
        <v>0.1</v>
      </c>
      <c r="N53" s="26">
        <f t="shared" si="4"/>
        <v>100</v>
      </c>
      <c r="O53" s="12"/>
    </row>
    <row r="54" spans="1:15" ht="51" customHeight="1" thickBot="1" x14ac:dyDescent="0.3">
      <c r="A54" s="410"/>
      <c r="B54" s="375"/>
      <c r="C54" s="199" t="s">
        <v>114</v>
      </c>
      <c r="D54" s="241">
        <v>100</v>
      </c>
      <c r="E54" s="268">
        <v>100</v>
      </c>
      <c r="F54" s="243">
        <v>100</v>
      </c>
      <c r="G54" s="23">
        <v>0.1</v>
      </c>
      <c r="H54" s="244">
        <v>0</v>
      </c>
      <c r="I54" s="121" t="s">
        <v>116</v>
      </c>
      <c r="J54" s="241">
        <v>4</v>
      </c>
      <c r="K54" s="268">
        <v>4</v>
      </c>
      <c r="L54" s="243">
        <v>4</v>
      </c>
      <c r="M54" s="207" t="s">
        <v>117</v>
      </c>
      <c r="N54" s="58">
        <f t="shared" si="4"/>
        <v>100</v>
      </c>
      <c r="O54" s="75"/>
    </row>
    <row r="55" spans="1:15" ht="137.25" customHeight="1" x14ac:dyDescent="0.25">
      <c r="A55" s="355">
        <v>2</v>
      </c>
      <c r="B55" s="376" t="s">
        <v>105</v>
      </c>
      <c r="C55" s="201" t="s">
        <v>106</v>
      </c>
      <c r="D55" s="252">
        <v>100</v>
      </c>
      <c r="E55" s="265">
        <v>100</v>
      </c>
      <c r="F55" s="31">
        <v>100</v>
      </c>
      <c r="G55" s="15">
        <v>0</v>
      </c>
      <c r="H55" s="25">
        <v>0</v>
      </c>
      <c r="I55" s="378" t="s">
        <v>87</v>
      </c>
      <c r="J55" s="379">
        <v>41370</v>
      </c>
      <c r="K55" s="415">
        <v>41370</v>
      </c>
      <c r="L55" s="288">
        <v>41370</v>
      </c>
      <c r="M55" s="293">
        <v>0.1</v>
      </c>
      <c r="N55" s="349">
        <f>L55/J55*100</f>
        <v>100</v>
      </c>
      <c r="O55" s="75"/>
    </row>
    <row r="56" spans="1:15" ht="45" customHeight="1" x14ac:dyDescent="0.25">
      <c r="A56" s="411"/>
      <c r="B56" s="377"/>
      <c r="C56" s="120" t="s">
        <v>107</v>
      </c>
      <c r="D56" s="79">
        <v>100</v>
      </c>
      <c r="E56" s="260">
        <v>100</v>
      </c>
      <c r="F56" s="32">
        <v>100</v>
      </c>
      <c r="G56" s="4">
        <v>0</v>
      </c>
      <c r="H56" s="27">
        <v>0</v>
      </c>
      <c r="I56" s="311"/>
      <c r="J56" s="369"/>
      <c r="K56" s="369"/>
      <c r="L56" s="369"/>
      <c r="M56" s="369"/>
      <c r="N56" s="380"/>
      <c r="O56" s="75"/>
    </row>
    <row r="57" spans="1:15" ht="72.75" customHeight="1" thickBot="1" x14ac:dyDescent="0.3">
      <c r="A57" s="410"/>
      <c r="B57" s="375"/>
      <c r="C57" s="115" t="s">
        <v>108</v>
      </c>
      <c r="D57" s="241">
        <v>0</v>
      </c>
      <c r="E57" s="268">
        <v>0</v>
      </c>
      <c r="F57" s="247">
        <v>0</v>
      </c>
      <c r="G57" s="23">
        <v>0</v>
      </c>
      <c r="H57" s="208">
        <v>0</v>
      </c>
      <c r="I57" s="312"/>
      <c r="J57" s="370"/>
      <c r="K57" s="370"/>
      <c r="L57" s="370"/>
      <c r="M57" s="370"/>
      <c r="N57" s="381"/>
      <c r="O57" s="11"/>
    </row>
    <row r="58" spans="1:15" ht="34.5" customHeight="1" thickBot="1" x14ac:dyDescent="0.3">
      <c r="A58" s="416" t="s">
        <v>36</v>
      </c>
      <c r="B58" s="417"/>
      <c r="C58" s="417"/>
      <c r="D58" s="417"/>
      <c r="E58" s="417"/>
      <c r="F58" s="417"/>
      <c r="G58" s="417"/>
      <c r="H58" s="417"/>
      <c r="I58" s="417"/>
      <c r="J58" s="417"/>
      <c r="K58" s="417"/>
      <c r="L58" s="417"/>
      <c r="M58" s="417"/>
      <c r="N58" s="417"/>
      <c r="O58" s="418"/>
    </row>
    <row r="59" spans="1:15" ht="34.5" customHeight="1" x14ac:dyDescent="0.3">
      <c r="A59" s="286" t="s">
        <v>124</v>
      </c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</row>
    <row r="60" spans="1:15" ht="18.75" x14ac:dyDescent="0.3">
      <c r="A60" s="248"/>
      <c r="B60" s="248"/>
      <c r="C60" s="248"/>
      <c r="D60" s="248"/>
      <c r="E60" s="270"/>
      <c r="F60" s="248"/>
      <c r="G60" s="248"/>
      <c r="H60" s="248"/>
      <c r="I60" s="248"/>
      <c r="J60" s="248"/>
      <c r="K60" s="270"/>
      <c r="L60" s="248"/>
      <c r="M60" s="248"/>
      <c r="N60" s="248"/>
    </row>
    <row r="62" spans="1:15" s="5" customFormat="1" ht="18.75" x14ac:dyDescent="0.25">
      <c r="A62" s="125" t="s">
        <v>34</v>
      </c>
      <c r="E62" s="271"/>
      <c r="K62" s="271"/>
      <c r="M62" s="5" t="s">
        <v>35</v>
      </c>
    </row>
  </sheetData>
  <mergeCells count="80">
    <mergeCell ref="N55:N57"/>
    <mergeCell ref="A58:O58"/>
    <mergeCell ref="A59:N59"/>
    <mergeCell ref="A49:O49"/>
    <mergeCell ref="A50:O50"/>
    <mergeCell ref="A51:A54"/>
    <mergeCell ref="B51:B54"/>
    <mergeCell ref="A55:A57"/>
    <mergeCell ref="B55:B57"/>
    <mergeCell ref="I55:I57"/>
    <mergeCell ref="J55:J57"/>
    <mergeCell ref="L55:L57"/>
    <mergeCell ref="M55:M57"/>
    <mergeCell ref="K55:K57"/>
    <mergeCell ref="N37:N39"/>
    <mergeCell ref="A42:A44"/>
    <mergeCell ref="B42:B44"/>
    <mergeCell ref="I42:I44"/>
    <mergeCell ref="J42:J44"/>
    <mergeCell ref="L42:L44"/>
    <mergeCell ref="M42:M44"/>
    <mergeCell ref="N42:N44"/>
    <mergeCell ref="A37:A39"/>
    <mergeCell ref="B37:B39"/>
    <mergeCell ref="I37:I39"/>
    <mergeCell ref="J37:J39"/>
    <mergeCell ref="L37:L39"/>
    <mergeCell ref="M37:M39"/>
    <mergeCell ref="K37:K39"/>
    <mergeCell ref="K42:K44"/>
    <mergeCell ref="H26:H28"/>
    <mergeCell ref="A29:O29"/>
    <mergeCell ref="A30:O30"/>
    <mergeCell ref="A34:A36"/>
    <mergeCell ref="B34:B36"/>
    <mergeCell ref="I34:I36"/>
    <mergeCell ref="J34:J36"/>
    <mergeCell ref="L34:L36"/>
    <mergeCell ref="M34:M36"/>
    <mergeCell ref="N34:N36"/>
    <mergeCell ref="K34:K36"/>
    <mergeCell ref="N20:N21"/>
    <mergeCell ref="A22:N22"/>
    <mergeCell ref="A23:O23"/>
    <mergeCell ref="A24:A28"/>
    <mergeCell ref="B24:B28"/>
    <mergeCell ref="M24:M28"/>
    <mergeCell ref="C26:C28"/>
    <mergeCell ref="D26:D28"/>
    <mergeCell ref="F26:F28"/>
    <mergeCell ref="G26:G28"/>
    <mergeCell ref="A20:A21"/>
    <mergeCell ref="B20:B21"/>
    <mergeCell ref="I20:I21"/>
    <mergeCell ref="J20:J21"/>
    <mergeCell ref="L20:L21"/>
    <mergeCell ref="M20:M21"/>
    <mergeCell ref="A18:A19"/>
    <mergeCell ref="B18:B19"/>
    <mergeCell ref="A8:O8"/>
    <mergeCell ref="A9:A12"/>
    <mergeCell ref="B9:B12"/>
    <mergeCell ref="I9:I12"/>
    <mergeCell ref="J9:J12"/>
    <mergeCell ref="L9:L12"/>
    <mergeCell ref="M9:M12"/>
    <mergeCell ref="N9:N12"/>
    <mergeCell ref="K9:K12"/>
    <mergeCell ref="A13:O13"/>
    <mergeCell ref="A14:O14"/>
    <mergeCell ref="A15:A17"/>
    <mergeCell ref="B15:B17"/>
    <mergeCell ref="O15:O17"/>
    <mergeCell ref="A1:O1"/>
    <mergeCell ref="A2:A6"/>
    <mergeCell ref="B2:N2"/>
    <mergeCell ref="O2:O6"/>
    <mergeCell ref="B3:B6"/>
    <mergeCell ref="C3:H4"/>
    <mergeCell ref="I3:N4"/>
  </mergeCells>
  <pageMargins left="0.7" right="0.7" top="0.75" bottom="0.75" header="0.3" footer="0.3"/>
  <pageSetup paperSize="9" scale="42" orientation="landscape" r:id="rId1"/>
  <rowBreaks count="2" manualBreakCount="2">
    <brk id="29" max="16383" man="1"/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zoomScale="75" zoomScaleNormal="75" workbookViewId="0">
      <selection activeCell="A49" sqref="A49:O49"/>
    </sheetView>
  </sheetViews>
  <sheetFormatPr defaultRowHeight="15" x14ac:dyDescent="0.25"/>
  <cols>
    <col min="1" max="1" width="6" style="123" customWidth="1"/>
    <col min="2" max="2" width="51.42578125" style="1" customWidth="1"/>
    <col min="3" max="3" width="36.140625" style="1" customWidth="1"/>
    <col min="4" max="5" width="13.85546875" style="1" customWidth="1"/>
    <col min="6" max="6" width="12.140625" style="1" customWidth="1"/>
    <col min="7" max="7" width="11.42578125" style="1" customWidth="1"/>
    <col min="8" max="8" width="14.140625" style="1" customWidth="1"/>
    <col min="9" max="9" width="22.85546875" style="1" customWidth="1"/>
    <col min="10" max="11" width="14" style="1" customWidth="1"/>
    <col min="12" max="12" width="12.7109375" style="1" customWidth="1"/>
    <col min="13" max="13" width="12.42578125" style="1" customWidth="1"/>
    <col min="14" max="14" width="13.85546875" style="1" customWidth="1"/>
    <col min="15" max="15" width="11.7109375" style="1" hidden="1" customWidth="1"/>
    <col min="16" max="16384" width="9.140625" style="1"/>
  </cols>
  <sheetData>
    <row r="1" spans="1:15" ht="85.5" customHeight="1" thickBot="1" x14ac:dyDescent="0.3">
      <c r="A1" s="316" t="s">
        <v>93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8"/>
    </row>
    <row r="2" spans="1:15" ht="30" customHeight="1" x14ac:dyDescent="0.25">
      <c r="A2" s="324" t="s">
        <v>0</v>
      </c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20"/>
      <c r="O2" s="321" t="s">
        <v>9</v>
      </c>
    </row>
    <row r="3" spans="1:15" ht="32.25" customHeight="1" x14ac:dyDescent="0.25">
      <c r="A3" s="325"/>
      <c r="B3" s="327" t="s">
        <v>10</v>
      </c>
      <c r="C3" s="330" t="s">
        <v>88</v>
      </c>
      <c r="D3" s="331"/>
      <c r="E3" s="331"/>
      <c r="F3" s="331"/>
      <c r="G3" s="331"/>
      <c r="H3" s="332"/>
      <c r="I3" s="330" t="s">
        <v>89</v>
      </c>
      <c r="J3" s="331"/>
      <c r="K3" s="331"/>
      <c r="L3" s="331"/>
      <c r="M3" s="331"/>
      <c r="N3" s="332"/>
      <c r="O3" s="322"/>
    </row>
    <row r="4" spans="1:15" ht="21" customHeight="1" x14ac:dyDescent="0.25">
      <c r="A4" s="325"/>
      <c r="B4" s="328"/>
      <c r="C4" s="333"/>
      <c r="D4" s="334"/>
      <c r="E4" s="334"/>
      <c r="F4" s="334"/>
      <c r="G4" s="334"/>
      <c r="H4" s="335"/>
      <c r="I4" s="333"/>
      <c r="J4" s="334"/>
      <c r="K4" s="334"/>
      <c r="L4" s="334"/>
      <c r="M4" s="334"/>
      <c r="N4" s="335"/>
      <c r="O4" s="322"/>
    </row>
    <row r="5" spans="1:15" ht="31.5" hidden="1" customHeight="1" x14ac:dyDescent="0.25">
      <c r="A5" s="325"/>
      <c r="B5" s="328"/>
      <c r="C5" s="179"/>
      <c r="D5" s="164"/>
      <c r="E5" s="189"/>
      <c r="F5" s="162"/>
      <c r="G5" s="162"/>
      <c r="H5" s="163"/>
      <c r="I5" s="6"/>
      <c r="J5" s="6"/>
      <c r="K5" s="6"/>
      <c r="L5" s="6"/>
      <c r="M5" s="6"/>
      <c r="N5" s="46"/>
      <c r="O5" s="322"/>
    </row>
    <row r="6" spans="1:15" ht="66" customHeight="1" thickBot="1" x14ac:dyDescent="0.3">
      <c r="A6" s="326"/>
      <c r="B6" s="329"/>
      <c r="C6" s="172"/>
      <c r="D6" s="193" t="s">
        <v>38</v>
      </c>
      <c r="E6" s="65" t="s">
        <v>37</v>
      </c>
      <c r="F6" s="44" t="s">
        <v>94</v>
      </c>
      <c r="G6" s="44" t="s">
        <v>2</v>
      </c>
      <c r="H6" s="45" t="s">
        <v>3</v>
      </c>
      <c r="I6" s="43"/>
      <c r="J6" s="193" t="s">
        <v>38</v>
      </c>
      <c r="K6" s="65" t="s">
        <v>37</v>
      </c>
      <c r="L6" s="44" t="s">
        <v>94</v>
      </c>
      <c r="M6" s="44" t="s">
        <v>2</v>
      </c>
      <c r="N6" s="45" t="s">
        <v>4</v>
      </c>
      <c r="O6" s="323"/>
    </row>
    <row r="7" spans="1:15" ht="19.5" thickBot="1" x14ac:dyDescent="0.3">
      <c r="A7" s="176">
        <v>1</v>
      </c>
      <c r="B7" s="49">
        <v>2</v>
      </c>
      <c r="C7" s="176"/>
      <c r="D7" s="59">
        <v>3</v>
      </c>
      <c r="E7" s="59"/>
      <c r="F7" s="139">
        <v>5</v>
      </c>
      <c r="G7" s="139">
        <v>6</v>
      </c>
      <c r="H7" s="48">
        <v>7</v>
      </c>
      <c r="I7" s="100"/>
      <c r="J7" s="47">
        <v>8</v>
      </c>
      <c r="K7" s="47"/>
      <c r="L7" s="138">
        <v>10</v>
      </c>
      <c r="M7" s="138">
        <v>11</v>
      </c>
      <c r="N7" s="138">
        <v>12</v>
      </c>
      <c r="O7" s="57">
        <v>11</v>
      </c>
    </row>
    <row r="8" spans="1:15" ht="34.5" customHeight="1" thickBot="1" x14ac:dyDescent="0.3">
      <c r="A8" s="342" t="s">
        <v>5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4"/>
    </row>
    <row r="9" spans="1:15" ht="51" customHeight="1" x14ac:dyDescent="0.25">
      <c r="A9" s="336">
        <v>1</v>
      </c>
      <c r="B9" s="339" t="s">
        <v>12</v>
      </c>
      <c r="C9" s="111" t="s">
        <v>71</v>
      </c>
      <c r="D9" s="60">
        <v>0</v>
      </c>
      <c r="E9" s="78">
        <v>0</v>
      </c>
      <c r="F9" s="35">
        <v>0</v>
      </c>
      <c r="G9" s="36">
        <v>0.1</v>
      </c>
      <c r="H9" s="37">
        <v>0</v>
      </c>
      <c r="I9" s="336" t="s">
        <v>75</v>
      </c>
      <c r="J9" s="436">
        <v>675580</v>
      </c>
      <c r="K9" s="433">
        <v>930000</v>
      </c>
      <c r="L9" s="397">
        <v>935194</v>
      </c>
      <c r="M9" s="345">
        <v>0.1</v>
      </c>
      <c r="N9" s="386">
        <f>L9/K9</f>
        <v>1.0055849462365591</v>
      </c>
      <c r="O9" s="40">
        <f>(H9+M9)/2</f>
        <v>0.05</v>
      </c>
    </row>
    <row r="10" spans="1:15" ht="51" customHeight="1" x14ac:dyDescent="0.25">
      <c r="A10" s="337"/>
      <c r="B10" s="340"/>
      <c r="C10" s="112" t="s">
        <v>72</v>
      </c>
      <c r="D10" s="61" t="s">
        <v>11</v>
      </c>
      <c r="E10" s="79" t="s">
        <v>11</v>
      </c>
      <c r="F10" s="3">
        <v>6</v>
      </c>
      <c r="G10" s="7">
        <v>0.1</v>
      </c>
      <c r="H10" s="38">
        <v>0</v>
      </c>
      <c r="I10" s="352"/>
      <c r="J10" s="434"/>
      <c r="K10" s="439"/>
      <c r="L10" s="362"/>
      <c r="M10" s="346"/>
      <c r="N10" s="387" t="e">
        <f>L10/#REF!*100</f>
        <v>#REF!</v>
      </c>
      <c r="O10" s="41"/>
    </row>
    <row r="11" spans="1:15" ht="51" customHeight="1" x14ac:dyDescent="0.25">
      <c r="A11" s="337"/>
      <c r="B11" s="340"/>
      <c r="C11" s="112" t="s">
        <v>73</v>
      </c>
      <c r="D11" s="61">
        <v>89</v>
      </c>
      <c r="E11" s="79">
        <v>89</v>
      </c>
      <c r="F11" s="3">
        <v>99</v>
      </c>
      <c r="G11" s="7">
        <v>0.1</v>
      </c>
      <c r="H11" s="194">
        <v>0</v>
      </c>
      <c r="I11" s="352"/>
      <c r="J11" s="434"/>
      <c r="K11" s="439"/>
      <c r="L11" s="362"/>
      <c r="M11" s="346"/>
      <c r="N11" s="387" t="e">
        <f>L11/#REF!*100</f>
        <v>#REF!</v>
      </c>
      <c r="O11" s="41"/>
    </row>
    <row r="12" spans="1:15" ht="51" customHeight="1" thickBot="1" x14ac:dyDescent="0.3">
      <c r="A12" s="338"/>
      <c r="B12" s="341"/>
      <c r="C12" s="113" t="s">
        <v>74</v>
      </c>
      <c r="D12" s="62" t="s">
        <v>11</v>
      </c>
      <c r="E12" s="81" t="s">
        <v>11</v>
      </c>
      <c r="F12" s="19">
        <v>9</v>
      </c>
      <c r="G12" s="20">
        <v>0.1</v>
      </c>
      <c r="H12" s="39">
        <v>0</v>
      </c>
      <c r="I12" s="353"/>
      <c r="J12" s="437"/>
      <c r="K12" s="440"/>
      <c r="L12" s="363"/>
      <c r="M12" s="347"/>
      <c r="N12" s="388" t="e">
        <f>L12/#REF!*100</f>
        <v>#REF!</v>
      </c>
      <c r="O12" s="42"/>
    </row>
    <row r="13" spans="1:15" ht="32.25" customHeight="1" thickBot="1" x14ac:dyDescent="0.3">
      <c r="A13" s="283" t="s">
        <v>36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5"/>
    </row>
    <row r="14" spans="1:15" ht="36" hidden="1" customHeight="1" x14ac:dyDescent="0.25">
      <c r="A14" s="342" t="s">
        <v>6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4"/>
    </row>
    <row r="15" spans="1:15" s="2" customFormat="1" ht="38.25" hidden="1" customHeight="1" x14ac:dyDescent="0.25">
      <c r="A15" s="389">
        <v>1</v>
      </c>
      <c r="B15" s="407" t="s">
        <v>17</v>
      </c>
      <c r="C15" s="108" t="s">
        <v>48</v>
      </c>
      <c r="D15" s="72">
        <v>10</v>
      </c>
      <c r="E15" s="72"/>
      <c r="F15" s="17">
        <v>10</v>
      </c>
      <c r="G15" s="28">
        <v>0.1</v>
      </c>
      <c r="H15" s="50">
        <v>0</v>
      </c>
      <c r="I15" s="101" t="s">
        <v>51</v>
      </c>
      <c r="J15" s="66">
        <v>500</v>
      </c>
      <c r="K15" s="66"/>
      <c r="L15" s="52">
        <v>48</v>
      </c>
      <c r="M15" s="28">
        <v>0.2</v>
      </c>
      <c r="N15" s="145">
        <f t="shared" ref="N15:N20" si="0">L15/J15</f>
        <v>9.6000000000000002E-2</v>
      </c>
      <c r="O15" s="395"/>
    </row>
    <row r="16" spans="1:15" s="2" customFormat="1" ht="42" hidden="1" customHeight="1" x14ac:dyDescent="0.25">
      <c r="A16" s="390"/>
      <c r="B16" s="408"/>
      <c r="C16" s="109" t="s">
        <v>49</v>
      </c>
      <c r="D16" s="73">
        <v>3</v>
      </c>
      <c r="E16" s="73"/>
      <c r="F16" s="32">
        <v>3</v>
      </c>
      <c r="G16" s="24">
        <v>0.1</v>
      </c>
      <c r="H16" s="27">
        <v>0</v>
      </c>
      <c r="I16" s="102" t="s">
        <v>51</v>
      </c>
      <c r="J16" s="67">
        <v>500</v>
      </c>
      <c r="K16" s="67"/>
      <c r="L16" s="29">
        <v>48</v>
      </c>
      <c r="M16" s="24">
        <v>0.2</v>
      </c>
      <c r="N16" s="146">
        <f t="shared" si="0"/>
        <v>9.6000000000000002E-2</v>
      </c>
      <c r="O16" s="395"/>
    </row>
    <row r="17" spans="1:18" ht="39" hidden="1" customHeight="1" x14ac:dyDescent="0.25">
      <c r="A17" s="391"/>
      <c r="B17" s="409"/>
      <c r="C17" s="155" t="s">
        <v>50</v>
      </c>
      <c r="D17" s="74">
        <v>55</v>
      </c>
      <c r="E17" s="74"/>
      <c r="F17" s="33">
        <v>55</v>
      </c>
      <c r="G17" s="30">
        <v>0.1</v>
      </c>
      <c r="H17" s="51">
        <v>0</v>
      </c>
      <c r="I17" s="173" t="s">
        <v>51</v>
      </c>
      <c r="J17" s="68">
        <v>130</v>
      </c>
      <c r="K17" s="68"/>
      <c r="L17" s="63">
        <v>24</v>
      </c>
      <c r="M17" s="178">
        <v>0.2</v>
      </c>
      <c r="N17" s="147">
        <f t="shared" si="0"/>
        <v>0.18461538461538463</v>
      </c>
      <c r="O17" s="396"/>
    </row>
    <row r="18" spans="1:18" ht="39" hidden="1" customHeight="1" x14ac:dyDescent="0.25">
      <c r="A18" s="354">
        <v>2</v>
      </c>
      <c r="B18" s="393" t="s">
        <v>18</v>
      </c>
      <c r="C18" s="108" t="s">
        <v>48</v>
      </c>
      <c r="D18" s="72">
        <v>10</v>
      </c>
      <c r="E18" s="72"/>
      <c r="F18" s="17">
        <v>10</v>
      </c>
      <c r="G18" s="17">
        <v>0</v>
      </c>
      <c r="H18" s="50">
        <v>0</v>
      </c>
      <c r="I18" s="174" t="s">
        <v>51</v>
      </c>
      <c r="J18" s="78">
        <v>630</v>
      </c>
      <c r="K18" s="78"/>
      <c r="L18" s="17">
        <v>101</v>
      </c>
      <c r="M18" s="28">
        <v>0.2</v>
      </c>
      <c r="N18" s="148">
        <f t="shared" si="0"/>
        <v>0.16031746031746033</v>
      </c>
      <c r="O18" s="11"/>
    </row>
    <row r="19" spans="1:18" ht="39" hidden="1" customHeight="1" x14ac:dyDescent="0.25">
      <c r="A19" s="356"/>
      <c r="B19" s="394"/>
      <c r="C19" s="170" t="s">
        <v>52</v>
      </c>
      <c r="D19" s="74">
        <v>31</v>
      </c>
      <c r="E19" s="74"/>
      <c r="F19" s="33">
        <v>31</v>
      </c>
      <c r="G19" s="33">
        <v>0</v>
      </c>
      <c r="H19" s="51">
        <v>0</v>
      </c>
      <c r="I19" s="173" t="s">
        <v>51</v>
      </c>
      <c r="J19" s="81">
        <v>630</v>
      </c>
      <c r="K19" s="81"/>
      <c r="L19" s="33">
        <v>101</v>
      </c>
      <c r="M19" s="30">
        <v>0.2</v>
      </c>
      <c r="N19" s="180">
        <f t="shared" si="0"/>
        <v>0.16031746031746033</v>
      </c>
      <c r="O19" s="11"/>
    </row>
    <row r="20" spans="1:18" ht="32.25" hidden="1" customHeight="1" x14ac:dyDescent="0.25">
      <c r="A20" s="354">
        <v>3</v>
      </c>
      <c r="B20" s="393" t="s">
        <v>19</v>
      </c>
      <c r="C20" s="108" t="s">
        <v>53</v>
      </c>
      <c r="D20" s="72">
        <v>750</v>
      </c>
      <c r="E20" s="72"/>
      <c r="F20" s="17">
        <v>387</v>
      </c>
      <c r="G20" s="28">
        <v>0.2</v>
      </c>
      <c r="H20" s="50">
        <v>0</v>
      </c>
      <c r="I20" s="354" t="s">
        <v>55</v>
      </c>
      <c r="J20" s="308">
        <v>82</v>
      </c>
      <c r="K20" s="167"/>
      <c r="L20" s="397">
        <v>18</v>
      </c>
      <c r="M20" s="392">
        <v>0.1</v>
      </c>
      <c r="N20" s="386">
        <f t="shared" si="0"/>
        <v>0.21951219512195122</v>
      </c>
      <c r="O20" s="11"/>
    </row>
    <row r="21" spans="1:18" ht="32.25" hidden="1" customHeight="1" x14ac:dyDescent="0.25">
      <c r="A21" s="356"/>
      <c r="B21" s="394"/>
      <c r="C21" s="170" t="s">
        <v>54</v>
      </c>
      <c r="D21" s="74">
        <v>750</v>
      </c>
      <c r="E21" s="74"/>
      <c r="F21" s="33">
        <v>387</v>
      </c>
      <c r="G21" s="30">
        <v>0.2</v>
      </c>
      <c r="H21" s="51">
        <v>0</v>
      </c>
      <c r="I21" s="353"/>
      <c r="J21" s="309"/>
      <c r="K21" s="168"/>
      <c r="L21" s="363"/>
      <c r="M21" s="363"/>
      <c r="N21" s="388" t="e">
        <f t="shared" ref="N21" si="1">L21/J21*100</f>
        <v>#DIV/0!</v>
      </c>
      <c r="O21" s="11"/>
    </row>
    <row r="22" spans="1:18" s="9" customFormat="1" ht="35.25" hidden="1" customHeight="1" x14ac:dyDescent="0.25">
      <c r="A22" s="398" t="s">
        <v>91</v>
      </c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00"/>
      <c r="O22" s="34">
        <f>(H22+M22)/2</f>
        <v>0</v>
      </c>
      <c r="P22" s="8"/>
      <c r="Q22" s="8"/>
      <c r="R22" s="8"/>
    </row>
    <row r="23" spans="1:18" ht="37.5" customHeight="1" thickBot="1" x14ac:dyDescent="0.3">
      <c r="A23" s="342" t="s">
        <v>8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4"/>
    </row>
    <row r="24" spans="1:18" ht="47.25" customHeight="1" x14ac:dyDescent="0.25">
      <c r="A24" s="354">
        <v>1</v>
      </c>
      <c r="B24" s="357" t="s">
        <v>13</v>
      </c>
      <c r="C24" s="177" t="s">
        <v>45</v>
      </c>
      <c r="D24" s="181" t="s">
        <v>14</v>
      </c>
      <c r="E24" s="78" t="s">
        <v>14</v>
      </c>
      <c r="F24" s="31" t="s">
        <v>14</v>
      </c>
      <c r="G24" s="64"/>
      <c r="H24" s="25">
        <v>0</v>
      </c>
      <c r="I24" s="103" t="s">
        <v>44</v>
      </c>
      <c r="J24" s="181">
        <v>8</v>
      </c>
      <c r="K24" s="78">
        <v>8</v>
      </c>
      <c r="L24" s="31">
        <v>8</v>
      </c>
      <c r="M24" s="368" t="s">
        <v>39</v>
      </c>
      <c r="N24" s="150">
        <f>L24/K24</f>
        <v>1</v>
      </c>
      <c r="O24" s="14" t="e">
        <f>(H24+M24)/2</f>
        <v>#VALUE!</v>
      </c>
    </row>
    <row r="25" spans="1:18" ht="47.25" customHeight="1" x14ac:dyDescent="0.25">
      <c r="A25" s="355"/>
      <c r="B25" s="358"/>
      <c r="C25" s="107" t="s">
        <v>46</v>
      </c>
      <c r="D25" s="182" t="s">
        <v>15</v>
      </c>
      <c r="E25" s="79" t="s">
        <v>15</v>
      </c>
      <c r="F25" s="32" t="s">
        <v>15</v>
      </c>
      <c r="G25" s="64"/>
      <c r="H25" s="27">
        <v>0</v>
      </c>
      <c r="I25" s="104" t="s">
        <v>76</v>
      </c>
      <c r="J25" s="182">
        <v>6800</v>
      </c>
      <c r="K25" s="79">
        <v>6800</v>
      </c>
      <c r="L25" s="32">
        <v>7359</v>
      </c>
      <c r="M25" s="369"/>
      <c r="N25" s="150">
        <f t="shared" ref="N25:N28" si="2">L25/K25</f>
        <v>1.0822058823529412</v>
      </c>
      <c r="O25" s="11"/>
    </row>
    <row r="26" spans="1:18" ht="47.25" customHeight="1" x14ac:dyDescent="0.25">
      <c r="A26" s="355"/>
      <c r="B26" s="358"/>
      <c r="C26" s="401" t="s">
        <v>47</v>
      </c>
      <c r="D26" s="438" t="s">
        <v>16</v>
      </c>
      <c r="E26" s="360" t="s">
        <v>16</v>
      </c>
      <c r="F26" s="361" t="s">
        <v>16</v>
      </c>
      <c r="G26" s="364"/>
      <c r="H26" s="371">
        <v>0</v>
      </c>
      <c r="I26" s="105" t="s">
        <v>77</v>
      </c>
      <c r="J26" s="182">
        <v>27200</v>
      </c>
      <c r="K26" s="79">
        <v>27200</v>
      </c>
      <c r="L26" s="32">
        <v>29436</v>
      </c>
      <c r="M26" s="369"/>
      <c r="N26" s="150">
        <f t="shared" si="2"/>
        <v>1.0822058823529412</v>
      </c>
      <c r="O26" s="11"/>
    </row>
    <row r="27" spans="1:18" ht="47.25" customHeight="1" x14ac:dyDescent="0.25">
      <c r="A27" s="355"/>
      <c r="B27" s="358"/>
      <c r="C27" s="402"/>
      <c r="D27" s="355"/>
      <c r="E27" s="301"/>
      <c r="F27" s="362"/>
      <c r="G27" s="365"/>
      <c r="H27" s="372"/>
      <c r="I27" s="105" t="s">
        <v>42</v>
      </c>
      <c r="J27" s="192">
        <v>145</v>
      </c>
      <c r="K27" s="80">
        <v>145</v>
      </c>
      <c r="L27" s="175">
        <v>145</v>
      </c>
      <c r="M27" s="369"/>
      <c r="N27" s="150">
        <f t="shared" si="2"/>
        <v>1</v>
      </c>
      <c r="O27" s="75"/>
    </row>
    <row r="28" spans="1:18" ht="47.25" customHeight="1" thickBot="1" x14ac:dyDescent="0.3">
      <c r="A28" s="356"/>
      <c r="B28" s="359"/>
      <c r="C28" s="403"/>
      <c r="D28" s="356"/>
      <c r="E28" s="309"/>
      <c r="F28" s="363"/>
      <c r="G28" s="366"/>
      <c r="H28" s="373"/>
      <c r="I28" s="106" t="s">
        <v>43</v>
      </c>
      <c r="J28" s="183">
        <v>580</v>
      </c>
      <c r="K28" s="81">
        <v>580</v>
      </c>
      <c r="L28" s="33">
        <v>580</v>
      </c>
      <c r="M28" s="370"/>
      <c r="N28" s="150">
        <f t="shared" si="2"/>
        <v>1</v>
      </c>
      <c r="O28" s="12"/>
    </row>
    <row r="29" spans="1:18" ht="29.25" customHeight="1" thickBot="1" x14ac:dyDescent="0.3">
      <c r="A29" s="283" t="s">
        <v>36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5"/>
    </row>
    <row r="30" spans="1:18" ht="39.75" customHeight="1" thickBot="1" x14ac:dyDescent="0.3">
      <c r="A30" s="313" t="s">
        <v>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5"/>
    </row>
    <row r="31" spans="1:18" ht="72.75" customHeight="1" thickBot="1" x14ac:dyDescent="0.3">
      <c r="A31" s="53">
        <v>1</v>
      </c>
      <c r="B31" s="110" t="s">
        <v>24</v>
      </c>
      <c r="C31" s="114" t="s">
        <v>56</v>
      </c>
      <c r="D31" s="190">
        <v>100</v>
      </c>
      <c r="E31" s="77">
        <v>100</v>
      </c>
      <c r="F31" s="21">
        <v>100</v>
      </c>
      <c r="G31" s="22">
        <v>0.1</v>
      </c>
      <c r="H31" s="54">
        <v>0</v>
      </c>
      <c r="I31" s="118" t="s">
        <v>57</v>
      </c>
      <c r="J31" s="190">
        <v>3</v>
      </c>
      <c r="K31" s="77">
        <v>4</v>
      </c>
      <c r="L31" s="21">
        <v>4</v>
      </c>
      <c r="M31" s="22">
        <v>0.1</v>
      </c>
      <c r="N31" s="153">
        <f>L31/K31</f>
        <v>1</v>
      </c>
      <c r="O31" s="14">
        <f>(H31+M31)/2</f>
        <v>0.05</v>
      </c>
    </row>
    <row r="32" spans="1:18" ht="72.75" customHeight="1" thickBot="1" x14ac:dyDescent="0.3">
      <c r="A32" s="53">
        <v>2</v>
      </c>
      <c r="B32" s="110" t="s">
        <v>23</v>
      </c>
      <c r="C32" s="114" t="s">
        <v>60</v>
      </c>
      <c r="D32" s="190">
        <v>100</v>
      </c>
      <c r="E32" s="77">
        <v>100</v>
      </c>
      <c r="F32" s="83">
        <v>100</v>
      </c>
      <c r="G32" s="22">
        <v>0.1</v>
      </c>
      <c r="H32" s="54">
        <v>0</v>
      </c>
      <c r="I32" s="118" t="s">
        <v>58</v>
      </c>
      <c r="J32" s="190">
        <v>1</v>
      </c>
      <c r="K32" s="77">
        <v>1</v>
      </c>
      <c r="L32" s="83">
        <v>1</v>
      </c>
      <c r="M32" s="22">
        <v>0.1</v>
      </c>
      <c r="N32" s="152">
        <f t="shared" ref="N32:N47" si="3">L32/K32</f>
        <v>1</v>
      </c>
      <c r="O32" s="14"/>
    </row>
    <row r="33" spans="1:15" ht="72.75" customHeight="1" thickBot="1" x14ac:dyDescent="0.3">
      <c r="A33" s="53">
        <v>3</v>
      </c>
      <c r="B33" s="110" t="s">
        <v>41</v>
      </c>
      <c r="C33" s="114" t="s">
        <v>59</v>
      </c>
      <c r="D33" s="190">
        <v>100</v>
      </c>
      <c r="E33" s="77">
        <v>100</v>
      </c>
      <c r="F33" s="83">
        <v>100</v>
      </c>
      <c r="G33" s="22">
        <v>0.1</v>
      </c>
      <c r="H33" s="54">
        <v>0</v>
      </c>
      <c r="I33" s="118" t="s">
        <v>61</v>
      </c>
      <c r="J33" s="190">
        <v>10</v>
      </c>
      <c r="K33" s="77">
        <v>14</v>
      </c>
      <c r="L33" s="21">
        <v>14</v>
      </c>
      <c r="M33" s="22">
        <v>0.1</v>
      </c>
      <c r="N33" s="152">
        <f t="shared" si="3"/>
        <v>1</v>
      </c>
      <c r="O33" s="14"/>
    </row>
    <row r="34" spans="1:15" ht="34.5" customHeight="1" x14ac:dyDescent="0.25">
      <c r="A34" s="304">
        <v>4</v>
      </c>
      <c r="B34" s="306" t="s">
        <v>25</v>
      </c>
      <c r="C34" s="116" t="s">
        <v>62</v>
      </c>
      <c r="D34" s="60">
        <v>96</v>
      </c>
      <c r="E34" s="78">
        <v>96</v>
      </c>
      <c r="F34" s="16">
        <v>96</v>
      </c>
      <c r="G34" s="18">
        <v>0.1</v>
      </c>
      <c r="H34" s="76">
        <v>0</v>
      </c>
      <c r="I34" s="310" t="s">
        <v>57</v>
      </c>
      <c r="J34" s="436">
        <v>29</v>
      </c>
      <c r="K34" s="167"/>
      <c r="L34" s="303">
        <v>29</v>
      </c>
      <c r="M34" s="287">
        <v>0.1</v>
      </c>
      <c r="N34" s="382">
        <f>L34/K35</f>
        <v>1</v>
      </c>
      <c r="O34" s="11"/>
    </row>
    <row r="35" spans="1:15" ht="34.5" customHeight="1" x14ac:dyDescent="0.25">
      <c r="A35" s="297"/>
      <c r="B35" s="299"/>
      <c r="C35" s="117" t="s">
        <v>63</v>
      </c>
      <c r="D35" s="61">
        <v>70</v>
      </c>
      <c r="E35" s="79">
        <v>90</v>
      </c>
      <c r="F35" s="136">
        <v>90</v>
      </c>
      <c r="G35" s="15">
        <v>0.1</v>
      </c>
      <c r="H35" s="159">
        <v>0</v>
      </c>
      <c r="I35" s="311"/>
      <c r="J35" s="434"/>
      <c r="K35" s="165">
        <v>29</v>
      </c>
      <c r="L35" s="288"/>
      <c r="M35" s="288"/>
      <c r="N35" s="383">
        <f t="shared" si="3"/>
        <v>0</v>
      </c>
      <c r="O35" s="11"/>
    </row>
    <row r="36" spans="1:15" ht="34.5" customHeight="1" thickBot="1" x14ac:dyDescent="0.3">
      <c r="A36" s="305"/>
      <c r="B36" s="307"/>
      <c r="C36" s="115" t="s">
        <v>64</v>
      </c>
      <c r="D36" s="62" t="s">
        <v>21</v>
      </c>
      <c r="E36" s="81" t="s">
        <v>21</v>
      </c>
      <c r="F36" s="137">
        <v>14</v>
      </c>
      <c r="G36" s="23">
        <v>0.1</v>
      </c>
      <c r="H36" s="82">
        <v>0</v>
      </c>
      <c r="I36" s="312"/>
      <c r="J36" s="437"/>
      <c r="K36" s="168"/>
      <c r="L36" s="289"/>
      <c r="M36" s="289"/>
      <c r="N36" s="384" t="e">
        <f t="shared" si="3"/>
        <v>#DIV/0!</v>
      </c>
      <c r="O36" s="11"/>
    </row>
    <row r="37" spans="1:15" ht="34.5" customHeight="1" x14ac:dyDescent="0.25">
      <c r="A37" s="304">
        <v>5</v>
      </c>
      <c r="B37" s="306" t="s">
        <v>26</v>
      </c>
      <c r="C37" s="116" t="s">
        <v>62</v>
      </c>
      <c r="D37" s="60">
        <v>96</v>
      </c>
      <c r="E37" s="78">
        <v>96</v>
      </c>
      <c r="F37" s="16">
        <v>100</v>
      </c>
      <c r="G37" s="18">
        <v>0.1</v>
      </c>
      <c r="H37" s="76">
        <v>0</v>
      </c>
      <c r="I37" s="310" t="s">
        <v>58</v>
      </c>
      <c r="J37" s="436">
        <v>1</v>
      </c>
      <c r="K37" s="167"/>
      <c r="L37" s="303">
        <v>1</v>
      </c>
      <c r="M37" s="287">
        <v>0.1</v>
      </c>
      <c r="N37" s="382">
        <f>L37/K38</f>
        <v>1</v>
      </c>
      <c r="O37" s="11"/>
    </row>
    <row r="38" spans="1:15" ht="34.5" customHeight="1" x14ac:dyDescent="0.25">
      <c r="A38" s="297"/>
      <c r="B38" s="299"/>
      <c r="C38" s="117" t="s">
        <v>63</v>
      </c>
      <c r="D38" s="61">
        <v>80</v>
      </c>
      <c r="E38" s="79">
        <v>90</v>
      </c>
      <c r="F38" s="136">
        <v>100</v>
      </c>
      <c r="G38" s="15">
        <v>0.1</v>
      </c>
      <c r="H38" s="191">
        <v>0.1</v>
      </c>
      <c r="I38" s="311"/>
      <c r="J38" s="434"/>
      <c r="K38" s="165">
        <v>1</v>
      </c>
      <c r="L38" s="288"/>
      <c r="M38" s="288"/>
      <c r="N38" s="383">
        <f t="shared" si="3"/>
        <v>0</v>
      </c>
      <c r="O38" s="11"/>
    </row>
    <row r="39" spans="1:15" ht="34.5" customHeight="1" thickBot="1" x14ac:dyDescent="0.3">
      <c r="A39" s="305"/>
      <c r="B39" s="307"/>
      <c r="C39" s="115" t="s">
        <v>64</v>
      </c>
      <c r="D39" s="62" t="s">
        <v>22</v>
      </c>
      <c r="E39" s="81" t="s">
        <v>22</v>
      </c>
      <c r="F39" s="137">
        <v>0</v>
      </c>
      <c r="G39" s="23">
        <v>0.1</v>
      </c>
      <c r="H39" s="82">
        <v>0</v>
      </c>
      <c r="I39" s="312"/>
      <c r="J39" s="437"/>
      <c r="K39" s="168"/>
      <c r="L39" s="289"/>
      <c r="M39" s="289"/>
      <c r="N39" s="384" t="e">
        <f t="shared" si="3"/>
        <v>#DIV/0!</v>
      </c>
      <c r="O39" s="11"/>
    </row>
    <row r="40" spans="1:15" ht="96" customHeight="1" thickBot="1" x14ac:dyDescent="0.3">
      <c r="A40" s="53">
        <v>6</v>
      </c>
      <c r="B40" s="110" t="s">
        <v>40</v>
      </c>
      <c r="C40" s="115" t="s">
        <v>64</v>
      </c>
      <c r="D40" s="190" t="s">
        <v>22</v>
      </c>
      <c r="E40" s="77" t="s">
        <v>22</v>
      </c>
      <c r="F40" s="21">
        <v>9</v>
      </c>
      <c r="G40" s="22">
        <v>0.1</v>
      </c>
      <c r="H40" s="54">
        <v>0</v>
      </c>
      <c r="I40" s="118" t="s">
        <v>61</v>
      </c>
      <c r="J40" s="190">
        <v>325</v>
      </c>
      <c r="K40" s="77">
        <v>325</v>
      </c>
      <c r="L40" s="21">
        <v>339</v>
      </c>
      <c r="M40" s="22">
        <v>0.1</v>
      </c>
      <c r="N40" s="153">
        <f t="shared" si="3"/>
        <v>1.043076923076923</v>
      </c>
      <c r="O40" s="11"/>
    </row>
    <row r="41" spans="1:15" ht="96.75" customHeight="1" thickBot="1" x14ac:dyDescent="0.3">
      <c r="A41" s="53">
        <v>7</v>
      </c>
      <c r="B41" s="110" t="s">
        <v>27</v>
      </c>
      <c r="C41" s="115" t="s">
        <v>64</v>
      </c>
      <c r="D41" s="190" t="s">
        <v>14</v>
      </c>
      <c r="E41" s="77" t="s">
        <v>14</v>
      </c>
      <c r="F41" s="21">
        <v>0</v>
      </c>
      <c r="G41" s="22">
        <v>0.1</v>
      </c>
      <c r="H41" s="54">
        <v>0</v>
      </c>
      <c r="I41" s="118" t="s">
        <v>65</v>
      </c>
      <c r="J41" s="190">
        <v>46</v>
      </c>
      <c r="K41" s="77">
        <v>46</v>
      </c>
      <c r="L41" s="21">
        <v>46</v>
      </c>
      <c r="M41" s="22">
        <v>0.1</v>
      </c>
      <c r="N41" s="153">
        <f t="shared" si="3"/>
        <v>1</v>
      </c>
      <c r="O41" s="11"/>
    </row>
    <row r="42" spans="1:15" ht="36" customHeight="1" x14ac:dyDescent="0.25">
      <c r="A42" s="297">
        <v>8</v>
      </c>
      <c r="B42" s="299" t="s">
        <v>28</v>
      </c>
      <c r="C42" s="116" t="s">
        <v>62</v>
      </c>
      <c r="D42" s="188">
        <v>96</v>
      </c>
      <c r="E42" s="186">
        <v>96</v>
      </c>
      <c r="F42" s="162">
        <v>100</v>
      </c>
      <c r="G42" s="15">
        <v>0.1</v>
      </c>
      <c r="H42" s="163">
        <v>0</v>
      </c>
      <c r="I42" s="310" t="s">
        <v>66</v>
      </c>
      <c r="J42" s="434">
        <v>1</v>
      </c>
      <c r="K42" s="165"/>
      <c r="L42" s="288">
        <v>1</v>
      </c>
      <c r="M42" s="293">
        <v>0.1</v>
      </c>
      <c r="N42" s="383">
        <f>L42/K43</f>
        <v>1</v>
      </c>
      <c r="O42" s="11"/>
    </row>
    <row r="43" spans="1:15" ht="36" customHeight="1" x14ac:dyDescent="0.25">
      <c r="A43" s="297"/>
      <c r="B43" s="299"/>
      <c r="C43" s="117" t="s">
        <v>63</v>
      </c>
      <c r="D43" s="61">
        <v>80</v>
      </c>
      <c r="E43" s="79">
        <v>90</v>
      </c>
      <c r="F43" s="136">
        <v>100</v>
      </c>
      <c r="G43" s="4">
        <v>0.1</v>
      </c>
      <c r="H43" s="191">
        <v>0.1</v>
      </c>
      <c r="I43" s="311"/>
      <c r="J43" s="434"/>
      <c r="K43" s="165">
        <v>1</v>
      </c>
      <c r="L43" s="288"/>
      <c r="M43" s="288"/>
      <c r="N43" s="383">
        <f t="shared" si="3"/>
        <v>0</v>
      </c>
      <c r="O43" s="11"/>
    </row>
    <row r="44" spans="1:15" ht="36" customHeight="1" thickBot="1" x14ac:dyDescent="0.3">
      <c r="A44" s="298"/>
      <c r="B44" s="300"/>
      <c r="C44" s="115" t="s">
        <v>64</v>
      </c>
      <c r="D44" s="61" t="s">
        <v>29</v>
      </c>
      <c r="E44" s="79" t="s">
        <v>29</v>
      </c>
      <c r="F44" s="136">
        <v>0</v>
      </c>
      <c r="G44" s="24">
        <v>0.1</v>
      </c>
      <c r="H44" s="10">
        <v>0</v>
      </c>
      <c r="I44" s="312"/>
      <c r="J44" s="435"/>
      <c r="K44" s="166"/>
      <c r="L44" s="294"/>
      <c r="M44" s="294"/>
      <c r="N44" s="385" t="e">
        <f t="shared" si="3"/>
        <v>#DIV/0!</v>
      </c>
      <c r="O44" s="11"/>
    </row>
    <row r="45" spans="1:15" ht="93" customHeight="1" thickBot="1" x14ac:dyDescent="0.3">
      <c r="A45" s="53">
        <v>9</v>
      </c>
      <c r="B45" s="110" t="s">
        <v>30</v>
      </c>
      <c r="C45" s="115" t="s">
        <v>64</v>
      </c>
      <c r="D45" s="190" t="s">
        <v>31</v>
      </c>
      <c r="E45" s="77" t="s">
        <v>31</v>
      </c>
      <c r="F45" s="21">
        <v>0</v>
      </c>
      <c r="G45" s="22">
        <v>0.1</v>
      </c>
      <c r="H45" s="54">
        <v>0</v>
      </c>
      <c r="I45" s="118" t="s">
        <v>67</v>
      </c>
      <c r="J45" s="190">
        <v>17</v>
      </c>
      <c r="K45" s="77">
        <v>17</v>
      </c>
      <c r="L45" s="21">
        <v>17</v>
      </c>
      <c r="M45" s="22">
        <v>0.1</v>
      </c>
      <c r="N45" s="152">
        <f t="shared" si="3"/>
        <v>1</v>
      </c>
      <c r="O45" s="11"/>
    </row>
    <row r="46" spans="1:15" ht="57.75" customHeight="1" thickBot="1" x14ac:dyDescent="0.3">
      <c r="A46" s="53">
        <v>10</v>
      </c>
      <c r="B46" s="110" t="s">
        <v>32</v>
      </c>
      <c r="C46" s="115" t="s">
        <v>64</v>
      </c>
      <c r="D46" s="190" t="s">
        <v>31</v>
      </c>
      <c r="E46" s="77" t="s">
        <v>31</v>
      </c>
      <c r="F46" s="83">
        <v>3</v>
      </c>
      <c r="G46" s="22">
        <v>0.1</v>
      </c>
      <c r="H46" s="54">
        <v>0</v>
      </c>
      <c r="I46" s="118" t="s">
        <v>68</v>
      </c>
      <c r="J46" s="190">
        <v>7</v>
      </c>
      <c r="K46" s="77">
        <v>7</v>
      </c>
      <c r="L46" s="21">
        <v>7</v>
      </c>
      <c r="M46" s="22">
        <v>0.1</v>
      </c>
      <c r="N46" s="153">
        <f t="shared" si="3"/>
        <v>1</v>
      </c>
      <c r="O46" s="11"/>
    </row>
    <row r="47" spans="1:15" ht="145.5" customHeight="1" thickBot="1" x14ac:dyDescent="0.3">
      <c r="A47" s="53">
        <v>11</v>
      </c>
      <c r="B47" s="110" t="s">
        <v>33</v>
      </c>
      <c r="C47" s="114" t="s">
        <v>70</v>
      </c>
      <c r="D47" s="190"/>
      <c r="E47" s="77"/>
      <c r="F47" s="21"/>
      <c r="G47" s="22"/>
      <c r="H47" s="54"/>
      <c r="I47" s="118" t="s">
        <v>69</v>
      </c>
      <c r="J47" s="190">
        <v>62</v>
      </c>
      <c r="K47" s="77">
        <v>57</v>
      </c>
      <c r="L47" s="21">
        <v>52</v>
      </c>
      <c r="M47" s="22">
        <v>0.1</v>
      </c>
      <c r="N47" s="195">
        <f t="shared" si="3"/>
        <v>0.91228070175438591</v>
      </c>
      <c r="O47" s="11"/>
    </row>
    <row r="48" spans="1:15" ht="34.5" customHeight="1" thickBot="1" x14ac:dyDescent="0.3">
      <c r="A48" s="425" t="s">
        <v>96</v>
      </c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7"/>
    </row>
    <row r="49" spans="1:15" ht="35.25" customHeight="1" thickBot="1" x14ac:dyDescent="0.3">
      <c r="A49" s="342" t="s">
        <v>90</v>
      </c>
      <c r="B49" s="343"/>
      <c r="C49" s="343"/>
      <c r="D49" s="343"/>
      <c r="E49" s="343"/>
      <c r="F49" s="343"/>
      <c r="G49" s="343"/>
      <c r="H49" s="343"/>
      <c r="I49" s="343"/>
      <c r="J49" s="343"/>
      <c r="K49" s="343"/>
      <c r="L49" s="343"/>
      <c r="M49" s="343"/>
      <c r="N49" s="343"/>
      <c r="O49" s="344"/>
    </row>
    <row r="50" spans="1:15" ht="44.25" customHeight="1" x14ac:dyDescent="0.25">
      <c r="A50" s="354">
        <v>1</v>
      </c>
      <c r="B50" s="357" t="s">
        <v>78</v>
      </c>
      <c r="C50" s="119" t="s">
        <v>79</v>
      </c>
      <c r="D50" s="60">
        <v>100</v>
      </c>
      <c r="E50" s="186">
        <v>100</v>
      </c>
      <c r="F50" s="31">
        <v>100</v>
      </c>
      <c r="G50" s="161">
        <v>0.1</v>
      </c>
      <c r="H50" s="25">
        <v>0</v>
      </c>
      <c r="I50" s="428" t="s">
        <v>83</v>
      </c>
      <c r="J50" s="397">
        <v>19.690000000000001</v>
      </c>
      <c r="K50" s="433">
        <v>19.72</v>
      </c>
      <c r="L50" s="397">
        <v>19.72</v>
      </c>
      <c r="M50" s="368" t="s">
        <v>82</v>
      </c>
      <c r="N50" s="386">
        <f>L50/K50</f>
        <v>1</v>
      </c>
      <c r="O50" s="14" t="e">
        <f>(H50+M50)/2</f>
        <v>#VALUE!</v>
      </c>
    </row>
    <row r="51" spans="1:15" ht="44.25" customHeight="1" x14ac:dyDescent="0.25">
      <c r="A51" s="355"/>
      <c r="B51" s="358"/>
      <c r="C51" s="120" t="s">
        <v>80</v>
      </c>
      <c r="D51" s="61">
        <v>100</v>
      </c>
      <c r="E51" s="79">
        <v>100</v>
      </c>
      <c r="F51" s="32">
        <v>100</v>
      </c>
      <c r="G51" s="4">
        <v>0.1</v>
      </c>
      <c r="H51" s="27">
        <v>0</v>
      </c>
      <c r="I51" s="429"/>
      <c r="J51" s="430"/>
      <c r="K51" s="431"/>
      <c r="L51" s="431"/>
      <c r="M51" s="369"/>
      <c r="N51" s="432"/>
      <c r="O51" s="11"/>
    </row>
    <row r="52" spans="1:15" ht="44.25" customHeight="1" thickBot="1" x14ac:dyDescent="0.3">
      <c r="A52" s="356"/>
      <c r="B52" s="359"/>
      <c r="C52" s="124" t="s">
        <v>81</v>
      </c>
      <c r="D52" s="187">
        <v>100</v>
      </c>
      <c r="E52" s="184">
        <v>100</v>
      </c>
      <c r="F52" s="171">
        <v>100</v>
      </c>
      <c r="G52" s="23">
        <v>0.1</v>
      </c>
      <c r="H52" s="169">
        <v>0</v>
      </c>
      <c r="I52" s="121" t="s">
        <v>84</v>
      </c>
      <c r="J52" s="62">
        <v>15</v>
      </c>
      <c r="K52" s="81">
        <v>16</v>
      </c>
      <c r="L52" s="33">
        <v>16</v>
      </c>
      <c r="M52" s="370"/>
      <c r="N52" s="151">
        <f>L52/K52</f>
        <v>1</v>
      </c>
      <c r="O52" s="12"/>
    </row>
    <row r="53" spans="1:15" ht="77.25" customHeight="1" thickBot="1" x14ac:dyDescent="0.3">
      <c r="A53" s="53">
        <v>2</v>
      </c>
      <c r="B53" s="156" t="s">
        <v>85</v>
      </c>
      <c r="C53" s="115" t="s">
        <v>86</v>
      </c>
      <c r="D53" s="190">
        <v>100</v>
      </c>
      <c r="E53" s="77">
        <v>100</v>
      </c>
      <c r="F53" s="21">
        <v>100</v>
      </c>
      <c r="G53" s="22">
        <v>0.1</v>
      </c>
      <c r="H53" s="54">
        <v>0</v>
      </c>
      <c r="I53" s="118" t="s">
        <v>87</v>
      </c>
      <c r="J53" s="190">
        <v>37487</v>
      </c>
      <c r="K53" s="77">
        <v>38435</v>
      </c>
      <c r="L53" s="21">
        <v>38435</v>
      </c>
      <c r="M53" s="22">
        <v>0.1</v>
      </c>
      <c r="N53" s="152">
        <f>L53/K53</f>
        <v>1</v>
      </c>
      <c r="O53" s="11"/>
    </row>
    <row r="54" spans="1:15" ht="34.5" customHeight="1" thickBot="1" x14ac:dyDescent="0.3">
      <c r="A54" s="283" t="s">
        <v>36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5"/>
    </row>
    <row r="55" spans="1:15" ht="34.5" customHeight="1" x14ac:dyDescent="0.3">
      <c r="A55" s="286" t="s">
        <v>95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</row>
    <row r="56" spans="1:15" ht="79.5" customHeight="1" x14ac:dyDescent="0.3">
      <c r="A56" s="286" t="s">
        <v>92</v>
      </c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</row>
    <row r="57" spans="1:15" ht="18.75" x14ac:dyDescent="0.3">
      <c r="A57" s="160"/>
      <c r="B57" s="160"/>
      <c r="C57" s="160"/>
      <c r="D57" s="160"/>
      <c r="E57" s="185"/>
      <c r="F57" s="160"/>
      <c r="G57" s="160"/>
      <c r="H57" s="160"/>
      <c r="I57" s="160"/>
      <c r="J57" s="160"/>
      <c r="K57" s="160"/>
      <c r="L57" s="160"/>
      <c r="M57" s="160"/>
      <c r="N57" s="160"/>
    </row>
    <row r="59" spans="1:15" s="5" customFormat="1" ht="18.75" x14ac:dyDescent="0.25">
      <c r="A59" s="125" t="s">
        <v>34</v>
      </c>
      <c r="M59" s="5" t="s">
        <v>35</v>
      </c>
    </row>
  </sheetData>
  <mergeCells count="77">
    <mergeCell ref="A1:O1"/>
    <mergeCell ref="A2:A6"/>
    <mergeCell ref="B2:N2"/>
    <mergeCell ref="O2:O6"/>
    <mergeCell ref="B3:B6"/>
    <mergeCell ref="C3:H4"/>
    <mergeCell ref="I3:N4"/>
    <mergeCell ref="A18:A19"/>
    <mergeCell ref="B18:B19"/>
    <mergeCell ref="A8:O8"/>
    <mergeCell ref="A9:A12"/>
    <mergeCell ref="B9:B12"/>
    <mergeCell ref="I9:I12"/>
    <mergeCell ref="J9:J12"/>
    <mergeCell ref="L9:L12"/>
    <mergeCell ref="M9:M12"/>
    <mergeCell ref="N9:N12"/>
    <mergeCell ref="K9:K12"/>
    <mergeCell ref="A13:O13"/>
    <mergeCell ref="A14:O14"/>
    <mergeCell ref="A15:A17"/>
    <mergeCell ref="B15:B17"/>
    <mergeCell ref="O15:O17"/>
    <mergeCell ref="N20:N21"/>
    <mergeCell ref="A22:N22"/>
    <mergeCell ref="A23:O23"/>
    <mergeCell ref="A24:A28"/>
    <mergeCell ref="B24:B28"/>
    <mergeCell ref="M24:M28"/>
    <mergeCell ref="C26:C28"/>
    <mergeCell ref="D26:D28"/>
    <mergeCell ref="F26:F28"/>
    <mergeCell ref="G26:G28"/>
    <mergeCell ref="A20:A21"/>
    <mergeCell ref="B20:B21"/>
    <mergeCell ref="I20:I21"/>
    <mergeCell ref="J20:J21"/>
    <mergeCell ref="L20:L21"/>
    <mergeCell ref="M20:M21"/>
    <mergeCell ref="H26:H28"/>
    <mergeCell ref="A29:O29"/>
    <mergeCell ref="A30:O30"/>
    <mergeCell ref="A34:A36"/>
    <mergeCell ref="B34:B36"/>
    <mergeCell ref="I34:I36"/>
    <mergeCell ref="J34:J36"/>
    <mergeCell ref="L34:L36"/>
    <mergeCell ref="M34:M36"/>
    <mergeCell ref="N34:N36"/>
    <mergeCell ref="E26:E28"/>
    <mergeCell ref="N37:N39"/>
    <mergeCell ref="A42:A44"/>
    <mergeCell ref="B42:B44"/>
    <mergeCell ref="I42:I44"/>
    <mergeCell ref="J42:J44"/>
    <mergeCell ref="L42:L44"/>
    <mergeCell ref="M42:M44"/>
    <mergeCell ref="N42:N44"/>
    <mergeCell ref="A37:A39"/>
    <mergeCell ref="B37:B39"/>
    <mergeCell ref="I37:I39"/>
    <mergeCell ref="J37:J39"/>
    <mergeCell ref="L37:L39"/>
    <mergeCell ref="M37:M39"/>
    <mergeCell ref="A54:O54"/>
    <mergeCell ref="A55:N55"/>
    <mergeCell ref="A56:N56"/>
    <mergeCell ref="A48:O48"/>
    <mergeCell ref="A49:O49"/>
    <mergeCell ref="A50:A52"/>
    <mergeCell ref="B50:B52"/>
    <mergeCell ref="I50:I51"/>
    <mergeCell ref="J50:J51"/>
    <mergeCell ref="L50:L51"/>
    <mergeCell ref="M50:M52"/>
    <mergeCell ref="N50:N51"/>
    <mergeCell ref="K50:K51"/>
  </mergeCells>
  <pageMargins left="0.7" right="0.27" top="0.27" bottom="0.27" header="0.3" footer="0.3"/>
  <pageSetup paperSize="9" scale="54" orientation="landscape" horizontalDpi="4294967294" verticalDpi="4294967294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кв.</vt:lpstr>
      <vt:lpstr>1 полугодие</vt:lpstr>
      <vt:lpstr>9 мес.</vt:lpstr>
      <vt:lpstr>2018</vt:lpstr>
      <vt:lpstr>2017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2016-04-18T11:25:18Z</cp:lastPrinted>
  <dcterms:created xsi:type="dcterms:W3CDTF">2006-09-28T05:33:49Z</dcterms:created>
  <dcterms:modified xsi:type="dcterms:W3CDTF">2019-04-18T10:55:31Z</dcterms:modified>
</cp:coreProperties>
</file>