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nprogrammist\Отправка\БЮДЖЕТНЫЙ ОТДЕЛ\СОВМЕСТНАЯ\испол.программ\2019\"/>
    </mc:Choice>
  </mc:AlternateContent>
  <bookViews>
    <workbookView xWindow="0" yWindow="0" windowWidth="19200" windowHeight="1099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AC136" i="2" l="1"/>
  <c r="AC73" i="2"/>
  <c r="AC72" i="2"/>
  <c r="AC71" i="2"/>
  <c r="AO121" i="2"/>
  <c r="AA136" i="2"/>
  <c r="H36" i="2" l="1"/>
  <c r="AC66" i="2"/>
  <c r="H41" i="2"/>
  <c r="H40" i="2"/>
  <c r="AD136" i="2" l="1"/>
  <c r="AE136" i="2"/>
  <c r="AF136" i="2"/>
  <c r="AG136" i="2"/>
  <c r="AH136" i="2"/>
  <c r="AI136" i="2"/>
  <c r="AJ136" i="2"/>
  <c r="AK136" i="2"/>
  <c r="AL136" i="2"/>
  <c r="AC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H121" i="2"/>
  <c r="I107" i="2"/>
  <c r="I106" i="2" s="1"/>
  <c r="J107" i="2"/>
  <c r="K107" i="2"/>
  <c r="L107" i="2"/>
  <c r="L106" i="2" s="1"/>
  <c r="M107" i="2"/>
  <c r="M106" i="2" s="1"/>
  <c r="N107" i="2"/>
  <c r="O107" i="2"/>
  <c r="P107" i="2"/>
  <c r="P106" i="2" s="1"/>
  <c r="Q107" i="2"/>
  <c r="Q106" i="2" s="1"/>
  <c r="R107" i="2"/>
  <c r="S107" i="2"/>
  <c r="T107" i="2"/>
  <c r="T106" i="2" s="1"/>
  <c r="U107" i="2"/>
  <c r="U106" i="2" s="1"/>
  <c r="V107" i="2"/>
  <c r="W107" i="2"/>
  <c r="X107" i="2"/>
  <c r="X106" i="2" s="1"/>
  <c r="Y107" i="2"/>
  <c r="Y106" i="2" s="1"/>
  <c r="Z107" i="2"/>
  <c r="AA107" i="2"/>
  <c r="AA106" i="2" s="1"/>
  <c r="H107" i="2"/>
  <c r="I72" i="2"/>
  <c r="J72" i="2"/>
  <c r="J71" i="2" s="1"/>
  <c r="K72" i="2"/>
  <c r="K71" i="2" s="1"/>
  <c r="L72" i="2"/>
  <c r="L71" i="2" s="1"/>
  <c r="M72" i="2"/>
  <c r="N72" i="2"/>
  <c r="N71" i="2" s="1"/>
  <c r="O72" i="2"/>
  <c r="O71" i="2" s="1"/>
  <c r="P72" i="2"/>
  <c r="P71" i="2" s="1"/>
  <c r="Q72" i="2"/>
  <c r="R72" i="2"/>
  <c r="R71" i="2" s="1"/>
  <c r="S72" i="2"/>
  <c r="S71" i="2" s="1"/>
  <c r="T72" i="2"/>
  <c r="T71" i="2" s="1"/>
  <c r="U72" i="2"/>
  <c r="V72" i="2"/>
  <c r="V71" i="2" s="1"/>
  <c r="W72" i="2"/>
  <c r="W71" i="2" s="1"/>
  <c r="X72" i="2"/>
  <c r="X71" i="2" s="1"/>
  <c r="Y72" i="2"/>
  <c r="Y71" i="2" s="1"/>
  <c r="Z72" i="2"/>
  <c r="Z71" i="2" s="1"/>
  <c r="I71" i="2"/>
  <c r="M71" i="2"/>
  <c r="Q71" i="2"/>
  <c r="U71" i="2"/>
  <c r="AB136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D124" i="2"/>
  <c r="AE124" i="2"/>
  <c r="AF124" i="2"/>
  <c r="AG124" i="2"/>
  <c r="AH124" i="2"/>
  <c r="AI124" i="2"/>
  <c r="AJ124" i="2"/>
  <c r="AK124" i="2"/>
  <c r="AL124" i="2"/>
  <c r="AM124" i="2"/>
  <c r="H124" i="2"/>
  <c r="J106" i="2"/>
  <c r="K106" i="2"/>
  <c r="N106" i="2"/>
  <c r="O106" i="2"/>
  <c r="R106" i="2"/>
  <c r="S106" i="2"/>
  <c r="V106" i="2"/>
  <c r="W106" i="2"/>
  <c r="Z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H106" i="2"/>
  <c r="H10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D71" i="2"/>
  <c r="AH71" i="2"/>
  <c r="AL71" i="2"/>
  <c r="AB72" i="2"/>
  <c r="AB71" i="2" s="1"/>
  <c r="AD72" i="2"/>
  <c r="AE72" i="2"/>
  <c r="AE71" i="2" s="1"/>
  <c r="AF72" i="2"/>
  <c r="AF71" i="2" s="1"/>
  <c r="AH72" i="2"/>
  <c r="AI72" i="2"/>
  <c r="AI71" i="2" s="1"/>
  <c r="AJ72" i="2"/>
  <c r="AJ71" i="2" s="1"/>
  <c r="AL72" i="2"/>
  <c r="AM72" i="2"/>
  <c r="AM71" i="2" s="1"/>
  <c r="AM136" i="2" s="1"/>
  <c r="AB73" i="2"/>
  <c r="AD73" i="2"/>
  <c r="AE73" i="2"/>
  <c r="AF73" i="2"/>
  <c r="AG73" i="2"/>
  <c r="AG72" i="2" s="1"/>
  <c r="AG71" i="2" s="1"/>
  <c r="AH73" i="2"/>
  <c r="AI73" i="2"/>
  <c r="AJ73" i="2"/>
  <c r="AK73" i="2"/>
  <c r="AK72" i="2" s="1"/>
  <c r="AK71" i="2" s="1"/>
  <c r="AL73" i="2"/>
  <c r="AM73" i="2"/>
  <c r="AN73" i="2"/>
  <c r="AN72" i="2" s="1"/>
  <c r="AN71" i="2" s="1"/>
  <c r="AN136" i="2" s="1"/>
  <c r="AO73" i="2"/>
  <c r="AO72" i="2" s="1"/>
  <c r="AO71" i="2" s="1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A72" i="2" s="1"/>
  <c r="AA71" i="2" s="1"/>
  <c r="H73" i="2"/>
  <c r="H72" i="2" s="1"/>
  <c r="H71" i="2" s="1"/>
  <c r="H91" i="2"/>
  <c r="H90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C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H61" i="2"/>
  <c r="AD49" i="2"/>
  <c r="AD48" i="2" s="1"/>
  <c r="AJ49" i="2"/>
  <c r="AJ48" i="2" s="1"/>
  <c r="AL49" i="2"/>
  <c r="AL48" i="2" s="1"/>
  <c r="AD50" i="2"/>
  <c r="AE50" i="2"/>
  <c r="AE49" i="2" s="1"/>
  <c r="AE48" i="2" s="1"/>
  <c r="AF50" i="2"/>
  <c r="AF49" i="2" s="1"/>
  <c r="AF48" i="2" s="1"/>
  <c r="AG50" i="2"/>
  <c r="AG49" i="2" s="1"/>
  <c r="AG48" i="2" s="1"/>
  <c r="AH50" i="2"/>
  <c r="AH49" i="2" s="1"/>
  <c r="AH48" i="2" s="1"/>
  <c r="AI50" i="2"/>
  <c r="AI49" i="2" s="1"/>
  <c r="AI48" i="2" s="1"/>
  <c r="AJ50" i="2"/>
  <c r="AK50" i="2"/>
  <c r="AK49" i="2" s="1"/>
  <c r="AK48" i="2" s="1"/>
  <c r="AL50" i="2"/>
  <c r="AM50" i="2"/>
  <c r="AM49" i="2" s="1"/>
  <c r="AM48" i="2" s="1"/>
  <c r="AN50" i="2"/>
  <c r="AN49" i="2" s="1"/>
  <c r="AN48" i="2" s="1"/>
  <c r="AO50" i="2"/>
  <c r="AO49" i="2" s="1"/>
  <c r="AO48" i="2" s="1"/>
  <c r="AC50" i="2"/>
  <c r="AC49" i="2" s="1"/>
  <c r="AC48" i="2" s="1"/>
  <c r="H50" i="2"/>
  <c r="H55" i="2"/>
  <c r="AO136" i="2" l="1"/>
  <c r="V136" i="2"/>
  <c r="R136" i="2"/>
  <c r="N136" i="2"/>
  <c r="J136" i="2"/>
  <c r="U136" i="2"/>
  <c r="Q136" i="2"/>
  <c r="M136" i="2"/>
  <c r="I136" i="2"/>
  <c r="X136" i="2"/>
  <c r="T136" i="2"/>
  <c r="P136" i="2"/>
  <c r="L136" i="2"/>
  <c r="Y136" i="2"/>
  <c r="W136" i="2"/>
  <c r="S136" i="2"/>
  <c r="O136" i="2"/>
  <c r="K136" i="2"/>
  <c r="H49" i="2"/>
  <c r="H48" i="2" s="1"/>
  <c r="H13" i="2"/>
  <c r="H136" i="2" l="1"/>
  <c r="AP136" i="2"/>
</calcChain>
</file>

<file path=xl/sharedStrings.xml><?xml version="1.0" encoding="utf-8"?>
<sst xmlns="http://schemas.openxmlformats.org/spreadsheetml/2006/main" count="434" uniqueCount="257">
  <si>
    <t>Единица измерения: руб.</t>
  </si>
  <si>
    <t/>
  </si>
  <si>
    <t>Касс. расход</t>
  </si>
  <si>
    <t xml:space="preserve">    Муниципальная программа "Модернизация и развитие сферы жилищно-коммунального хозяйства"</t>
  </si>
  <si>
    <t>000</t>
  </si>
  <si>
    <t>А100000000</t>
  </si>
  <si>
    <t xml:space="preserve">    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</si>
  <si>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А110000000</t>
  </si>
  <si>
    <t xml:space="preserve">          Основное мероприятие "Обеспечение качества жилищно-коммунальных услуг"</t>
  </si>
  <si>
    <t>А110100000</t>
  </si>
  <si>
    <t xml:space="preserve">      Подпрограмма "Обеспечение комфортных условий проживания граждан" муниципальной программы "Модернизация и развитие сферы жилищно-коммунального хозяйства"</t>
  </si>
  <si>
    <t xml:space="preserve">          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</si>
  <si>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 xml:space="preserve">    Муниципальная программа "Обеспечение граждан в Чувашской Республике доступным и комфортным жильем"</t>
  </si>
  <si>
    <t>А200000000</t>
  </si>
  <si>
    <t xml:space="preserve">      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</si>
  <si>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А210000000</t>
  </si>
  <si>
    <t xml:space="preserve">        </t>
  </si>
  <si>
    <t>А21F000000</t>
  </si>
  <si>
    <t xml:space="preserve">          Основное мероприятие "Реализация отдельных мероприятий регионального проекта "Жилье"</t>
  </si>
  <si>
    <t>А21F100000</t>
  </si>
  <si>
    <t xml:space="preserve">    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</si>
  <si>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А220000000</t>
  </si>
  <si>
    <t xml:space="preserve">          Основное мероприятие "Обеспечение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помещениями"</t>
  </si>
  <si>
    <t>А220100000</t>
  </si>
  <si>
    <t xml:space="preserve">    Муниципальная программа "Обеспечение общественного порядка и противодействие преступности"</t>
  </si>
  <si>
    <t>А300000000</t>
  </si>
  <si>
    <t xml:space="preserve">      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</si>
  <si>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А310000000</t>
  </si>
  <si>
    <t xml:space="preserve">          Основное мероприятие "Дальнейшее развитие многоуровневой системы профилактики правонарушений"</t>
  </si>
  <si>
    <t>А310100000</t>
  </si>
  <si>
    <t xml:space="preserve">          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</si>
  <si>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А310200000</t>
  </si>
  <si>
    <t xml:space="preserve">          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</si>
  <si>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А310300000</t>
  </si>
  <si>
    <t xml:space="preserve">          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</si>
  <si>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А310600000</t>
  </si>
  <si>
    <t xml:space="preserve">      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</si>
  <si>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А320000000</t>
  </si>
  <si>
    <t xml:space="preserve">          Основное мероприятие "Совершенствование системы мер по сокращению предложения наркотиков"</t>
  </si>
  <si>
    <t>А320100000</t>
  </si>
  <si>
    <t xml:space="preserve">      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</si>
  <si>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А330000000</t>
  </si>
  <si>
    <t xml:space="preserve">          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</si>
  <si>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А330100000</t>
  </si>
  <si>
    <t xml:space="preserve">      Обеспечение реализации муниципальной программы "Обеспечение общественного порядка и противодействие преступности"</t>
  </si>
  <si>
    <t>А3Э0000000</t>
  </si>
  <si>
    <t xml:space="preserve">          Основное мероприятие "Общепрограммные расходы"</t>
  </si>
  <si>
    <t>А3Э0100000</t>
  </si>
  <si>
    <t xml:space="preserve">    Муниципальная программа "Развитие земельных и имущественных отношений"</t>
  </si>
  <si>
    <t>А400000000</t>
  </si>
  <si>
    <t xml:space="preserve">      Подпрограмма "Управление муниципальным имуществом" муниципальной программы "Развитие земельных и имущественных отношений"</t>
  </si>
  <si>
    <t>А410000000</t>
  </si>
  <si>
    <t xml:space="preserve">          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</si>
  <si>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А410200000</t>
  </si>
  <si>
    <t xml:space="preserve">      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</si>
  <si>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А420000000</t>
  </si>
  <si>
    <t xml:space="preserve">          Основное мероприятие "Эффективное управление муниципальным имуществом"</t>
  </si>
  <si>
    <t>А420200000</t>
  </si>
  <si>
    <t xml:space="preserve">    Муниципальная программа "Формирование современной городской среды на территории Чувашской Республики"</t>
  </si>
  <si>
    <t>А500000000</t>
  </si>
  <si>
    <t xml:space="preserve">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</si>
  <si>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А510000000</t>
  </si>
  <si>
    <t xml:space="preserve">        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</si>
  <si>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 xml:space="preserve">          Основное мероприятие "Содействие благоустройству населенных пунктов Чувашской Республики"</t>
  </si>
  <si>
    <t>А510200000</t>
  </si>
  <si>
    <t>А51F000000</t>
  </si>
  <si>
    <t xml:space="preserve">          Основное мероприятие "Реализация мероприятий регионального проекта "Формирование комфортной городской среды"</t>
  </si>
  <si>
    <t>А51F200000</t>
  </si>
  <si>
    <t xml:space="preserve">      Подпрограмма "Обустройство мест массового отдыха населения (городских парков)" муниципальной программы "Формирование современной городской среды на территории Чувашской Республики"</t>
  </si>
  <si>
    <t>А520000000</t>
  </si>
  <si>
    <t>А52F000000</t>
  </si>
  <si>
    <t>А52F200000</t>
  </si>
  <si>
    <t xml:space="preserve">    Муниципальная программа "Социальная поддержка граждан"</t>
  </si>
  <si>
    <t>Ц300000000</t>
  </si>
  <si>
    <t xml:space="preserve">      Подпрограмма "Социальная защита населения Чувашской Республики" муниципальной программы "Социальная поддержка граждан"</t>
  </si>
  <si>
    <t>Ц310000000</t>
  </si>
  <si>
    <t xml:space="preserve">          Основное мероприятие "Реализация законодательства в области предоставления мер социальной поддержки отдельным категориям граждан"</t>
  </si>
  <si>
    <t>Ц310100000</t>
  </si>
  <si>
    <t xml:space="preserve">    Муниципальная программа "Развитие культуры и туризма"</t>
  </si>
  <si>
    <t>Ц400000000</t>
  </si>
  <si>
    <t xml:space="preserve">      Подпрограмма "Развитие культуры в Чувашской Республике" муниципальной программы "Развитие культуры и туризма"</t>
  </si>
  <si>
    <t>Ц410000000</t>
  </si>
  <si>
    <t xml:space="preserve">        Подпрограмма "Развитие культуры в Чувашской Республике" муниципальной программы "Развитие культуры и туризма"</t>
  </si>
  <si>
    <t xml:space="preserve">          Основное мероприятие "Развитие библиотечного дела"</t>
  </si>
  <si>
    <t>Ц410200000</t>
  </si>
  <si>
    <t xml:space="preserve">          Основное мероприятие "Развитие музейного дела"</t>
  </si>
  <si>
    <t>Ц410300000</t>
  </si>
  <si>
    <t xml:space="preserve">          Основное мероприятие "Развитие образования в сфере культуры и искусства"</t>
  </si>
  <si>
    <t>Ц410600000</t>
  </si>
  <si>
    <t xml:space="preserve">          Основное мероприятие "Сохранение и развитие народного творчества"</t>
  </si>
  <si>
    <t>Ц410700000</t>
  </si>
  <si>
    <t xml:space="preserve">        Основное мероприятие "Проведение мероприятий в сфере культуры и искусства, архивного дела"</t>
  </si>
  <si>
    <t>Ц411000000</t>
  </si>
  <si>
    <t xml:space="preserve">          Основное мероприятие "Проведение мероприятий в сфере культуры и искусства, архивного дела"</t>
  </si>
  <si>
    <t xml:space="preserve">          Основное мероприятие "Развитие муниципальных учреждений культуры"</t>
  </si>
  <si>
    <t>Ц411500000</t>
  </si>
  <si>
    <t xml:space="preserve">      Обеспечение реализации государственной программы Чувашской Республики "Развитие культуры и туризма"</t>
  </si>
  <si>
    <t>Ц4Э0000000</t>
  </si>
  <si>
    <t>Ц4Э0100000</t>
  </si>
  <si>
    <t xml:space="preserve">    Муниципальная программа "Развитие физической культуры и спорта"</t>
  </si>
  <si>
    <t>Ц500000000</t>
  </si>
  <si>
    <t xml:space="preserve">      Подпрограмма "Развитие физической культуры и массового спорта" муниципальной программы "Развитие физической культуры и спорта"</t>
  </si>
  <si>
    <t>Ц510000000</t>
  </si>
  <si>
    <t xml:space="preserve">          Основное мероприятие "Физкультурно-оздоровительная и спортивно-массовая работа с населением"</t>
  </si>
  <si>
    <t>Ц510100000</t>
  </si>
  <si>
    <t xml:space="preserve">      Подпрограмма "Развитие спорта высших достижений и системы подготовки спортивного резерва" муниципальной программы "Развитие физической культуры и спорта"</t>
  </si>
  <si>
    <t>Ц520000000</t>
  </si>
  <si>
    <t xml:space="preserve">          Основное мероприятие "Содержание спортивных школ"</t>
  </si>
  <si>
    <t>Ц520100000</t>
  </si>
  <si>
    <t xml:space="preserve">    Муниципальная программа "Содействие занятости населения"</t>
  </si>
  <si>
    <t>Ц600000000</t>
  </si>
  <si>
    <t xml:space="preserve">      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</si>
  <si>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Ц610000000</t>
  </si>
  <si>
    <t xml:space="preserve">          Основное мероприятие "Мероприятия в области содействия занятости населения Чувашской Республики"</t>
  </si>
  <si>
    <t>Ц610100000</t>
  </si>
  <si>
    <t xml:space="preserve">      Подпрограмма "Безопасный труд" муниципальной программы "Содействие занятости населения"</t>
  </si>
  <si>
    <t>Ц630000000</t>
  </si>
  <si>
    <t xml:space="preserve">          Основное мероприятие "Организационно-техническое обеспечение охраны труда и здоровья работающих"</t>
  </si>
  <si>
    <t>Ц630100000</t>
  </si>
  <si>
    <t xml:space="preserve">    Муниципальная программа "Развитие образования"</t>
  </si>
  <si>
    <t>Ц700000000</t>
  </si>
  <si>
    <t xml:space="preserve">      Подпрограмма "Поддержка развития образования" муниципальной программы "Развитие образования"</t>
  </si>
  <si>
    <t>Ц710000000</t>
  </si>
  <si>
    <t xml:space="preserve">        Подпрограмма "Поддержка развития образования" муниципальной программы "Развитие образования"</t>
  </si>
  <si>
    <t xml:space="preserve">          Основное мероприятие "Обеспечение деятельности организаций в сфере образования"</t>
  </si>
  <si>
    <t>Ц710100000</t>
  </si>
  <si>
    <t xml:space="preserve">          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</si>
  <si>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Ц710200000</t>
  </si>
  <si>
    <t xml:space="preserve">          Основное мероприятие "Укрепление материально-технической базы объектов образования"</t>
  </si>
  <si>
    <t>Ц710300000</t>
  </si>
  <si>
    <t xml:space="preserve">        Основное мероприятие "Проведение обязательных периодических медицинских осмотров работников государственных (муниципальных) образовательных организаций Чувашской Республики"</t>
  </si>
  <si>
    <t>Ц711000000</t>
  </si>
  <si>
    <t xml:space="preserve">          Основное мероприятие "Меры социальной поддержки"</t>
  </si>
  <si>
    <t>Ц711400000</t>
  </si>
  <si>
    <t>Ц71Е000000</t>
  </si>
  <si>
    <t xml:space="preserve">          Основное мероприятие "Реализация мероприятий регионального проекта "Поддержка семей, имеющих детей"</t>
  </si>
  <si>
    <t>Ц71Е300000</t>
  </si>
  <si>
    <t xml:space="preserve">          Основное мероприятие "Реализация мероприятий регионального проекта "Цифровая образовательная среда"</t>
  </si>
  <si>
    <t>Ц71Е400000</t>
  </si>
  <si>
    <t>Ц71Р000000</t>
  </si>
  <si>
    <t xml:space="preserve">          Основное мероприятие "Реализация мероприятий регионального проекта "Содействие занятости женщин - создание условий дошкольного образования для детей в возрасте до трех лет"</t>
  </si>
  <si>
    <t>Ц71Р200000</t>
  </si>
  <si>
    <t xml:space="preserve">      Подпрограмма "Молодежь Чувашской Республики" государственной программы Чувашской Республики "Развитие образования"</t>
  </si>
  <si>
    <t>Ц720000000</t>
  </si>
  <si>
    <t xml:space="preserve">          Основное мероприятие "Мероприятия по вовлечению молодежи в социальную практику"</t>
  </si>
  <si>
    <t>Ц720100000</t>
  </si>
  <si>
    <t xml:space="preserve">          Основное мероприятие "Организация отдыха детей"</t>
  </si>
  <si>
    <t>Ц720300000</t>
  </si>
  <si>
    <t xml:space="preserve">    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</si>
  <si>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Ц740000000</t>
  </si>
  <si>
    <t xml:space="preserve">          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</si>
  <si>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Ц740200000</t>
  </si>
  <si>
    <t xml:space="preserve">      Обеспечение реализации муниципальной программы "Развитие образования"</t>
  </si>
  <si>
    <t>Ц7Э0000000</t>
  </si>
  <si>
    <t>Ц7Э0100000</t>
  </si>
  <si>
    <t xml:space="preserve">    Муниципальная программа "Повышение безопасности жизнедеятельности населения и территорий Чувашской Республики"</t>
  </si>
  <si>
    <t>Ц800000000</t>
  </si>
  <si>
    <t xml:space="preserve">    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</si>
  <si>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</si>
  <si>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 xml:space="preserve">          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</si>
  <si>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Ц810400000</t>
  </si>
  <si>
    <t xml:space="preserve">      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</si>
  <si>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Ц830000000</t>
  </si>
  <si>
    <t xml:space="preserve">          Основное мероприятие "Мероприятия по профилактике и соблюдению правопорядка на улицах и в других общественных местах"</t>
  </si>
  <si>
    <t>Ц830500000</t>
  </si>
  <si>
    <t xml:space="preserve">      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</si>
  <si>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Ц850000000</t>
  </si>
  <si>
    <t xml:space="preserve">          Основное мероприятие "Обеспечение безопасности населения и муниципальной (коммунальной) инфраструктуры"</t>
  </si>
  <si>
    <t>Ц850200000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</si>
  <si>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</si>
  <si>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>Ц900000000</t>
  </si>
  <si>
    <t xml:space="preserve">      Подпрограмма "Развитие ветеринарии" муниципальной программы "Развитие сельского хозяйства и регулирование рынка сельскохозяйственной продукции, сырья и продовольствия" годы</t>
  </si>
  <si>
    <t>Ц970000000</t>
  </si>
  <si>
    <t xml:space="preserve">          Основное мероприятие "Предупреждение и ликвидация болезней животных"</t>
  </si>
  <si>
    <t>Ц970100000</t>
  </si>
  <si>
    <t xml:space="preserve">    Муниципальная программа "Экономическое развитие "</t>
  </si>
  <si>
    <t>Ч100000000</t>
  </si>
  <si>
    <t xml:space="preserve">      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 муниципальной программы "Экономическое развитие и инновационная экономика"</t>
  </si>
  <si>
    <t>Ч180000000</t>
  </si>
  <si>
    <t xml:space="preserve">          Основное мероприятие "Организация предоставления государственных и муниципальных услуг по принципу "одного окна""</t>
  </si>
  <si>
    <t>Ч180300000</t>
  </si>
  <si>
    <t xml:space="preserve">    Муниципальная программа "Развитие транспортной системы"</t>
  </si>
  <si>
    <t>Ч200000000</t>
  </si>
  <si>
    <t xml:space="preserve">      Подпрограмма "Безопасные и качественные автомобильные дороги" муниципальной программы "Развитие транспортной системы "</t>
  </si>
  <si>
    <t>Ч210000000</t>
  </si>
  <si>
    <t xml:space="preserve">          Основное мероприятие "Мероприятия, реализуемые с привлечением межбюджетных трансфертов бюджетам другого уровня"</t>
  </si>
  <si>
    <t>Ч210300000</t>
  </si>
  <si>
    <t>Ч210400000</t>
  </si>
  <si>
    <t xml:space="preserve">      Подпрограмма "Повышение безопасности дорожного движения" муниципальной программы "Развитие транспортной системы"</t>
  </si>
  <si>
    <t>Ч230000000</t>
  </si>
  <si>
    <t xml:space="preserve">          Основное мероприятие "Реализация мероприятий, направленных на обеспечение безопасности дорожного движения"</t>
  </si>
  <si>
    <t>Ч230100000</t>
  </si>
  <si>
    <t xml:space="preserve">    Муниципальная программа "Развитие потенциала природно-сырьевых ресурсов и повышение экологической безопасности"</t>
  </si>
  <si>
    <t>Ч300000000</t>
  </si>
  <si>
    <t xml:space="preserve">      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</si>
  <si>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Ч320000000</t>
  </si>
  <si>
    <t xml:space="preserve">          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</si>
  <si>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Ч320100000</t>
  </si>
  <si>
    <t xml:space="preserve">    Муниципальная программа "Управление общественными финансами и муниципальным долгом"</t>
  </si>
  <si>
    <t>Ч400000000</t>
  </si>
  <si>
    <t xml:space="preserve">      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</si>
  <si>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Ч410000000</t>
  </si>
  <si>
    <t xml:space="preserve">          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</si>
  <si>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Ч410100000</t>
  </si>
  <si>
    <t xml:space="preserve">          Основное мероприятие "Реализация мер по оптимизации муниципального долга и своевременному исполнению долговых обязательств"</t>
  </si>
  <si>
    <t>Ч410500000</t>
  </si>
  <si>
    <t xml:space="preserve">      Обеспечение реализации муниципальной программы "Управление общественными финансами и муниципальным долгом"</t>
  </si>
  <si>
    <t>Ч4Э0000000</t>
  </si>
  <si>
    <t>Ч4Э0100000</t>
  </si>
  <si>
    <t xml:space="preserve">    Муниципальная программа "Развитие потенциала муниципального управления"</t>
  </si>
  <si>
    <t>Ч500000000</t>
  </si>
  <si>
    <t xml:space="preserve">    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</si>
  <si>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>Ч530000000</t>
  </si>
  <si>
    <t xml:space="preserve">          Основное мероприятие "Организация дополнительного профессионального развития муниципальных служащих в Чувашской Республике"</t>
  </si>
  <si>
    <t>Ч530200000</t>
  </si>
  <si>
    <t xml:space="preserve">    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</si>
  <si>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Ч540000000</t>
  </si>
  <si>
    <t xml:space="preserve">          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</si>
  <si>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Ч540100000</t>
  </si>
  <si>
    <t xml:space="preserve">          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</si>
  <si>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Ч540200000</t>
  </si>
  <si>
    <t xml:space="preserve">      Обеспечение реализации государственной программы Чувашской Республики "Развитие потенциала государственного управления"</t>
  </si>
  <si>
    <t>Ч5Э0000000</t>
  </si>
  <si>
    <t>Ч5Э0100000</t>
  </si>
  <si>
    <t xml:space="preserve">    Муниципальная программа "Цифровое общество Чувашии"</t>
  </si>
  <si>
    <t>Ч600000000</t>
  </si>
  <si>
    <t xml:space="preserve">      Подпрограмма "Массовые коммуникации" муниципальной программы "Цифровое общество Чувашии"</t>
  </si>
  <si>
    <t>Ч640000000</t>
  </si>
  <si>
    <t xml:space="preserve">          Основное мероприятие "Обеспечение деятельности муниципальных учреждений средств массовой информации"</t>
  </si>
  <si>
    <t>Ч640100000</t>
  </si>
  <si>
    <t xml:space="preserve">          Основное мероприятие "Информационная политика"</t>
  </si>
  <si>
    <t>Ч640200000</t>
  </si>
  <si>
    <t xml:space="preserve">    Государственная программа Чувашской Республики "Развитие строительного комплекса и архитектуры"</t>
  </si>
  <si>
    <t>Ч900000000</t>
  </si>
  <si>
    <t xml:space="preserve">      Подпрограмма "Градостроительная деятельность в Чувашской Республике" государственной программы Чувашской Республики "Развитие строительного комплекса и архитектуры"</t>
  </si>
  <si>
    <t>Ч910000000</t>
  </si>
  <si>
    <t xml:space="preserve">          Основное мероприятие "Основное развитие территорий Чувашской Республики,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</si>
  <si>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Ч910100000</t>
  </si>
  <si>
    <t>ВСЕГО РАСХОДОВ:</t>
  </si>
  <si>
    <t>План</t>
  </si>
  <si>
    <t>в том числе</t>
  </si>
  <si>
    <t>федеральный</t>
  </si>
  <si>
    <t>республиканский</t>
  </si>
  <si>
    <t>население</t>
  </si>
  <si>
    <t>местный</t>
  </si>
  <si>
    <t>целевая стаья</t>
  </si>
  <si>
    <t>Наименование программы, подпрограммы, мероприятия</t>
  </si>
  <si>
    <t xml:space="preserve"> </t>
  </si>
  <si>
    <t>Ц411400000</t>
  </si>
  <si>
    <t xml:space="preserve">Основное мероприятие "Мероприяия,связанные с подготовкой и проведением праздноапния 100- летия образования Чувашской автономной области" </t>
  </si>
  <si>
    <t>Ц712100000</t>
  </si>
  <si>
    <t>Приобретение оборудования для государственных и муниципальных образовательных организаций</t>
  </si>
  <si>
    <t xml:space="preserve">Основное мероприятие "Формирование территорий опережающего развития (инвестиционных площадок,оборудованных необходимой инженерной инфраструктурой) и реализует прорететных инвестиционных проектов" </t>
  </si>
  <si>
    <t>Ч160200000</t>
  </si>
  <si>
    <t>Исполнение муниципальных программ на 01.04.2019 года</t>
  </si>
  <si>
    <t>А110300000</t>
  </si>
  <si>
    <t>1016502,11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</si>
</sst>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2" xfId="28" applyNumberFormat="1" applyProtection="1">
      <alignment horizontal="center" vertical="center" wrapText="1"/>
    </xf>
    <xf numFmtId="4" fontId="3" fillId="2" borderId="2" xfId="31" applyNumberFormat="1" applyProtection="1">
      <alignment horizontal="right" vertical="top" shrinkToFit="1"/>
    </xf>
    <xf numFmtId="10" fontId="3" fillId="2" borderId="2" xfId="32" applyNumberFormat="1" applyProtection="1">
      <alignment horizontal="right" vertical="top" shrinkToFit="1"/>
    </xf>
    <xf numFmtId="0" fontId="1" fillId="0" borderId="1" xfId="36" applyNumberFormat="1" applyProtection="1">
      <alignment horizontal="left" wrapText="1"/>
    </xf>
    <xf numFmtId="0" fontId="1" fillId="0" borderId="1" xfId="36">
      <alignment horizontal="left" wrapText="1"/>
    </xf>
    <xf numFmtId="4" fontId="3" fillId="2" borderId="4" xfId="31" applyNumberFormat="1" applyBorder="1" applyProtection="1">
      <alignment horizontal="right" vertical="top" shrinkToFit="1"/>
    </xf>
    <xf numFmtId="0" fontId="1" fillId="0" borderId="3" xfId="2" applyNumberFormat="1" applyBorder="1" applyProtection="1"/>
    <xf numFmtId="0" fontId="0" fillId="0" borderId="3" xfId="0" applyBorder="1" applyProtection="1">
      <protection locked="0"/>
    </xf>
    <xf numFmtId="0" fontId="5" fillId="0" borderId="2" xfId="28" applyNumberFormat="1" applyFont="1" applyProtection="1">
      <alignment horizontal="center" vertical="center" wrapText="1"/>
    </xf>
    <xf numFmtId="0" fontId="8" fillId="0" borderId="2" xfId="28" applyNumberFormat="1" applyFont="1" applyProtection="1">
      <alignment horizontal="center" vertical="center" wrapText="1"/>
    </xf>
    <xf numFmtId="0" fontId="9" fillId="0" borderId="2" xfId="29" applyNumberFormat="1" applyFont="1" applyProtection="1">
      <alignment vertical="top" wrapText="1"/>
    </xf>
    <xf numFmtId="1" fontId="7" fillId="0" borderId="2" xfId="30" applyNumberFormat="1" applyFont="1" applyProtection="1">
      <alignment horizontal="center" vertical="top" shrinkToFit="1"/>
    </xf>
    <xf numFmtId="4" fontId="9" fillId="2" borderId="2" xfId="31" applyNumberFormat="1" applyFont="1" applyProtection="1">
      <alignment horizontal="right" vertical="top" shrinkToFit="1"/>
    </xf>
    <xf numFmtId="4" fontId="9" fillId="3" borderId="2" xfId="34" applyNumberFormat="1" applyFont="1" applyProtection="1">
      <alignment horizontal="right" vertical="top" shrinkToFit="1"/>
    </xf>
    <xf numFmtId="164" fontId="0" fillId="0" borderId="3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2" fontId="1" fillId="0" borderId="3" xfId="2" applyNumberFormat="1" applyBorder="1" applyProtection="1"/>
    <xf numFmtId="49" fontId="0" fillId="0" borderId="3" xfId="0" applyNumberFormat="1" applyBorder="1" applyProtection="1">
      <protection locked="0"/>
    </xf>
    <xf numFmtId="0" fontId="5" fillId="0" borderId="7" xfId="2" applyNumberFormat="1" applyFont="1" applyBorder="1" applyAlignment="1" applyProtection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" xfId="3" applyNumberFormat="1" applyFont="1" applyAlignment="1" applyProtection="1">
      <alignment horizontal="center" wrapText="1"/>
    </xf>
    <xf numFmtId="0" fontId="10" fillId="0" borderId="1" xfId="3" applyFont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7" fillId="0" borderId="2" xfId="15" applyNumberFormat="1" applyFont="1" applyProtection="1">
      <alignment horizontal="center" vertical="center" wrapText="1"/>
    </xf>
    <xf numFmtId="0" fontId="7" fillId="0" borderId="2" xfId="15" applyFont="1">
      <alignment horizontal="center" vertical="center" wrapText="1"/>
    </xf>
    <xf numFmtId="0" fontId="7" fillId="0" borderId="2" xfId="16" applyNumberFormat="1" applyFont="1" applyProtection="1">
      <alignment horizontal="center" vertical="center" wrapText="1"/>
    </xf>
    <xf numFmtId="0" fontId="7" fillId="0" borderId="2" xfId="16" applyFont="1">
      <alignment horizontal="center" vertical="center" wrapText="1"/>
    </xf>
    <xf numFmtId="0" fontId="7" fillId="0" borderId="2" xfId="17" applyNumberFormat="1" applyFont="1" applyProtection="1">
      <alignment horizontal="center" vertical="center" wrapText="1"/>
    </xf>
    <xf numFmtId="0" fontId="7" fillId="0" borderId="2" xfId="17" applyFont="1">
      <alignment horizontal="center" vertical="center" wrapText="1"/>
    </xf>
    <xf numFmtId="0" fontId="7" fillId="0" borderId="2" xfId="18" applyNumberFormat="1" applyFont="1" applyProtection="1">
      <alignment horizontal="center" vertical="center" wrapText="1"/>
    </xf>
    <xf numFmtId="0" fontId="7" fillId="0" borderId="2" xfId="18" applyFont="1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5" fillId="0" borderId="4" xfId="28" applyNumberFormat="1" applyFont="1" applyBorder="1" applyProtection="1">
      <alignment horizontal="center" vertical="center" wrapText="1"/>
    </xf>
    <xf numFmtId="0" fontId="5" fillId="0" borderId="4" xfId="28" applyFont="1" applyBorder="1">
      <alignment horizontal="center" vertical="center" wrapText="1"/>
    </xf>
    <xf numFmtId="0" fontId="1" fillId="0" borderId="1" xfId="36" applyNumberFormat="1" applyProtection="1">
      <alignment horizontal="left" wrapText="1"/>
    </xf>
    <xf numFmtId="0" fontId="1" fillId="0" borderId="1" xfId="36">
      <alignment horizontal="left" wrapText="1"/>
    </xf>
    <xf numFmtId="0" fontId="9" fillId="0" borderId="2" xfId="33" applyNumberFormat="1" applyFont="1" applyProtection="1">
      <alignment horizontal="left"/>
    </xf>
    <xf numFmtId="0" fontId="9" fillId="0" borderId="2" xfId="33" applyFont="1">
      <alignment horizontal="left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27" applyNumberFormat="1" applyProtection="1">
      <alignment horizontal="center" vertical="center" wrapText="1"/>
    </xf>
    <xf numFmtId="0" fontId="1" fillId="0" borderId="2" xfId="27">
      <alignment horizontal="center" vertical="center" wrapText="1"/>
    </xf>
    <xf numFmtId="0" fontId="1" fillId="0" borderId="2" xfId="28" applyNumberFormat="1" applyProtection="1">
      <alignment horizontal="center" vertical="center" wrapText="1"/>
    </xf>
    <xf numFmtId="0" fontId="1" fillId="0" borderId="2" xfId="28">
      <alignment horizontal="center" vertical="center" wrapText="1"/>
    </xf>
    <xf numFmtId="0" fontId="7" fillId="0" borderId="2" xfId="6" applyNumberFormat="1" applyFont="1" applyProtection="1">
      <alignment horizontal="center" vertical="center" wrapText="1"/>
    </xf>
    <xf numFmtId="0" fontId="7" fillId="0" borderId="2" xfId="6" applyFont="1">
      <alignment horizontal="center" vertical="center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7" fillId="0" borderId="2" xfId="28" applyNumberFormat="1" applyFont="1" applyProtection="1">
      <alignment horizontal="center" vertical="center" wrapText="1"/>
    </xf>
    <xf numFmtId="0" fontId="7" fillId="0" borderId="2" xfId="28" applyFont="1">
      <alignment horizontal="center" vertical="center" wrapText="1"/>
    </xf>
    <xf numFmtId="0" fontId="5" fillId="0" borderId="2" xfId="28" applyNumberFormat="1" applyFont="1" applyProtection="1">
      <alignment horizontal="center" vertical="center" wrapText="1"/>
    </xf>
    <xf numFmtId="0" fontId="5" fillId="0" borderId="2" xfId="28" applyFont="1">
      <alignment horizontal="center" vertical="center" wrapText="1"/>
    </xf>
    <xf numFmtId="0" fontId="7" fillId="0" borderId="2" xfId="9" applyNumberFormat="1" applyFont="1" applyProtection="1">
      <alignment horizontal="center" vertical="center" wrapText="1"/>
    </xf>
    <xf numFmtId="0" fontId="7" fillId="0" borderId="2" xfId="9" applyFont="1">
      <alignment horizontal="center" vertical="center" wrapText="1"/>
    </xf>
    <xf numFmtId="0" fontId="7" fillId="0" borderId="2" xfId="14" applyNumberFormat="1" applyFont="1" applyProtection="1">
      <alignment horizontal="center" vertical="center" wrapText="1"/>
    </xf>
    <xf numFmtId="0" fontId="7" fillId="0" borderId="2" xfId="14" applyFont="1">
      <alignment horizontal="center" vertical="center" wrapText="1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5" fillId="0" borderId="4" xfId="28" applyNumberFormat="1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0">
    <cellStyle name="br" xfId="39"/>
    <cellStyle name="col" xfId="38"/>
    <cellStyle name="style0" xfId="40"/>
    <cellStyle name="td" xfId="41"/>
    <cellStyle name="tr" xfId="37"/>
    <cellStyle name="xl21" xfId="42"/>
    <cellStyle name="xl22" xfId="6"/>
    <cellStyle name="xl23" xfId="43"/>
    <cellStyle name="xl24" xfId="2"/>
    <cellStyle name="xl25" xfId="7"/>
    <cellStyle name="xl26" xfId="30"/>
    <cellStyle name="xl27" xfId="8"/>
    <cellStyle name="xl28" xfId="9"/>
    <cellStyle name="xl29" xfId="10"/>
    <cellStyle name="xl30" xfId="11"/>
    <cellStyle name="xl31" xfId="12"/>
    <cellStyle name="xl32" xfId="13"/>
    <cellStyle name="xl33" xfId="44"/>
    <cellStyle name="xl34" xfId="14"/>
    <cellStyle name="xl35" xfId="15"/>
    <cellStyle name="xl36" xfId="16"/>
    <cellStyle name="xl37" xfId="33"/>
    <cellStyle name="xl38" xfId="17"/>
    <cellStyle name="xl39" xfId="45"/>
    <cellStyle name="xl40" xfId="34"/>
    <cellStyle name="xl41" xfId="1"/>
    <cellStyle name="xl42" xfId="18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36"/>
    <cellStyle name="xl54" xfId="46"/>
    <cellStyle name="xl55" xfId="35"/>
    <cellStyle name="xl56" xfId="3"/>
    <cellStyle name="xl57" xfId="4"/>
    <cellStyle name="xl58" xfId="5"/>
    <cellStyle name="xl59" xfId="47"/>
    <cellStyle name="xl60" xfId="29"/>
    <cellStyle name="xl61" xfId="48"/>
    <cellStyle name="xl62" xfId="49"/>
    <cellStyle name="xl63" xfId="31"/>
    <cellStyle name="xl64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38"/>
  <sheetViews>
    <sheetView showGridLines="0" tabSelected="1" zoomScaleNormal="100" zoomScaleSheetLayoutView="100" workbookViewId="0">
      <pane ySplit="7" topLeftCell="A127" activePane="bottomLeft" state="frozen"/>
      <selection pane="bottomLeft" activeCell="AC137" sqref="AC137"/>
    </sheetView>
  </sheetViews>
  <sheetFormatPr defaultRowHeight="15" outlineLevelRow="3" x14ac:dyDescent="0.25"/>
  <cols>
    <col min="1" max="1" width="40" style="1" customWidth="1"/>
    <col min="2" max="2" width="9.140625" style="1" hidden="1"/>
    <col min="3" max="3" width="10.7109375" style="1" customWidth="1"/>
    <col min="4" max="7" width="9.140625" style="1" hidden="1"/>
    <col min="8" max="8" width="14.7109375" style="1" customWidth="1"/>
    <col min="9" max="24" width="9.140625" style="1" hidden="1"/>
    <col min="25" max="25" width="9.140625" style="1"/>
    <col min="26" max="26" width="11.28515625" style="1" customWidth="1"/>
    <col min="27" max="28" width="9.140625" style="1"/>
    <col min="29" max="29" width="12.28515625" style="1" customWidth="1"/>
    <col min="30" max="38" width="9.140625" style="1" hidden="1"/>
    <col min="39" max="39" width="10.140625" style="1" customWidth="1"/>
    <col min="40" max="40" width="12" style="1" customWidth="1"/>
    <col min="41" max="41" width="11.5703125" style="1" bestFit="1" customWidth="1"/>
    <col min="42" max="16384" width="9.140625" style="1"/>
  </cols>
  <sheetData>
    <row r="1" spans="1:44" x14ac:dyDescent="0.25">
      <c r="A1" s="64"/>
      <c r="B1" s="65"/>
      <c r="C1" s="65"/>
      <c r="D1" s="65"/>
      <c r="E1" s="65"/>
      <c r="F1" s="65"/>
      <c r="G1" s="65"/>
      <c r="H1" s="6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4" ht="15.2" customHeight="1" x14ac:dyDescent="0.25">
      <c r="A2" s="64"/>
      <c r="B2" s="65"/>
      <c r="C2" s="65"/>
      <c r="D2" s="65"/>
      <c r="E2" s="65"/>
      <c r="F2" s="65"/>
      <c r="G2" s="65"/>
      <c r="H2" s="6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4" ht="15.95" customHeight="1" x14ac:dyDescent="0.3">
      <c r="A3" s="25" t="s">
        <v>254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7"/>
      <c r="AP3" s="27"/>
      <c r="AQ3" s="27"/>
      <c r="AR3" s="27"/>
    </row>
    <row r="4" spans="1:44" ht="15.7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3"/>
      <c r="AL4" s="3"/>
      <c r="AM4" s="2"/>
    </row>
    <row r="5" spans="1:44" ht="12.75" customHeight="1" x14ac:dyDescent="0.25">
      <c r="A5" s="68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2"/>
    </row>
    <row r="6" spans="1:44" ht="26.25" customHeight="1" x14ac:dyDescent="0.25">
      <c r="A6" s="60" t="s">
        <v>246</v>
      </c>
      <c r="B6" s="62" t="s">
        <v>1</v>
      </c>
      <c r="C6" s="74" t="s">
        <v>245</v>
      </c>
      <c r="D6" s="76" t="s">
        <v>1</v>
      </c>
      <c r="E6" s="28" t="s">
        <v>1</v>
      </c>
      <c r="F6" s="30" t="s">
        <v>1</v>
      </c>
      <c r="G6" s="32" t="s">
        <v>1</v>
      </c>
      <c r="H6" s="34" t="s">
        <v>239</v>
      </c>
      <c r="I6" s="36" t="s">
        <v>1</v>
      </c>
      <c r="J6" s="78" t="s">
        <v>1</v>
      </c>
      <c r="K6" s="44" t="s">
        <v>1</v>
      </c>
      <c r="L6" s="46" t="s">
        <v>1</v>
      </c>
      <c r="M6" s="48" t="s">
        <v>1</v>
      </c>
      <c r="N6" s="50" t="s">
        <v>1</v>
      </c>
      <c r="O6" s="52" t="s">
        <v>1</v>
      </c>
      <c r="P6" s="54" t="s">
        <v>1</v>
      </c>
      <c r="Q6" s="56" t="s">
        <v>1</v>
      </c>
      <c r="R6" s="4" t="s">
        <v>1</v>
      </c>
      <c r="S6" s="58" t="s">
        <v>1</v>
      </c>
      <c r="T6" s="58" t="s">
        <v>1</v>
      </c>
      <c r="U6" s="58" t="s">
        <v>1</v>
      </c>
      <c r="V6" s="58" t="s">
        <v>1</v>
      </c>
      <c r="W6" s="58" t="s">
        <v>1</v>
      </c>
      <c r="X6" s="4" t="s">
        <v>1</v>
      </c>
      <c r="Y6" s="80" t="s">
        <v>240</v>
      </c>
      <c r="Z6" s="81"/>
      <c r="AA6" s="81"/>
      <c r="AB6" s="82"/>
      <c r="AC6" s="70" t="s">
        <v>2</v>
      </c>
      <c r="AD6" s="72" t="s">
        <v>1</v>
      </c>
      <c r="AE6" s="72" t="s">
        <v>1</v>
      </c>
      <c r="AF6" s="12" t="s">
        <v>1</v>
      </c>
      <c r="AG6" s="72" t="s">
        <v>1</v>
      </c>
      <c r="AH6" s="72" t="s">
        <v>1</v>
      </c>
      <c r="AI6" s="72" t="s">
        <v>1</v>
      </c>
      <c r="AJ6" s="72" t="s">
        <v>1</v>
      </c>
      <c r="AK6" s="72" t="s">
        <v>1</v>
      </c>
      <c r="AL6" s="38" t="s">
        <v>1</v>
      </c>
      <c r="AM6" s="22" t="s">
        <v>240</v>
      </c>
      <c r="AN6" s="23"/>
      <c r="AO6" s="23"/>
      <c r="AP6" s="24"/>
    </row>
    <row r="7" spans="1:44" ht="36.75" customHeight="1" x14ac:dyDescent="0.25">
      <c r="A7" s="61"/>
      <c r="B7" s="63"/>
      <c r="C7" s="75"/>
      <c r="D7" s="77"/>
      <c r="E7" s="29"/>
      <c r="F7" s="31"/>
      <c r="G7" s="33"/>
      <c r="H7" s="35"/>
      <c r="I7" s="37"/>
      <c r="J7" s="79"/>
      <c r="K7" s="45"/>
      <c r="L7" s="47"/>
      <c r="M7" s="49"/>
      <c r="N7" s="51"/>
      <c r="O7" s="53"/>
      <c r="P7" s="55"/>
      <c r="Q7" s="57"/>
      <c r="R7" s="4"/>
      <c r="S7" s="59"/>
      <c r="T7" s="59"/>
      <c r="U7" s="59"/>
      <c r="V7" s="59"/>
      <c r="W7" s="59"/>
      <c r="X7" s="4"/>
      <c r="Y7" s="13" t="s">
        <v>241</v>
      </c>
      <c r="Z7" s="13" t="s">
        <v>242</v>
      </c>
      <c r="AA7" s="13" t="s">
        <v>244</v>
      </c>
      <c r="AB7" s="13" t="s">
        <v>243</v>
      </c>
      <c r="AC7" s="71"/>
      <c r="AD7" s="73"/>
      <c r="AE7" s="73"/>
      <c r="AF7" s="12"/>
      <c r="AG7" s="73"/>
      <c r="AH7" s="73"/>
      <c r="AI7" s="73"/>
      <c r="AJ7" s="73"/>
      <c r="AK7" s="73"/>
      <c r="AL7" s="39"/>
      <c r="AM7" s="13" t="s">
        <v>241</v>
      </c>
      <c r="AN7" s="13" t="s">
        <v>242</v>
      </c>
      <c r="AO7" s="13" t="s">
        <v>244</v>
      </c>
      <c r="AP7" s="13" t="s">
        <v>243</v>
      </c>
    </row>
    <row r="8" spans="1:44" ht="31.5" x14ac:dyDescent="0.25">
      <c r="A8" s="14" t="s">
        <v>3</v>
      </c>
      <c r="B8" s="15" t="s">
        <v>4</v>
      </c>
      <c r="C8" s="15" t="s">
        <v>5</v>
      </c>
      <c r="D8" s="15"/>
      <c r="E8" s="15"/>
      <c r="F8" s="15"/>
      <c r="G8" s="16">
        <v>0</v>
      </c>
      <c r="H8" s="16">
        <v>19939400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/>
      <c r="Z8" s="16">
        <v>2100</v>
      </c>
      <c r="AA8" s="16">
        <v>19937300</v>
      </c>
      <c r="AB8" s="16"/>
      <c r="AC8" s="16">
        <v>1016502.11</v>
      </c>
      <c r="AD8" s="5">
        <v>0</v>
      </c>
      <c r="AE8" s="5">
        <v>0</v>
      </c>
      <c r="AF8" s="5">
        <v>0</v>
      </c>
      <c r="AG8" s="5">
        <v>0</v>
      </c>
      <c r="AH8" s="5">
        <v>2067100</v>
      </c>
      <c r="AI8" s="6">
        <v>0</v>
      </c>
      <c r="AJ8" s="5">
        <v>0</v>
      </c>
      <c r="AK8" s="6">
        <v>0</v>
      </c>
      <c r="AL8" s="9">
        <v>0</v>
      </c>
      <c r="AM8" s="10"/>
      <c r="AN8" s="11"/>
      <c r="AO8" s="21" t="s">
        <v>256</v>
      </c>
      <c r="AP8" s="11"/>
    </row>
    <row r="9" spans="1:44" ht="52.5" outlineLevel="1" x14ac:dyDescent="0.25">
      <c r="A9" s="14" t="s">
        <v>6</v>
      </c>
      <c r="B9" s="15" t="s">
        <v>4</v>
      </c>
      <c r="C9" s="15" t="s">
        <v>7</v>
      </c>
      <c r="D9" s="15"/>
      <c r="E9" s="15"/>
      <c r="F9" s="15"/>
      <c r="G9" s="16">
        <v>0</v>
      </c>
      <c r="H9" s="16">
        <v>19939400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/>
      <c r="Z9" s="16">
        <v>2100</v>
      </c>
      <c r="AA9" s="16">
        <v>19937300</v>
      </c>
      <c r="AB9" s="16"/>
      <c r="AC9" s="16">
        <v>127709.58</v>
      </c>
      <c r="AD9" s="5">
        <v>0</v>
      </c>
      <c r="AE9" s="5">
        <v>0</v>
      </c>
      <c r="AF9" s="5">
        <v>0</v>
      </c>
      <c r="AG9" s="5">
        <v>0</v>
      </c>
      <c r="AH9" s="5">
        <v>2065000</v>
      </c>
      <c r="AI9" s="6">
        <v>0</v>
      </c>
      <c r="AJ9" s="5">
        <v>0</v>
      </c>
      <c r="AK9" s="6">
        <v>0</v>
      </c>
      <c r="AL9" s="9">
        <v>0</v>
      </c>
      <c r="AM9" s="10"/>
      <c r="AN9" s="11"/>
      <c r="AO9" s="11">
        <v>127709.58</v>
      </c>
      <c r="AP9" s="11"/>
    </row>
    <row r="10" spans="1:44" ht="21" outlineLevel="3" x14ac:dyDescent="0.25">
      <c r="A10" s="14" t="s">
        <v>8</v>
      </c>
      <c r="B10" s="15" t="s">
        <v>4</v>
      </c>
      <c r="C10" s="15" t="s">
        <v>9</v>
      </c>
      <c r="D10" s="15"/>
      <c r="E10" s="15"/>
      <c r="F10" s="15"/>
      <c r="G10" s="16">
        <v>0</v>
      </c>
      <c r="H10" s="16">
        <v>16163300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/>
      <c r="Z10" s="16"/>
      <c r="AA10" s="16">
        <v>16163300</v>
      </c>
      <c r="AB10" s="16"/>
      <c r="AC10" s="16">
        <v>127709.58</v>
      </c>
      <c r="AD10" s="5">
        <v>0</v>
      </c>
      <c r="AE10" s="5">
        <v>0</v>
      </c>
      <c r="AF10" s="5">
        <v>0</v>
      </c>
      <c r="AG10" s="5">
        <v>0</v>
      </c>
      <c r="AH10" s="5">
        <v>2065000</v>
      </c>
      <c r="AI10" s="6">
        <v>0</v>
      </c>
      <c r="AJ10" s="5">
        <v>0</v>
      </c>
      <c r="AK10" s="6">
        <v>0</v>
      </c>
      <c r="AL10" s="9">
        <v>0</v>
      </c>
      <c r="AM10" s="10"/>
      <c r="AN10" s="11"/>
      <c r="AO10" s="11">
        <v>127709.58</v>
      </c>
      <c r="AP10" s="11"/>
    </row>
    <row r="11" spans="1:44" ht="42" outlineLevel="1" x14ac:dyDescent="0.25">
      <c r="A11" s="14" t="s">
        <v>10</v>
      </c>
      <c r="B11" s="15" t="s">
        <v>4</v>
      </c>
      <c r="C11" s="15" t="s">
        <v>7</v>
      </c>
      <c r="D11" s="15"/>
      <c r="E11" s="15"/>
      <c r="F11" s="15"/>
      <c r="G11" s="16">
        <v>0</v>
      </c>
      <c r="H11" s="16">
        <v>3776100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/>
      <c r="Z11" s="16">
        <v>2100</v>
      </c>
      <c r="AA11" s="16">
        <v>3774000</v>
      </c>
      <c r="AB11" s="16"/>
      <c r="AC11" s="16">
        <v>888792.53</v>
      </c>
      <c r="AD11" s="5">
        <v>0</v>
      </c>
      <c r="AE11" s="5">
        <v>0</v>
      </c>
      <c r="AF11" s="5">
        <v>0</v>
      </c>
      <c r="AG11" s="5">
        <v>0</v>
      </c>
      <c r="AH11" s="5">
        <v>2100</v>
      </c>
      <c r="AI11" s="6">
        <v>0</v>
      </c>
      <c r="AJ11" s="5">
        <v>0</v>
      </c>
      <c r="AK11" s="6">
        <v>0</v>
      </c>
      <c r="AL11" s="9">
        <v>0</v>
      </c>
      <c r="AM11" s="10"/>
      <c r="AN11" s="11"/>
      <c r="AO11" s="11">
        <v>888792.53</v>
      </c>
      <c r="AP11" s="11"/>
    </row>
    <row r="12" spans="1:44" ht="52.5" outlineLevel="3" x14ac:dyDescent="0.25">
      <c r="A12" s="14" t="s">
        <v>11</v>
      </c>
      <c r="B12" s="15" t="s">
        <v>4</v>
      </c>
      <c r="C12" s="15" t="s">
        <v>255</v>
      </c>
      <c r="D12" s="15"/>
      <c r="E12" s="15"/>
      <c r="F12" s="15"/>
      <c r="G12" s="16">
        <v>0</v>
      </c>
      <c r="H12" s="16">
        <v>3776100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/>
      <c r="Z12" s="16">
        <v>2100</v>
      </c>
      <c r="AA12" s="16">
        <v>3774000</v>
      </c>
      <c r="AB12" s="16"/>
      <c r="AC12" s="16">
        <v>888792.53</v>
      </c>
      <c r="AD12" s="5">
        <v>0</v>
      </c>
      <c r="AE12" s="5">
        <v>0</v>
      </c>
      <c r="AF12" s="5">
        <v>0</v>
      </c>
      <c r="AG12" s="5">
        <v>0</v>
      </c>
      <c r="AH12" s="5">
        <v>2100</v>
      </c>
      <c r="AI12" s="6">
        <v>0</v>
      </c>
      <c r="AJ12" s="5">
        <v>0</v>
      </c>
      <c r="AK12" s="6">
        <v>0</v>
      </c>
      <c r="AL12" s="9">
        <v>0</v>
      </c>
      <c r="AM12" s="10"/>
      <c r="AN12" s="11"/>
      <c r="AO12" s="11">
        <v>888792.53</v>
      </c>
      <c r="AP12" s="11"/>
    </row>
    <row r="13" spans="1:44" ht="31.5" x14ac:dyDescent="0.25">
      <c r="A13" s="14" t="s">
        <v>12</v>
      </c>
      <c r="B13" s="15" t="s">
        <v>4</v>
      </c>
      <c r="C13" s="15" t="s">
        <v>13</v>
      </c>
      <c r="D13" s="15"/>
      <c r="E13" s="15"/>
      <c r="F13" s="15"/>
      <c r="G13" s="16">
        <v>0</v>
      </c>
      <c r="H13" s="16">
        <f>H14+H17</f>
        <v>40910293.549999997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24070943.25</v>
      </c>
      <c r="Z13" s="16">
        <v>11739350.300000001</v>
      </c>
      <c r="AA13" s="16">
        <v>5100000</v>
      </c>
      <c r="AB13" s="16"/>
      <c r="AC13" s="16">
        <v>164092.56</v>
      </c>
      <c r="AD13" s="5">
        <v>0</v>
      </c>
      <c r="AE13" s="5">
        <v>0</v>
      </c>
      <c r="AF13" s="5">
        <v>0</v>
      </c>
      <c r="AG13" s="5">
        <v>0</v>
      </c>
      <c r="AH13" s="5">
        <v>44448509</v>
      </c>
      <c r="AI13" s="6">
        <v>0</v>
      </c>
      <c r="AJ13" s="5">
        <v>0</v>
      </c>
      <c r="AK13" s="6">
        <v>0</v>
      </c>
      <c r="AL13" s="9">
        <v>0</v>
      </c>
      <c r="AM13" s="10"/>
      <c r="AN13" s="11"/>
      <c r="AO13" s="11">
        <v>164092.56</v>
      </c>
      <c r="AP13" s="11"/>
    </row>
    <row r="14" spans="1:44" ht="42" outlineLevel="1" x14ac:dyDescent="0.25">
      <c r="A14" s="14" t="s">
        <v>14</v>
      </c>
      <c r="B14" s="15" t="s">
        <v>4</v>
      </c>
      <c r="C14" s="15" t="s">
        <v>15</v>
      </c>
      <c r="D14" s="15"/>
      <c r="E14" s="15"/>
      <c r="F14" s="15"/>
      <c r="G14" s="16">
        <v>0</v>
      </c>
      <c r="H14" s="16">
        <v>36812973.549999997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20341098.449999999</v>
      </c>
      <c r="Z14" s="16">
        <v>11371875.1</v>
      </c>
      <c r="AA14" s="16">
        <v>5100000</v>
      </c>
      <c r="AB14" s="16"/>
      <c r="AC14" s="16">
        <v>164092.56</v>
      </c>
      <c r="AD14" s="5">
        <v>0</v>
      </c>
      <c r="AE14" s="5">
        <v>0</v>
      </c>
      <c r="AF14" s="5">
        <v>0</v>
      </c>
      <c r="AG14" s="5">
        <v>0</v>
      </c>
      <c r="AH14" s="5">
        <v>40351189</v>
      </c>
      <c r="AI14" s="6">
        <v>0</v>
      </c>
      <c r="AJ14" s="5">
        <v>0</v>
      </c>
      <c r="AK14" s="6">
        <v>0</v>
      </c>
      <c r="AL14" s="9">
        <v>0</v>
      </c>
      <c r="AM14" s="10"/>
      <c r="AN14" s="11"/>
      <c r="AO14" s="11">
        <v>164092.56</v>
      </c>
      <c r="AP14" s="11"/>
    </row>
    <row r="15" spans="1:44" outlineLevel="2" x14ac:dyDescent="0.25">
      <c r="A15" s="14" t="s">
        <v>16</v>
      </c>
      <c r="B15" s="15" t="s">
        <v>4</v>
      </c>
      <c r="C15" s="15" t="s">
        <v>17</v>
      </c>
      <c r="D15" s="15"/>
      <c r="E15" s="15"/>
      <c r="F15" s="15"/>
      <c r="G15" s="16">
        <v>0</v>
      </c>
      <c r="H15" s="16">
        <v>36812973.549999997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20341098.449999999</v>
      </c>
      <c r="Z15" s="16">
        <v>11371875.1</v>
      </c>
      <c r="AA15" s="16">
        <v>5100000</v>
      </c>
      <c r="AB15" s="16"/>
      <c r="AC15" s="16">
        <v>164092.56</v>
      </c>
      <c r="AD15" s="5">
        <v>0</v>
      </c>
      <c r="AE15" s="5">
        <v>0</v>
      </c>
      <c r="AF15" s="5">
        <v>0</v>
      </c>
      <c r="AG15" s="5">
        <v>0</v>
      </c>
      <c r="AH15" s="5">
        <v>40351189</v>
      </c>
      <c r="AI15" s="6">
        <v>0</v>
      </c>
      <c r="AJ15" s="5">
        <v>0</v>
      </c>
      <c r="AK15" s="6">
        <v>0</v>
      </c>
      <c r="AL15" s="9">
        <v>0</v>
      </c>
      <c r="AM15" s="10"/>
      <c r="AN15" s="11"/>
      <c r="AO15" s="11">
        <v>164092.56</v>
      </c>
      <c r="AP15" s="11"/>
    </row>
    <row r="16" spans="1:44" ht="31.5" outlineLevel="3" x14ac:dyDescent="0.25">
      <c r="A16" s="14" t="s">
        <v>18</v>
      </c>
      <c r="B16" s="15" t="s">
        <v>4</v>
      </c>
      <c r="C16" s="15" t="s">
        <v>19</v>
      </c>
      <c r="D16" s="15"/>
      <c r="E16" s="15"/>
      <c r="F16" s="15"/>
      <c r="G16" s="16">
        <v>0</v>
      </c>
      <c r="H16" s="16">
        <v>39581873.549999997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20341098.449999999</v>
      </c>
      <c r="Z16" s="16">
        <v>11371875.1</v>
      </c>
      <c r="AA16" s="16">
        <v>5100000</v>
      </c>
      <c r="AB16" s="16"/>
      <c r="AC16" s="16">
        <v>164092.56</v>
      </c>
      <c r="AD16" s="5">
        <v>0</v>
      </c>
      <c r="AE16" s="5">
        <v>0</v>
      </c>
      <c r="AF16" s="5">
        <v>0</v>
      </c>
      <c r="AG16" s="5">
        <v>0</v>
      </c>
      <c r="AH16" s="5">
        <v>40351189</v>
      </c>
      <c r="AI16" s="6">
        <v>0</v>
      </c>
      <c r="AJ16" s="5">
        <v>0</v>
      </c>
      <c r="AK16" s="6">
        <v>0</v>
      </c>
      <c r="AL16" s="9">
        <v>0</v>
      </c>
      <c r="AM16" s="10"/>
      <c r="AN16" s="11"/>
      <c r="AO16" s="11">
        <v>164092.56</v>
      </c>
      <c r="AP16" s="11"/>
    </row>
    <row r="17" spans="1:42" ht="84" outlineLevel="1" x14ac:dyDescent="0.25">
      <c r="A17" s="14" t="s">
        <v>20</v>
      </c>
      <c r="B17" s="15" t="s">
        <v>4</v>
      </c>
      <c r="C17" s="15" t="s">
        <v>21</v>
      </c>
      <c r="D17" s="15"/>
      <c r="E17" s="15"/>
      <c r="F17" s="15"/>
      <c r="G17" s="16">
        <v>0</v>
      </c>
      <c r="H17" s="16">
        <v>4097320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3729844.8</v>
      </c>
      <c r="Z17" s="16">
        <v>367475.20000000001</v>
      </c>
      <c r="AA17" s="16"/>
      <c r="AB17" s="16"/>
      <c r="AC17" s="16">
        <v>0</v>
      </c>
      <c r="AD17" s="5">
        <v>0</v>
      </c>
      <c r="AE17" s="5">
        <v>0</v>
      </c>
      <c r="AF17" s="5">
        <v>0</v>
      </c>
      <c r="AG17" s="5">
        <v>0</v>
      </c>
      <c r="AH17" s="5">
        <v>4097320</v>
      </c>
      <c r="AI17" s="6">
        <v>0</v>
      </c>
      <c r="AJ17" s="5">
        <v>0</v>
      </c>
      <c r="AK17" s="6">
        <v>0</v>
      </c>
      <c r="AL17" s="9">
        <v>0</v>
      </c>
      <c r="AM17" s="10"/>
      <c r="AN17" s="11"/>
      <c r="AO17" s="11"/>
      <c r="AP17" s="11"/>
    </row>
    <row r="18" spans="1:42" ht="52.5" outlineLevel="3" x14ac:dyDescent="0.25">
      <c r="A18" s="14" t="s">
        <v>22</v>
      </c>
      <c r="B18" s="15" t="s">
        <v>4</v>
      </c>
      <c r="C18" s="15" t="s">
        <v>23</v>
      </c>
      <c r="D18" s="15"/>
      <c r="E18" s="15"/>
      <c r="F18" s="15"/>
      <c r="G18" s="16">
        <v>0</v>
      </c>
      <c r="H18" s="16">
        <v>4097320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3729844.8</v>
      </c>
      <c r="Z18" s="16">
        <v>367475.20000000001</v>
      </c>
      <c r="AA18" s="16"/>
      <c r="AB18" s="16"/>
      <c r="AC18" s="16">
        <v>0</v>
      </c>
      <c r="AD18" s="5">
        <v>0</v>
      </c>
      <c r="AE18" s="5">
        <v>0</v>
      </c>
      <c r="AF18" s="5">
        <v>0</v>
      </c>
      <c r="AG18" s="5">
        <v>0</v>
      </c>
      <c r="AH18" s="5">
        <v>4097320</v>
      </c>
      <c r="AI18" s="6">
        <v>0</v>
      </c>
      <c r="AJ18" s="5">
        <v>0</v>
      </c>
      <c r="AK18" s="6">
        <v>0</v>
      </c>
      <c r="AL18" s="9">
        <v>0</v>
      </c>
      <c r="AM18" s="10"/>
      <c r="AN18" s="11"/>
      <c r="AO18" s="11"/>
      <c r="AP18" s="11"/>
    </row>
    <row r="19" spans="1:42" ht="31.5" x14ac:dyDescent="0.25">
      <c r="A19" s="14" t="s">
        <v>24</v>
      </c>
      <c r="B19" s="15" t="s">
        <v>4</v>
      </c>
      <c r="C19" s="15" t="s">
        <v>25</v>
      </c>
      <c r="D19" s="15"/>
      <c r="E19" s="15"/>
      <c r="F19" s="15"/>
      <c r="G19" s="16">
        <v>0</v>
      </c>
      <c r="H19" s="16">
        <v>1057100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/>
      <c r="Z19" s="16">
        <v>632100</v>
      </c>
      <c r="AA19" s="16">
        <v>425000</v>
      </c>
      <c r="AB19" s="16"/>
      <c r="AC19" s="16">
        <v>236040</v>
      </c>
      <c r="AD19" s="5">
        <v>0</v>
      </c>
      <c r="AE19" s="5">
        <v>0</v>
      </c>
      <c r="AF19" s="5">
        <v>39022.22</v>
      </c>
      <c r="AG19" s="5">
        <v>-39022.22</v>
      </c>
      <c r="AH19" s="5">
        <v>1057100</v>
      </c>
      <c r="AI19" s="6">
        <v>0</v>
      </c>
      <c r="AJ19" s="5">
        <v>0</v>
      </c>
      <c r="AK19" s="6">
        <v>0</v>
      </c>
      <c r="AL19" s="9">
        <v>0</v>
      </c>
      <c r="AM19" s="10"/>
      <c r="AN19" s="11">
        <v>156040</v>
      </c>
      <c r="AO19" s="11">
        <v>80000</v>
      </c>
      <c r="AP19" s="11"/>
    </row>
    <row r="20" spans="1:42" ht="42" outlineLevel="1" x14ac:dyDescent="0.25">
      <c r="A20" s="14" t="s">
        <v>26</v>
      </c>
      <c r="B20" s="15" t="s">
        <v>4</v>
      </c>
      <c r="C20" s="15" t="s">
        <v>27</v>
      </c>
      <c r="D20" s="15"/>
      <c r="E20" s="15"/>
      <c r="F20" s="15"/>
      <c r="G20" s="16">
        <v>0</v>
      </c>
      <c r="H20" s="16">
        <v>365000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/>
      <c r="Z20" s="16"/>
      <c r="AA20" s="16">
        <v>365000</v>
      </c>
      <c r="AB20" s="16"/>
      <c r="AC20" s="16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365000</v>
      </c>
      <c r="AI20" s="6">
        <v>0</v>
      </c>
      <c r="AJ20" s="5">
        <v>0</v>
      </c>
      <c r="AK20" s="6">
        <v>0</v>
      </c>
      <c r="AL20" s="9">
        <v>0</v>
      </c>
      <c r="AM20" s="10"/>
      <c r="AN20" s="11"/>
      <c r="AO20" s="11"/>
      <c r="AP20" s="11"/>
    </row>
    <row r="21" spans="1:42" ht="31.5" outlineLevel="3" x14ac:dyDescent="0.25">
      <c r="A21" s="14" t="s">
        <v>28</v>
      </c>
      <c r="B21" s="15" t="s">
        <v>4</v>
      </c>
      <c r="C21" s="15" t="s">
        <v>29</v>
      </c>
      <c r="D21" s="15"/>
      <c r="E21" s="15"/>
      <c r="F21" s="15"/>
      <c r="G21" s="16">
        <v>0</v>
      </c>
      <c r="H21" s="16">
        <v>305000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/>
      <c r="Z21" s="16"/>
      <c r="AA21" s="16">
        <v>305000</v>
      </c>
      <c r="AB21" s="16"/>
      <c r="AC21" s="16">
        <v>80000</v>
      </c>
      <c r="AD21" s="5">
        <v>0</v>
      </c>
      <c r="AE21" s="5">
        <v>0</v>
      </c>
      <c r="AF21" s="5">
        <v>0</v>
      </c>
      <c r="AG21" s="5">
        <v>0</v>
      </c>
      <c r="AH21" s="5">
        <v>305000</v>
      </c>
      <c r="AI21" s="6">
        <v>0</v>
      </c>
      <c r="AJ21" s="5">
        <v>0</v>
      </c>
      <c r="AK21" s="6">
        <v>0</v>
      </c>
      <c r="AL21" s="9">
        <v>0</v>
      </c>
      <c r="AM21" s="10"/>
      <c r="AN21" s="11"/>
      <c r="AO21" s="11">
        <v>80000</v>
      </c>
      <c r="AP21" s="11"/>
    </row>
    <row r="22" spans="1:42" ht="63" outlineLevel="3" x14ac:dyDescent="0.25">
      <c r="A22" s="14" t="s">
        <v>30</v>
      </c>
      <c r="B22" s="15" t="s">
        <v>4</v>
      </c>
      <c r="C22" s="15" t="s">
        <v>31</v>
      </c>
      <c r="D22" s="15"/>
      <c r="E22" s="15"/>
      <c r="F22" s="15"/>
      <c r="G22" s="16">
        <v>0</v>
      </c>
      <c r="H22" s="16">
        <v>15000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/>
      <c r="Z22" s="16"/>
      <c r="AA22" s="16">
        <v>15000</v>
      </c>
      <c r="AB22" s="16"/>
      <c r="AC22" s="16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15000</v>
      </c>
      <c r="AI22" s="6">
        <v>0</v>
      </c>
      <c r="AJ22" s="5">
        <v>0</v>
      </c>
      <c r="AK22" s="6">
        <v>0</v>
      </c>
      <c r="AL22" s="9">
        <v>0</v>
      </c>
      <c r="AM22" s="10"/>
      <c r="AN22" s="11"/>
      <c r="AO22" s="11"/>
      <c r="AP22" s="11"/>
    </row>
    <row r="23" spans="1:42" ht="42" outlineLevel="3" x14ac:dyDescent="0.25">
      <c r="A23" s="14" t="s">
        <v>32</v>
      </c>
      <c r="B23" s="15" t="s">
        <v>4</v>
      </c>
      <c r="C23" s="15" t="s">
        <v>33</v>
      </c>
      <c r="D23" s="15"/>
      <c r="E23" s="15"/>
      <c r="F23" s="15"/>
      <c r="G23" s="16">
        <v>0</v>
      </c>
      <c r="H23" s="16">
        <v>15000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/>
      <c r="Z23" s="16"/>
      <c r="AA23" s="16">
        <v>15000</v>
      </c>
      <c r="AB23" s="16"/>
      <c r="AC23" s="16">
        <v>0</v>
      </c>
      <c r="AD23" s="5">
        <v>0</v>
      </c>
      <c r="AE23" s="5">
        <v>0</v>
      </c>
      <c r="AF23" s="5">
        <v>0</v>
      </c>
      <c r="AG23" s="5">
        <v>0</v>
      </c>
      <c r="AH23" s="5">
        <v>15000</v>
      </c>
      <c r="AI23" s="6">
        <v>0</v>
      </c>
      <c r="AJ23" s="5">
        <v>0</v>
      </c>
      <c r="AK23" s="6">
        <v>0</v>
      </c>
      <c r="AL23" s="9">
        <v>0</v>
      </c>
      <c r="AM23" s="10"/>
      <c r="AN23" s="11"/>
      <c r="AO23" s="11"/>
      <c r="AP23" s="11"/>
    </row>
    <row r="24" spans="1:42" ht="42" outlineLevel="3" x14ac:dyDescent="0.25">
      <c r="A24" s="14" t="s">
        <v>34</v>
      </c>
      <c r="B24" s="15" t="s">
        <v>4</v>
      </c>
      <c r="C24" s="15" t="s">
        <v>35</v>
      </c>
      <c r="D24" s="15"/>
      <c r="E24" s="15"/>
      <c r="F24" s="15"/>
      <c r="G24" s="16">
        <v>0</v>
      </c>
      <c r="H24" s="16">
        <v>30000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/>
      <c r="Z24" s="16"/>
      <c r="AA24" s="16">
        <v>30000</v>
      </c>
      <c r="AB24" s="16"/>
      <c r="AC24" s="16">
        <v>0</v>
      </c>
      <c r="AD24" s="5">
        <v>0</v>
      </c>
      <c r="AE24" s="5">
        <v>0</v>
      </c>
      <c r="AF24" s="5">
        <v>0</v>
      </c>
      <c r="AG24" s="5">
        <v>0</v>
      </c>
      <c r="AH24" s="5">
        <v>30000</v>
      </c>
      <c r="AI24" s="6">
        <v>0</v>
      </c>
      <c r="AJ24" s="5">
        <v>0</v>
      </c>
      <c r="AK24" s="6">
        <v>0</v>
      </c>
      <c r="AL24" s="9">
        <v>0</v>
      </c>
      <c r="AM24" s="10"/>
      <c r="AN24" s="11"/>
      <c r="AO24" s="11"/>
      <c r="AP24" s="11"/>
    </row>
    <row r="25" spans="1:42" ht="63" outlineLevel="1" x14ac:dyDescent="0.25">
      <c r="A25" s="14" t="s">
        <v>36</v>
      </c>
      <c r="B25" s="15" t="s">
        <v>4</v>
      </c>
      <c r="C25" s="15" t="s">
        <v>37</v>
      </c>
      <c r="D25" s="15"/>
      <c r="E25" s="15"/>
      <c r="F25" s="15"/>
      <c r="G25" s="16">
        <v>0</v>
      </c>
      <c r="H25" s="16">
        <v>50000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/>
      <c r="Z25" s="16"/>
      <c r="AA25" s="16">
        <v>50000</v>
      </c>
      <c r="AB25" s="16"/>
      <c r="AC25" s="16">
        <v>0</v>
      </c>
      <c r="AD25" s="5">
        <v>0</v>
      </c>
      <c r="AE25" s="5">
        <v>0</v>
      </c>
      <c r="AF25" s="5">
        <v>0</v>
      </c>
      <c r="AG25" s="5">
        <v>0</v>
      </c>
      <c r="AH25" s="5">
        <v>50000</v>
      </c>
      <c r="AI25" s="6">
        <v>0</v>
      </c>
      <c r="AJ25" s="5">
        <v>0</v>
      </c>
      <c r="AK25" s="6">
        <v>0</v>
      </c>
      <c r="AL25" s="9">
        <v>0</v>
      </c>
      <c r="AM25" s="10"/>
      <c r="AN25" s="11"/>
      <c r="AO25" s="11"/>
      <c r="AP25" s="11"/>
    </row>
    <row r="26" spans="1:42" ht="31.5" outlineLevel="3" x14ac:dyDescent="0.25">
      <c r="A26" s="14" t="s">
        <v>38</v>
      </c>
      <c r="B26" s="15" t="s">
        <v>4</v>
      </c>
      <c r="C26" s="15" t="s">
        <v>39</v>
      </c>
      <c r="D26" s="15"/>
      <c r="E26" s="15"/>
      <c r="F26" s="15"/>
      <c r="G26" s="16">
        <v>0</v>
      </c>
      <c r="H26" s="16">
        <v>50000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/>
      <c r="Z26" s="16"/>
      <c r="AA26" s="16">
        <v>50000</v>
      </c>
      <c r="AB26" s="16"/>
      <c r="AC26" s="16">
        <v>0</v>
      </c>
      <c r="AD26" s="5">
        <v>0</v>
      </c>
      <c r="AE26" s="5">
        <v>0</v>
      </c>
      <c r="AF26" s="5">
        <v>0</v>
      </c>
      <c r="AG26" s="5">
        <v>0</v>
      </c>
      <c r="AH26" s="5">
        <v>50000</v>
      </c>
      <c r="AI26" s="6">
        <v>0</v>
      </c>
      <c r="AJ26" s="5">
        <v>0</v>
      </c>
      <c r="AK26" s="6">
        <v>0</v>
      </c>
      <c r="AL26" s="9">
        <v>0</v>
      </c>
      <c r="AM26" s="10"/>
      <c r="AN26" s="11"/>
      <c r="AO26" s="11"/>
      <c r="AP26" s="11"/>
    </row>
    <row r="27" spans="1:42" ht="52.5" outlineLevel="1" x14ac:dyDescent="0.25">
      <c r="A27" s="14" t="s">
        <v>40</v>
      </c>
      <c r="B27" s="15" t="s">
        <v>4</v>
      </c>
      <c r="C27" s="15" t="s">
        <v>41</v>
      </c>
      <c r="D27" s="15"/>
      <c r="E27" s="15"/>
      <c r="F27" s="15"/>
      <c r="G27" s="16">
        <v>0</v>
      </c>
      <c r="H27" s="16">
        <v>620900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/>
      <c r="Z27" s="16">
        <v>620900</v>
      </c>
      <c r="AA27" s="16"/>
      <c r="AB27" s="16"/>
      <c r="AC27" s="16">
        <v>155100</v>
      </c>
      <c r="AD27" s="5">
        <v>0</v>
      </c>
      <c r="AE27" s="5">
        <v>0</v>
      </c>
      <c r="AF27" s="5">
        <v>39022.22</v>
      </c>
      <c r="AG27" s="5">
        <v>-39022.22</v>
      </c>
      <c r="AH27" s="5">
        <v>620900</v>
      </c>
      <c r="AI27" s="6">
        <v>0</v>
      </c>
      <c r="AJ27" s="5">
        <v>0</v>
      </c>
      <c r="AK27" s="6">
        <v>0</v>
      </c>
      <c r="AL27" s="9">
        <v>0</v>
      </c>
      <c r="AM27" s="10"/>
      <c r="AN27" s="11">
        <v>155100</v>
      </c>
      <c r="AO27" s="11"/>
      <c r="AP27" s="11"/>
    </row>
    <row r="28" spans="1:42" ht="63" outlineLevel="3" x14ac:dyDescent="0.25">
      <c r="A28" s="14" t="s">
        <v>42</v>
      </c>
      <c r="B28" s="15" t="s">
        <v>4</v>
      </c>
      <c r="C28" s="15" t="s">
        <v>43</v>
      </c>
      <c r="D28" s="15"/>
      <c r="E28" s="15"/>
      <c r="F28" s="15"/>
      <c r="G28" s="16">
        <v>0</v>
      </c>
      <c r="H28" s="16">
        <v>620900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/>
      <c r="Z28" s="16">
        <v>620900</v>
      </c>
      <c r="AA28" s="16"/>
      <c r="AB28" s="16"/>
      <c r="AC28" s="16">
        <v>155100</v>
      </c>
      <c r="AD28" s="5">
        <v>0</v>
      </c>
      <c r="AE28" s="5">
        <v>0</v>
      </c>
      <c r="AF28" s="5">
        <v>39022.22</v>
      </c>
      <c r="AG28" s="5">
        <v>-39022.22</v>
      </c>
      <c r="AH28" s="5">
        <v>620900</v>
      </c>
      <c r="AI28" s="6">
        <v>0</v>
      </c>
      <c r="AJ28" s="5">
        <v>0</v>
      </c>
      <c r="AK28" s="6">
        <v>0</v>
      </c>
      <c r="AL28" s="9">
        <v>0</v>
      </c>
      <c r="AM28" s="10"/>
      <c r="AN28" s="11">
        <v>155100</v>
      </c>
      <c r="AO28" s="11"/>
      <c r="AP28" s="11"/>
    </row>
    <row r="29" spans="1:42" ht="31.5" outlineLevel="1" x14ac:dyDescent="0.25">
      <c r="A29" s="14" t="s">
        <v>44</v>
      </c>
      <c r="B29" s="15" t="s">
        <v>4</v>
      </c>
      <c r="C29" s="15" t="s">
        <v>45</v>
      </c>
      <c r="D29" s="15"/>
      <c r="E29" s="15"/>
      <c r="F29" s="15"/>
      <c r="G29" s="16">
        <v>0</v>
      </c>
      <c r="H29" s="16">
        <v>21200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/>
      <c r="Z29" s="16">
        <v>11200</v>
      </c>
      <c r="AA29" s="16"/>
      <c r="AB29" s="16">
        <v>10000</v>
      </c>
      <c r="AC29" s="16">
        <v>940</v>
      </c>
      <c r="AD29" s="5">
        <v>0</v>
      </c>
      <c r="AE29" s="5">
        <v>0</v>
      </c>
      <c r="AF29" s="5">
        <v>0</v>
      </c>
      <c r="AG29" s="5">
        <v>0</v>
      </c>
      <c r="AH29" s="5">
        <v>21200</v>
      </c>
      <c r="AI29" s="6">
        <v>0</v>
      </c>
      <c r="AJ29" s="5">
        <v>0</v>
      </c>
      <c r="AK29" s="6">
        <v>0</v>
      </c>
      <c r="AL29" s="9">
        <v>0</v>
      </c>
      <c r="AM29" s="10"/>
      <c r="AN29" s="11">
        <v>940</v>
      </c>
      <c r="AO29" s="11"/>
      <c r="AP29" s="11"/>
    </row>
    <row r="30" spans="1:42" ht="21" outlineLevel="3" x14ac:dyDescent="0.25">
      <c r="A30" s="14" t="s">
        <v>46</v>
      </c>
      <c r="B30" s="15" t="s">
        <v>4</v>
      </c>
      <c r="C30" s="15" t="s">
        <v>47</v>
      </c>
      <c r="D30" s="15"/>
      <c r="E30" s="15"/>
      <c r="F30" s="15"/>
      <c r="G30" s="16">
        <v>0</v>
      </c>
      <c r="H30" s="16">
        <v>21200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/>
      <c r="Z30" s="16">
        <v>11200</v>
      </c>
      <c r="AA30" s="16"/>
      <c r="AB30" s="16">
        <v>10000</v>
      </c>
      <c r="AC30" s="16">
        <v>940</v>
      </c>
      <c r="AD30" s="5">
        <v>0</v>
      </c>
      <c r="AE30" s="5">
        <v>0</v>
      </c>
      <c r="AF30" s="5">
        <v>0</v>
      </c>
      <c r="AG30" s="5">
        <v>0</v>
      </c>
      <c r="AH30" s="5">
        <v>21200</v>
      </c>
      <c r="AI30" s="6">
        <v>0</v>
      </c>
      <c r="AJ30" s="5">
        <v>0</v>
      </c>
      <c r="AK30" s="6">
        <v>0</v>
      </c>
      <c r="AL30" s="9">
        <v>0</v>
      </c>
      <c r="AM30" s="10"/>
      <c r="AN30" s="11">
        <v>940</v>
      </c>
      <c r="AO30" s="11"/>
      <c r="AP30" s="11"/>
    </row>
    <row r="31" spans="1:42" ht="21" x14ac:dyDescent="0.25">
      <c r="A31" s="14" t="s">
        <v>48</v>
      </c>
      <c r="B31" s="15" t="s">
        <v>4</v>
      </c>
      <c r="C31" s="15" t="s">
        <v>49</v>
      </c>
      <c r="D31" s="15"/>
      <c r="E31" s="15"/>
      <c r="F31" s="15"/>
      <c r="G31" s="16">
        <v>0</v>
      </c>
      <c r="H31" s="16">
        <v>1154000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/>
      <c r="Z31" s="16"/>
      <c r="AA31" s="16">
        <v>1154000</v>
      </c>
      <c r="AB31" s="16"/>
      <c r="AC31" s="16">
        <v>230517.98</v>
      </c>
      <c r="AD31" s="5">
        <v>0</v>
      </c>
      <c r="AE31" s="5">
        <v>0</v>
      </c>
      <c r="AF31" s="5">
        <v>0</v>
      </c>
      <c r="AG31" s="5">
        <v>0</v>
      </c>
      <c r="AH31" s="5">
        <v>1154000</v>
      </c>
      <c r="AI31" s="6">
        <v>0</v>
      </c>
      <c r="AJ31" s="5">
        <v>0</v>
      </c>
      <c r="AK31" s="6">
        <v>0</v>
      </c>
      <c r="AL31" s="9">
        <v>0</v>
      </c>
      <c r="AM31" s="10"/>
      <c r="AN31" s="11"/>
      <c r="AO31" s="11">
        <v>230517.98</v>
      </c>
      <c r="AP31" s="11"/>
    </row>
    <row r="32" spans="1:42" ht="42" outlineLevel="1" x14ac:dyDescent="0.25">
      <c r="A32" s="14" t="s">
        <v>50</v>
      </c>
      <c r="B32" s="15" t="s">
        <v>4</v>
      </c>
      <c r="C32" s="15" t="s">
        <v>51</v>
      </c>
      <c r="D32" s="15"/>
      <c r="E32" s="15"/>
      <c r="F32" s="15"/>
      <c r="G32" s="16">
        <v>0</v>
      </c>
      <c r="H32" s="16">
        <v>854000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/>
      <c r="Z32" s="16"/>
      <c r="AA32" s="16">
        <v>854000</v>
      </c>
      <c r="AB32" s="16"/>
      <c r="AC32" s="16">
        <v>186453</v>
      </c>
      <c r="AD32" s="5">
        <v>0</v>
      </c>
      <c r="AE32" s="5">
        <v>0</v>
      </c>
      <c r="AF32" s="5">
        <v>0</v>
      </c>
      <c r="AG32" s="5">
        <v>0</v>
      </c>
      <c r="AH32" s="5">
        <v>854000</v>
      </c>
      <c r="AI32" s="6">
        <v>0</v>
      </c>
      <c r="AJ32" s="5">
        <v>0</v>
      </c>
      <c r="AK32" s="6">
        <v>0</v>
      </c>
      <c r="AL32" s="9">
        <v>0</v>
      </c>
      <c r="AM32" s="10"/>
      <c r="AN32" s="11"/>
      <c r="AO32" s="11">
        <v>186453</v>
      </c>
      <c r="AP32" s="11"/>
    </row>
    <row r="33" spans="1:42" ht="42" outlineLevel="3" x14ac:dyDescent="0.25">
      <c r="A33" s="14" t="s">
        <v>52</v>
      </c>
      <c r="B33" s="15" t="s">
        <v>4</v>
      </c>
      <c r="C33" s="15" t="s">
        <v>53</v>
      </c>
      <c r="D33" s="15"/>
      <c r="E33" s="15"/>
      <c r="F33" s="15"/>
      <c r="G33" s="16">
        <v>0</v>
      </c>
      <c r="H33" s="16">
        <v>854000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/>
      <c r="Z33" s="16"/>
      <c r="AA33" s="16">
        <v>854000</v>
      </c>
      <c r="AB33" s="16"/>
      <c r="AC33" s="16">
        <v>186453</v>
      </c>
      <c r="AD33" s="5">
        <v>0</v>
      </c>
      <c r="AE33" s="5">
        <v>0</v>
      </c>
      <c r="AF33" s="5">
        <v>0</v>
      </c>
      <c r="AG33" s="5">
        <v>0</v>
      </c>
      <c r="AH33" s="5">
        <v>854000</v>
      </c>
      <c r="AI33" s="6">
        <v>0</v>
      </c>
      <c r="AJ33" s="5">
        <v>0</v>
      </c>
      <c r="AK33" s="6">
        <v>0</v>
      </c>
      <c r="AL33" s="9">
        <v>0</v>
      </c>
      <c r="AM33" s="10"/>
      <c r="AN33" s="11"/>
      <c r="AO33" s="11">
        <v>186453</v>
      </c>
      <c r="AP33" s="11"/>
    </row>
    <row r="34" spans="1:42" ht="52.5" outlineLevel="1" x14ac:dyDescent="0.25">
      <c r="A34" s="14" t="s">
        <v>54</v>
      </c>
      <c r="B34" s="15" t="s">
        <v>4</v>
      </c>
      <c r="C34" s="15" t="s">
        <v>55</v>
      </c>
      <c r="D34" s="15"/>
      <c r="E34" s="15"/>
      <c r="F34" s="15"/>
      <c r="G34" s="16">
        <v>0</v>
      </c>
      <c r="H34" s="16">
        <v>300000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/>
      <c r="Z34" s="16"/>
      <c r="AA34" s="16">
        <v>300000</v>
      </c>
      <c r="AB34" s="16"/>
      <c r="AC34" s="16">
        <v>44064.98</v>
      </c>
      <c r="AD34" s="5">
        <v>0</v>
      </c>
      <c r="AE34" s="5">
        <v>0</v>
      </c>
      <c r="AF34" s="5">
        <v>0</v>
      </c>
      <c r="AG34" s="5">
        <v>0</v>
      </c>
      <c r="AH34" s="5">
        <v>300000</v>
      </c>
      <c r="AI34" s="6">
        <v>0</v>
      </c>
      <c r="AJ34" s="5">
        <v>0</v>
      </c>
      <c r="AK34" s="6">
        <v>0</v>
      </c>
      <c r="AL34" s="9">
        <v>0</v>
      </c>
      <c r="AM34" s="10"/>
      <c r="AN34" s="11"/>
      <c r="AO34" s="11">
        <v>44064.98</v>
      </c>
      <c r="AP34" s="11"/>
    </row>
    <row r="35" spans="1:42" ht="21" outlineLevel="3" x14ac:dyDescent="0.25">
      <c r="A35" s="14" t="s">
        <v>56</v>
      </c>
      <c r="B35" s="15" t="s">
        <v>4</v>
      </c>
      <c r="C35" s="15" t="s">
        <v>57</v>
      </c>
      <c r="D35" s="15"/>
      <c r="E35" s="15"/>
      <c r="F35" s="15"/>
      <c r="G35" s="16">
        <v>0</v>
      </c>
      <c r="H35" s="16">
        <v>300000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/>
      <c r="Z35" s="16"/>
      <c r="AA35" s="16">
        <v>300000</v>
      </c>
      <c r="AB35" s="16"/>
      <c r="AC35" s="16">
        <v>44064.98</v>
      </c>
      <c r="AD35" s="5">
        <v>0</v>
      </c>
      <c r="AE35" s="5">
        <v>0</v>
      </c>
      <c r="AF35" s="5">
        <v>0</v>
      </c>
      <c r="AG35" s="5">
        <v>0</v>
      </c>
      <c r="AH35" s="5">
        <v>300000</v>
      </c>
      <c r="AI35" s="6">
        <v>0</v>
      </c>
      <c r="AJ35" s="5">
        <v>0</v>
      </c>
      <c r="AK35" s="6">
        <v>0</v>
      </c>
      <c r="AL35" s="9">
        <v>0</v>
      </c>
      <c r="AM35" s="10"/>
      <c r="AN35" s="11"/>
      <c r="AO35" s="11">
        <v>44064.98</v>
      </c>
      <c r="AP35" s="11"/>
    </row>
    <row r="36" spans="1:42" ht="31.5" x14ac:dyDescent="0.25">
      <c r="A36" s="14" t="s">
        <v>58</v>
      </c>
      <c r="B36" s="15" t="s">
        <v>4</v>
      </c>
      <c r="C36" s="15" t="s">
        <v>59</v>
      </c>
      <c r="D36" s="15"/>
      <c r="E36" s="15"/>
      <c r="F36" s="15"/>
      <c r="G36" s="16">
        <v>0</v>
      </c>
      <c r="H36" s="16">
        <f>Y36+Z36+AA36</f>
        <v>42251203.989999995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20469563.899999999</v>
      </c>
      <c r="Z36" s="16">
        <v>157140.09</v>
      </c>
      <c r="AA36" s="16">
        <v>21624500</v>
      </c>
      <c r="AB36" s="16"/>
      <c r="AC36" s="16">
        <v>2316147.23</v>
      </c>
      <c r="AD36" s="5">
        <v>0</v>
      </c>
      <c r="AE36" s="5">
        <v>0</v>
      </c>
      <c r="AF36" s="5">
        <v>800987.42</v>
      </c>
      <c r="AG36" s="5">
        <v>-800987.42</v>
      </c>
      <c r="AH36" s="5">
        <v>32237691.949999999</v>
      </c>
      <c r="AI36" s="6">
        <v>0</v>
      </c>
      <c r="AJ36" s="5">
        <v>0</v>
      </c>
      <c r="AK36" s="6">
        <v>0</v>
      </c>
      <c r="AL36" s="9">
        <v>0</v>
      </c>
      <c r="AM36" s="10"/>
      <c r="AN36" s="11"/>
      <c r="AO36" s="19">
        <v>2316147.23</v>
      </c>
      <c r="AP36" s="11"/>
    </row>
    <row r="37" spans="1:42" ht="52.5" outlineLevel="1" x14ac:dyDescent="0.25">
      <c r="A37" s="14" t="s">
        <v>60</v>
      </c>
      <c r="B37" s="15" t="s">
        <v>4</v>
      </c>
      <c r="C37" s="15" t="s">
        <v>61</v>
      </c>
      <c r="D37" s="15"/>
      <c r="E37" s="15"/>
      <c r="F37" s="15"/>
      <c r="G37" s="16">
        <v>0</v>
      </c>
      <c r="H37" s="16">
        <v>42201203.990000002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20469563.899999999</v>
      </c>
      <c r="Z37" s="16">
        <v>157140.09</v>
      </c>
      <c r="AA37" s="16">
        <v>21574500</v>
      </c>
      <c r="AB37" s="16"/>
      <c r="AC37" s="16">
        <v>2316147.23</v>
      </c>
      <c r="AD37" s="5">
        <v>0</v>
      </c>
      <c r="AE37" s="5">
        <v>0</v>
      </c>
      <c r="AF37" s="5">
        <v>800987.42</v>
      </c>
      <c r="AG37" s="5">
        <v>-800987.42</v>
      </c>
      <c r="AH37" s="5">
        <v>31171391.949999999</v>
      </c>
      <c r="AI37" s="6">
        <v>0</v>
      </c>
      <c r="AJ37" s="5">
        <v>0</v>
      </c>
      <c r="AK37" s="6">
        <v>0</v>
      </c>
      <c r="AL37" s="9">
        <v>0</v>
      </c>
      <c r="AM37" s="10"/>
      <c r="AN37" s="11"/>
      <c r="AO37" s="19">
        <v>2316147.23</v>
      </c>
      <c r="AP37" s="11"/>
    </row>
    <row r="38" spans="1:42" ht="52.5" outlineLevel="2" x14ac:dyDescent="0.25">
      <c r="A38" s="14" t="s">
        <v>62</v>
      </c>
      <c r="B38" s="15" t="s">
        <v>4</v>
      </c>
      <c r="C38" s="15" t="s">
        <v>61</v>
      </c>
      <c r="D38" s="15"/>
      <c r="E38" s="15"/>
      <c r="F38" s="15"/>
      <c r="G38" s="16">
        <v>0</v>
      </c>
      <c r="H38" s="16">
        <v>42201203.990000002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20469563.899999999</v>
      </c>
      <c r="Z38" s="16">
        <v>157140.09</v>
      </c>
      <c r="AA38" s="16">
        <v>21574500</v>
      </c>
      <c r="AB38" s="16"/>
      <c r="AC38" s="16">
        <v>2316147.23</v>
      </c>
      <c r="AD38" s="5">
        <v>0</v>
      </c>
      <c r="AE38" s="5">
        <v>0</v>
      </c>
      <c r="AF38" s="5">
        <v>800987.42</v>
      </c>
      <c r="AG38" s="5">
        <v>-800987.42</v>
      </c>
      <c r="AH38" s="5">
        <v>16240000</v>
      </c>
      <c r="AI38" s="6">
        <v>0</v>
      </c>
      <c r="AJ38" s="5">
        <v>0</v>
      </c>
      <c r="AK38" s="6">
        <v>0</v>
      </c>
      <c r="AL38" s="9">
        <v>0</v>
      </c>
      <c r="AM38" s="10"/>
      <c r="AN38" s="11"/>
      <c r="AO38" s="19">
        <v>2316147.23</v>
      </c>
      <c r="AP38" s="11"/>
    </row>
    <row r="39" spans="1:42" ht="31.5" outlineLevel="3" x14ac:dyDescent="0.25">
      <c r="A39" s="14" t="s">
        <v>63</v>
      </c>
      <c r="B39" s="15" t="s">
        <v>4</v>
      </c>
      <c r="C39" s="15" t="s">
        <v>64</v>
      </c>
      <c r="D39" s="15"/>
      <c r="E39" s="15"/>
      <c r="F39" s="15"/>
      <c r="G39" s="16">
        <v>0</v>
      </c>
      <c r="H39" s="16">
        <v>21024500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/>
      <c r="Z39" s="16"/>
      <c r="AA39" s="16">
        <v>21024500</v>
      </c>
      <c r="AB39" s="16"/>
      <c r="AC39" s="16">
        <v>2316147.23</v>
      </c>
      <c r="AD39" s="5">
        <v>0</v>
      </c>
      <c r="AE39" s="5">
        <v>0</v>
      </c>
      <c r="AF39" s="5">
        <v>800987.42</v>
      </c>
      <c r="AG39" s="5">
        <v>-800987.42</v>
      </c>
      <c r="AH39" s="5">
        <v>16240000</v>
      </c>
      <c r="AI39" s="6">
        <v>0</v>
      </c>
      <c r="AJ39" s="5">
        <v>0</v>
      </c>
      <c r="AK39" s="6">
        <v>0</v>
      </c>
      <c r="AL39" s="9">
        <v>0</v>
      </c>
      <c r="AM39" s="10"/>
      <c r="AN39" s="11"/>
      <c r="AO39" s="19">
        <v>2316147.23</v>
      </c>
      <c r="AP39" s="11"/>
    </row>
    <row r="40" spans="1:42" ht="21" customHeight="1" outlineLevel="2" x14ac:dyDescent="0.25">
      <c r="A40" s="14" t="s">
        <v>16</v>
      </c>
      <c r="B40" s="15" t="s">
        <v>4</v>
      </c>
      <c r="C40" s="15" t="s">
        <v>65</v>
      </c>
      <c r="D40" s="15"/>
      <c r="E40" s="15"/>
      <c r="F40" s="15"/>
      <c r="G40" s="16">
        <v>0</v>
      </c>
      <c r="H40" s="16">
        <f>Y40+Z40+AA40</f>
        <v>21176703.989999998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20469563.899999999</v>
      </c>
      <c r="Z40" s="16">
        <v>157140.09</v>
      </c>
      <c r="AA40" s="16">
        <v>550000</v>
      </c>
      <c r="AB40" s="16"/>
      <c r="AC40" s="16">
        <v>0</v>
      </c>
      <c r="AD40" s="5">
        <v>0</v>
      </c>
      <c r="AE40" s="5">
        <v>0</v>
      </c>
      <c r="AF40" s="5">
        <v>0</v>
      </c>
      <c r="AG40" s="5">
        <v>0</v>
      </c>
      <c r="AH40" s="5">
        <v>14931391.949999999</v>
      </c>
      <c r="AI40" s="6">
        <v>0</v>
      </c>
      <c r="AJ40" s="5">
        <v>0</v>
      </c>
      <c r="AK40" s="6">
        <v>0</v>
      </c>
      <c r="AL40" s="9">
        <v>0</v>
      </c>
      <c r="AM40" s="10"/>
      <c r="AN40" s="11"/>
      <c r="AO40" s="11"/>
      <c r="AP40" s="11"/>
    </row>
    <row r="41" spans="1:42" ht="31.5" outlineLevel="3" x14ac:dyDescent="0.25">
      <c r="A41" s="14" t="s">
        <v>66</v>
      </c>
      <c r="B41" s="15" t="s">
        <v>4</v>
      </c>
      <c r="C41" s="15" t="s">
        <v>67</v>
      </c>
      <c r="D41" s="15"/>
      <c r="E41" s="15"/>
      <c r="F41" s="15"/>
      <c r="G41" s="16">
        <v>0</v>
      </c>
      <c r="H41" s="16">
        <f>Y41+Z41+AA41</f>
        <v>21176703.989999998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20469563.899999999</v>
      </c>
      <c r="Z41" s="16">
        <v>157140.09</v>
      </c>
      <c r="AA41" s="16">
        <v>550000</v>
      </c>
      <c r="AB41" s="16"/>
      <c r="AC41" s="16">
        <v>0</v>
      </c>
      <c r="AD41" s="5">
        <v>0</v>
      </c>
      <c r="AE41" s="5">
        <v>0</v>
      </c>
      <c r="AF41" s="5">
        <v>0</v>
      </c>
      <c r="AG41" s="5">
        <v>0</v>
      </c>
      <c r="AH41" s="5">
        <v>14931391.949999999</v>
      </c>
      <c r="AI41" s="6">
        <v>0</v>
      </c>
      <c r="AJ41" s="5">
        <v>0</v>
      </c>
      <c r="AK41" s="6">
        <v>0</v>
      </c>
      <c r="AL41" s="9">
        <v>0</v>
      </c>
      <c r="AM41" s="10"/>
      <c r="AN41" s="11"/>
      <c r="AO41" s="11"/>
      <c r="AP41" s="11"/>
    </row>
    <row r="42" spans="1:42" ht="52.5" outlineLevel="1" x14ac:dyDescent="0.25">
      <c r="A42" s="14" t="s">
        <v>68</v>
      </c>
      <c r="B42" s="15" t="s">
        <v>4</v>
      </c>
      <c r="C42" s="15" t="s">
        <v>69</v>
      </c>
      <c r="D42" s="15"/>
      <c r="E42" s="15"/>
      <c r="F42" s="15"/>
      <c r="G42" s="16">
        <v>0</v>
      </c>
      <c r="H42" s="16">
        <v>50000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/>
      <c r="Z42" s="16"/>
      <c r="AA42" s="16">
        <v>50000</v>
      </c>
      <c r="AB42" s="16"/>
      <c r="AC42" s="16">
        <v>0</v>
      </c>
      <c r="AD42" s="5">
        <v>0</v>
      </c>
      <c r="AE42" s="5">
        <v>0</v>
      </c>
      <c r="AF42" s="5">
        <v>0</v>
      </c>
      <c r="AG42" s="5">
        <v>0</v>
      </c>
      <c r="AH42" s="5">
        <v>1066300</v>
      </c>
      <c r="AI42" s="6">
        <v>0</v>
      </c>
      <c r="AJ42" s="5">
        <v>0</v>
      </c>
      <c r="AK42" s="6">
        <v>0</v>
      </c>
      <c r="AL42" s="9">
        <v>0</v>
      </c>
      <c r="AM42" s="10"/>
      <c r="AN42" s="11"/>
      <c r="AO42" s="11"/>
      <c r="AP42" s="11"/>
    </row>
    <row r="43" spans="1:42" outlineLevel="2" x14ac:dyDescent="0.25">
      <c r="A43" s="14" t="s">
        <v>16</v>
      </c>
      <c r="B43" s="15" t="s">
        <v>4</v>
      </c>
      <c r="C43" s="15" t="s">
        <v>70</v>
      </c>
      <c r="D43" s="15"/>
      <c r="E43" s="15"/>
      <c r="F43" s="15"/>
      <c r="G43" s="16">
        <v>0</v>
      </c>
      <c r="H43" s="16">
        <v>50000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/>
      <c r="Z43" s="16"/>
      <c r="AA43" s="16">
        <v>50000</v>
      </c>
      <c r="AB43" s="16"/>
      <c r="AC43" s="16">
        <v>0</v>
      </c>
      <c r="AD43" s="5">
        <v>0</v>
      </c>
      <c r="AE43" s="5">
        <v>0</v>
      </c>
      <c r="AF43" s="5">
        <v>0</v>
      </c>
      <c r="AG43" s="5">
        <v>0</v>
      </c>
      <c r="AH43" s="5">
        <v>1066300</v>
      </c>
      <c r="AI43" s="6">
        <v>0</v>
      </c>
      <c r="AJ43" s="5">
        <v>0</v>
      </c>
      <c r="AK43" s="6">
        <v>0</v>
      </c>
      <c r="AL43" s="9">
        <v>0</v>
      </c>
      <c r="AM43" s="10"/>
      <c r="AN43" s="11"/>
      <c r="AO43" s="11"/>
      <c r="AP43" s="11"/>
    </row>
    <row r="44" spans="1:42" ht="31.5" outlineLevel="3" x14ac:dyDescent="0.25">
      <c r="A44" s="14" t="s">
        <v>66</v>
      </c>
      <c r="B44" s="15" t="s">
        <v>4</v>
      </c>
      <c r="C44" s="15" t="s">
        <v>71</v>
      </c>
      <c r="D44" s="15"/>
      <c r="E44" s="15"/>
      <c r="F44" s="15"/>
      <c r="G44" s="16">
        <v>0</v>
      </c>
      <c r="H44" s="16">
        <v>50000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/>
      <c r="Z44" s="16"/>
      <c r="AA44" s="16">
        <v>50000</v>
      </c>
      <c r="AB44" s="16"/>
      <c r="AC44" s="16">
        <v>0</v>
      </c>
      <c r="AD44" s="5">
        <v>0</v>
      </c>
      <c r="AE44" s="5">
        <v>0</v>
      </c>
      <c r="AF44" s="5">
        <v>0</v>
      </c>
      <c r="AG44" s="5">
        <v>0</v>
      </c>
      <c r="AH44" s="5">
        <v>1066300</v>
      </c>
      <c r="AI44" s="6">
        <v>0</v>
      </c>
      <c r="AJ44" s="5">
        <v>0</v>
      </c>
      <c r="AK44" s="6">
        <v>0</v>
      </c>
      <c r="AL44" s="9">
        <v>0</v>
      </c>
      <c r="AM44" s="10"/>
      <c r="AN44" s="11"/>
      <c r="AO44" s="11"/>
      <c r="AP44" s="11"/>
    </row>
    <row r="45" spans="1:42" ht="21" x14ac:dyDescent="0.25">
      <c r="A45" s="14" t="s">
        <v>72</v>
      </c>
      <c r="B45" s="15" t="s">
        <v>4</v>
      </c>
      <c r="C45" s="15" t="s">
        <v>73</v>
      </c>
      <c r="D45" s="15"/>
      <c r="E45" s="15"/>
      <c r="F45" s="15"/>
      <c r="G45" s="16">
        <v>0</v>
      </c>
      <c r="H45" s="16">
        <v>108000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/>
      <c r="Z45" s="16"/>
      <c r="AA45" s="16">
        <v>108000</v>
      </c>
      <c r="AB45" s="16"/>
      <c r="AC45" s="16">
        <v>11305.41</v>
      </c>
      <c r="AD45" s="5">
        <v>0</v>
      </c>
      <c r="AE45" s="5">
        <v>0</v>
      </c>
      <c r="AF45" s="5">
        <v>0</v>
      </c>
      <c r="AG45" s="5">
        <v>0</v>
      </c>
      <c r="AH45" s="5">
        <v>108000</v>
      </c>
      <c r="AI45" s="6">
        <v>0</v>
      </c>
      <c r="AJ45" s="5">
        <v>0</v>
      </c>
      <c r="AK45" s="6">
        <v>0</v>
      </c>
      <c r="AL45" s="9">
        <v>0</v>
      </c>
      <c r="AM45" s="10"/>
      <c r="AN45" s="11"/>
      <c r="AO45" s="11">
        <v>11305.41</v>
      </c>
      <c r="AP45" s="11"/>
    </row>
    <row r="46" spans="1:42" ht="42" outlineLevel="1" x14ac:dyDescent="0.25">
      <c r="A46" s="14" t="s">
        <v>74</v>
      </c>
      <c r="B46" s="15" t="s">
        <v>4</v>
      </c>
      <c r="C46" s="15" t="s">
        <v>75</v>
      </c>
      <c r="D46" s="15"/>
      <c r="E46" s="15"/>
      <c r="F46" s="15"/>
      <c r="G46" s="16">
        <v>0</v>
      </c>
      <c r="H46" s="16">
        <v>108000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/>
      <c r="Z46" s="16"/>
      <c r="AA46" s="16">
        <v>108000</v>
      </c>
      <c r="AB46" s="16"/>
      <c r="AC46" s="16">
        <v>11305.41</v>
      </c>
      <c r="AD46" s="5">
        <v>0</v>
      </c>
      <c r="AE46" s="5">
        <v>0</v>
      </c>
      <c r="AF46" s="5">
        <v>0</v>
      </c>
      <c r="AG46" s="5">
        <v>0</v>
      </c>
      <c r="AH46" s="5">
        <v>108000</v>
      </c>
      <c r="AI46" s="6">
        <v>0</v>
      </c>
      <c r="AJ46" s="5">
        <v>0</v>
      </c>
      <c r="AK46" s="6">
        <v>0</v>
      </c>
      <c r="AL46" s="9">
        <v>0</v>
      </c>
      <c r="AM46" s="10"/>
      <c r="AN46" s="11"/>
      <c r="AO46" s="11">
        <v>11305.41</v>
      </c>
      <c r="AP46" s="11"/>
    </row>
    <row r="47" spans="1:42" ht="42" outlineLevel="3" x14ac:dyDescent="0.25">
      <c r="A47" s="14" t="s">
        <v>76</v>
      </c>
      <c r="B47" s="15" t="s">
        <v>4</v>
      </c>
      <c r="C47" s="15" t="s">
        <v>77</v>
      </c>
      <c r="D47" s="15"/>
      <c r="E47" s="15"/>
      <c r="F47" s="15"/>
      <c r="G47" s="16">
        <v>0</v>
      </c>
      <c r="H47" s="16">
        <v>108000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/>
      <c r="Z47" s="16"/>
      <c r="AA47" s="16">
        <v>108000</v>
      </c>
      <c r="AB47" s="16"/>
      <c r="AC47" s="16">
        <v>11305.41</v>
      </c>
      <c r="AD47" s="5">
        <v>0</v>
      </c>
      <c r="AE47" s="5">
        <v>0</v>
      </c>
      <c r="AF47" s="5">
        <v>0</v>
      </c>
      <c r="AG47" s="5">
        <v>0</v>
      </c>
      <c r="AH47" s="5">
        <v>108000</v>
      </c>
      <c r="AI47" s="6">
        <v>0</v>
      </c>
      <c r="AJ47" s="5">
        <v>0</v>
      </c>
      <c r="AK47" s="6">
        <v>0</v>
      </c>
      <c r="AL47" s="9">
        <v>0</v>
      </c>
      <c r="AM47" s="10"/>
      <c r="AN47" s="11"/>
      <c r="AO47" s="11">
        <v>11305.41</v>
      </c>
      <c r="AP47" s="11"/>
    </row>
    <row r="48" spans="1:42" ht="21" x14ac:dyDescent="0.25">
      <c r="A48" s="14" t="s">
        <v>78</v>
      </c>
      <c r="B48" s="15" t="s">
        <v>4</v>
      </c>
      <c r="C48" s="15" t="s">
        <v>79</v>
      </c>
      <c r="D48" s="15"/>
      <c r="E48" s="15"/>
      <c r="F48" s="15"/>
      <c r="G48" s="16">
        <v>0</v>
      </c>
      <c r="H48" s="16">
        <f>H49+H59</f>
        <v>36549889.939999998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347873.46</v>
      </c>
      <c r="Z48" s="16">
        <v>824174.48</v>
      </c>
      <c r="AA48" s="16">
        <v>35377842</v>
      </c>
      <c r="AB48" s="16"/>
      <c r="AC48" s="16">
        <f>AC49+AC59</f>
        <v>8781664.8599999994</v>
      </c>
      <c r="AD48" s="16">
        <f t="shared" ref="AD48:AO48" si="0">AD49+AD59</f>
        <v>0</v>
      </c>
      <c r="AE48" s="16">
        <f t="shared" si="0"/>
        <v>0</v>
      </c>
      <c r="AF48" s="16">
        <f t="shared" si="0"/>
        <v>3431868.15</v>
      </c>
      <c r="AG48" s="16">
        <f t="shared" si="0"/>
        <v>-3431868.15</v>
      </c>
      <c r="AH48" s="16">
        <f t="shared" si="0"/>
        <v>33910347.939999998</v>
      </c>
      <c r="AI48" s="16">
        <f t="shared" si="0"/>
        <v>0</v>
      </c>
      <c r="AJ48" s="16">
        <f t="shared" si="0"/>
        <v>0</v>
      </c>
      <c r="AK48" s="16">
        <f t="shared" si="0"/>
        <v>0</v>
      </c>
      <c r="AL48" s="16">
        <f t="shared" si="0"/>
        <v>0</v>
      </c>
      <c r="AM48" s="16">
        <f t="shared" si="0"/>
        <v>0</v>
      </c>
      <c r="AN48" s="16">
        <f t="shared" si="0"/>
        <v>0</v>
      </c>
      <c r="AO48" s="16">
        <f t="shared" si="0"/>
        <v>8781664.8599999994</v>
      </c>
      <c r="AP48" s="11"/>
    </row>
    <row r="49" spans="1:42" ht="31.5" outlineLevel="1" x14ac:dyDescent="0.25">
      <c r="A49" s="14" t="s">
        <v>80</v>
      </c>
      <c r="B49" s="15" t="s">
        <v>4</v>
      </c>
      <c r="C49" s="15" t="s">
        <v>81</v>
      </c>
      <c r="D49" s="15"/>
      <c r="E49" s="15"/>
      <c r="F49" s="15"/>
      <c r="G49" s="16">
        <v>0</v>
      </c>
      <c r="H49" s="16">
        <f>H50+H55</f>
        <v>35428889.939999998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347873.46</v>
      </c>
      <c r="Z49" s="16">
        <v>824174.48</v>
      </c>
      <c r="AA49" s="16">
        <v>34256842</v>
      </c>
      <c r="AB49" s="16"/>
      <c r="AC49" s="16">
        <f>AC50+AC55</f>
        <v>8578988.8200000003</v>
      </c>
      <c r="AD49" s="16">
        <f t="shared" ref="AD49:AO49" si="1">AD50+AD55</f>
        <v>0</v>
      </c>
      <c r="AE49" s="16">
        <f t="shared" si="1"/>
        <v>0</v>
      </c>
      <c r="AF49" s="16">
        <f t="shared" si="1"/>
        <v>3349077.89</v>
      </c>
      <c r="AG49" s="16">
        <f t="shared" si="1"/>
        <v>-3349077.89</v>
      </c>
      <c r="AH49" s="16">
        <f t="shared" si="1"/>
        <v>32789347.940000001</v>
      </c>
      <c r="AI49" s="16">
        <f t="shared" si="1"/>
        <v>0</v>
      </c>
      <c r="AJ49" s="16">
        <f t="shared" si="1"/>
        <v>0</v>
      </c>
      <c r="AK49" s="16">
        <f t="shared" si="1"/>
        <v>0</v>
      </c>
      <c r="AL49" s="16">
        <f t="shared" si="1"/>
        <v>0</v>
      </c>
      <c r="AM49" s="16">
        <f t="shared" si="1"/>
        <v>0</v>
      </c>
      <c r="AN49" s="16">
        <f t="shared" si="1"/>
        <v>0</v>
      </c>
      <c r="AO49" s="16">
        <f t="shared" si="1"/>
        <v>8578988.8200000003</v>
      </c>
      <c r="AP49" s="11"/>
    </row>
    <row r="50" spans="1:42" ht="31.5" outlineLevel="2" x14ac:dyDescent="0.25">
      <c r="A50" s="14" t="s">
        <v>82</v>
      </c>
      <c r="B50" s="15" t="s">
        <v>4</v>
      </c>
      <c r="C50" s="15" t="s">
        <v>81</v>
      </c>
      <c r="D50" s="15"/>
      <c r="E50" s="15"/>
      <c r="F50" s="15"/>
      <c r="G50" s="16">
        <v>0</v>
      </c>
      <c r="H50" s="16">
        <f>H51+H52+H53+H54</f>
        <v>33551778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347873.46</v>
      </c>
      <c r="Z50" s="16">
        <v>824174.48</v>
      </c>
      <c r="AA50" s="16">
        <v>32379730.059999999</v>
      </c>
      <c r="AB50" s="16"/>
      <c r="AC50" s="16">
        <f>AC51+AC52+AC53+AC54</f>
        <v>8569288.8200000003</v>
      </c>
      <c r="AD50" s="16">
        <f t="shared" ref="AD50:AO50" si="2">AD51+AD52+AD53+AD54</f>
        <v>0</v>
      </c>
      <c r="AE50" s="16">
        <f t="shared" si="2"/>
        <v>0</v>
      </c>
      <c r="AF50" s="16">
        <f t="shared" si="2"/>
        <v>3349077.89</v>
      </c>
      <c r="AG50" s="16">
        <f t="shared" si="2"/>
        <v>-3349077.89</v>
      </c>
      <c r="AH50" s="16">
        <f t="shared" si="2"/>
        <v>32320000</v>
      </c>
      <c r="AI50" s="16">
        <f t="shared" si="2"/>
        <v>0</v>
      </c>
      <c r="AJ50" s="16">
        <f t="shared" si="2"/>
        <v>0</v>
      </c>
      <c r="AK50" s="16">
        <f t="shared" si="2"/>
        <v>0</v>
      </c>
      <c r="AL50" s="16">
        <f t="shared" si="2"/>
        <v>0</v>
      </c>
      <c r="AM50" s="16">
        <f t="shared" si="2"/>
        <v>0</v>
      </c>
      <c r="AN50" s="16">
        <f t="shared" si="2"/>
        <v>0</v>
      </c>
      <c r="AO50" s="16">
        <f t="shared" si="2"/>
        <v>8569288.8200000003</v>
      </c>
      <c r="AP50" s="11"/>
    </row>
    <row r="51" spans="1:42" ht="21" outlineLevel="3" x14ac:dyDescent="0.25">
      <c r="A51" s="14" t="s">
        <v>83</v>
      </c>
      <c r="B51" s="15" t="s">
        <v>4</v>
      </c>
      <c r="C51" s="15" t="s">
        <v>84</v>
      </c>
      <c r="D51" s="15"/>
      <c r="E51" s="15"/>
      <c r="F51" s="15"/>
      <c r="G51" s="16">
        <v>0</v>
      </c>
      <c r="H51" s="16">
        <v>8528205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/>
      <c r="Z51" s="16"/>
      <c r="AA51" s="16">
        <v>8528205</v>
      </c>
      <c r="AB51" s="16"/>
      <c r="AC51" s="16">
        <v>2150000</v>
      </c>
      <c r="AD51" s="5">
        <v>0</v>
      </c>
      <c r="AE51" s="5">
        <v>0</v>
      </c>
      <c r="AF51" s="5">
        <v>800000</v>
      </c>
      <c r="AG51" s="5">
        <v>-800000</v>
      </c>
      <c r="AH51" s="5">
        <v>8669900</v>
      </c>
      <c r="AI51" s="6">
        <v>0</v>
      </c>
      <c r="AJ51" s="5">
        <v>0</v>
      </c>
      <c r="AK51" s="6">
        <v>0</v>
      </c>
      <c r="AL51" s="9">
        <v>0</v>
      </c>
      <c r="AM51" s="10"/>
      <c r="AN51" s="11"/>
      <c r="AO51" s="18">
        <v>2150000</v>
      </c>
      <c r="AP51" s="11"/>
    </row>
    <row r="52" spans="1:42" ht="21" outlineLevel="3" x14ac:dyDescent="0.25">
      <c r="A52" s="14" t="s">
        <v>85</v>
      </c>
      <c r="B52" s="15" t="s">
        <v>4</v>
      </c>
      <c r="C52" s="15" t="s">
        <v>86</v>
      </c>
      <c r="D52" s="15"/>
      <c r="E52" s="15"/>
      <c r="F52" s="15"/>
      <c r="G52" s="16">
        <v>0</v>
      </c>
      <c r="H52" s="16">
        <v>4295610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/>
      <c r="Z52" s="16"/>
      <c r="AA52" s="16">
        <v>4295610</v>
      </c>
      <c r="AB52" s="16"/>
      <c r="AC52" s="16">
        <v>594000</v>
      </c>
      <c r="AD52" s="5">
        <v>0</v>
      </c>
      <c r="AE52" s="5">
        <v>0</v>
      </c>
      <c r="AF52" s="5">
        <v>250000</v>
      </c>
      <c r="AG52" s="5">
        <v>-250000</v>
      </c>
      <c r="AH52" s="5">
        <v>2820400</v>
      </c>
      <c r="AI52" s="6">
        <v>0</v>
      </c>
      <c r="AJ52" s="5">
        <v>0</v>
      </c>
      <c r="AK52" s="6">
        <v>0</v>
      </c>
      <c r="AL52" s="9">
        <v>0</v>
      </c>
      <c r="AM52" s="10"/>
      <c r="AN52" s="11"/>
      <c r="AO52" s="18">
        <v>594000</v>
      </c>
      <c r="AP52" s="11"/>
    </row>
    <row r="53" spans="1:42" ht="21" outlineLevel="3" x14ac:dyDescent="0.25">
      <c r="A53" s="14" t="s">
        <v>87</v>
      </c>
      <c r="B53" s="15" t="s">
        <v>4</v>
      </c>
      <c r="C53" s="15" t="s">
        <v>88</v>
      </c>
      <c r="D53" s="15"/>
      <c r="E53" s="15"/>
      <c r="F53" s="15"/>
      <c r="G53" s="16">
        <v>0</v>
      </c>
      <c r="H53" s="16">
        <v>14295342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/>
      <c r="Z53" s="16"/>
      <c r="AA53" s="16">
        <v>14295342</v>
      </c>
      <c r="AB53" s="16"/>
      <c r="AC53" s="16">
        <v>3800000</v>
      </c>
      <c r="AD53" s="5">
        <v>0</v>
      </c>
      <c r="AE53" s="5">
        <v>0</v>
      </c>
      <c r="AF53" s="5">
        <v>1450000</v>
      </c>
      <c r="AG53" s="5">
        <v>-1450000</v>
      </c>
      <c r="AH53" s="5">
        <v>14308500</v>
      </c>
      <c r="AI53" s="6">
        <v>0</v>
      </c>
      <c r="AJ53" s="5">
        <v>0</v>
      </c>
      <c r="AK53" s="6">
        <v>0</v>
      </c>
      <c r="AL53" s="9">
        <v>0</v>
      </c>
      <c r="AM53" s="10"/>
      <c r="AN53" s="11"/>
      <c r="AO53" s="19">
        <v>3800000</v>
      </c>
      <c r="AP53" s="11"/>
    </row>
    <row r="54" spans="1:42" ht="21" outlineLevel="3" x14ac:dyDescent="0.25">
      <c r="A54" s="14" t="s">
        <v>89</v>
      </c>
      <c r="B54" s="15" t="s">
        <v>4</v>
      </c>
      <c r="C54" s="15" t="s">
        <v>90</v>
      </c>
      <c r="D54" s="15"/>
      <c r="E54" s="15"/>
      <c r="F54" s="15"/>
      <c r="G54" s="16">
        <v>0</v>
      </c>
      <c r="H54" s="16">
        <v>6432621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/>
      <c r="Z54" s="16"/>
      <c r="AA54" s="16">
        <v>6432621</v>
      </c>
      <c r="AB54" s="16"/>
      <c r="AC54" s="16">
        <v>2025288.82</v>
      </c>
      <c r="AD54" s="5">
        <v>0</v>
      </c>
      <c r="AE54" s="5">
        <v>0</v>
      </c>
      <c r="AF54" s="5">
        <v>849077.89</v>
      </c>
      <c r="AG54" s="5">
        <v>-849077.89</v>
      </c>
      <c r="AH54" s="5">
        <v>6521200</v>
      </c>
      <c r="AI54" s="6">
        <v>0</v>
      </c>
      <c r="AJ54" s="5">
        <v>0</v>
      </c>
      <c r="AK54" s="6">
        <v>0</v>
      </c>
      <c r="AL54" s="9">
        <v>0</v>
      </c>
      <c r="AM54" s="10"/>
      <c r="AN54" s="11"/>
      <c r="AO54" s="11">
        <v>2025288.82</v>
      </c>
      <c r="AP54" s="11"/>
    </row>
    <row r="55" spans="1:42" ht="31.5" outlineLevel="2" x14ac:dyDescent="0.25">
      <c r="A55" s="14" t="s">
        <v>91</v>
      </c>
      <c r="B55" s="15" t="s">
        <v>4</v>
      </c>
      <c r="C55" s="15" t="s">
        <v>92</v>
      </c>
      <c r="D55" s="15"/>
      <c r="E55" s="15"/>
      <c r="F55" s="15"/>
      <c r="G55" s="16">
        <v>0</v>
      </c>
      <c r="H55" s="16">
        <f>H56+H57+H58</f>
        <v>1877111.94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347873.46</v>
      </c>
      <c r="Z55" s="16">
        <v>824174.48</v>
      </c>
      <c r="AA55" s="16">
        <v>705064</v>
      </c>
      <c r="AB55" s="16"/>
      <c r="AC55" s="16">
        <v>9700</v>
      </c>
      <c r="AD55" s="5">
        <v>0</v>
      </c>
      <c r="AE55" s="5">
        <v>0</v>
      </c>
      <c r="AF55" s="5">
        <v>0</v>
      </c>
      <c r="AG55" s="5">
        <v>0</v>
      </c>
      <c r="AH55" s="5">
        <v>469347.94</v>
      </c>
      <c r="AI55" s="6">
        <v>0</v>
      </c>
      <c r="AJ55" s="5">
        <v>0</v>
      </c>
      <c r="AK55" s="6">
        <v>0</v>
      </c>
      <c r="AL55" s="9">
        <v>0</v>
      </c>
      <c r="AM55" s="10"/>
      <c r="AN55" s="11"/>
      <c r="AO55" s="11">
        <v>9700</v>
      </c>
      <c r="AP55" s="11"/>
    </row>
    <row r="56" spans="1:42" ht="31.5" outlineLevel="3" x14ac:dyDescent="0.25">
      <c r="A56" s="14" t="s">
        <v>93</v>
      </c>
      <c r="B56" s="15" t="s">
        <v>4</v>
      </c>
      <c r="C56" s="15" t="s">
        <v>92</v>
      </c>
      <c r="D56" s="15"/>
      <c r="E56" s="15"/>
      <c r="F56" s="15"/>
      <c r="G56" s="16">
        <v>0</v>
      </c>
      <c r="H56" s="16">
        <v>450000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/>
      <c r="Z56" s="16"/>
      <c r="AA56" s="16">
        <v>450000</v>
      </c>
      <c r="AB56" s="16"/>
      <c r="AC56" s="16">
        <v>9700</v>
      </c>
      <c r="AD56" s="5">
        <v>0</v>
      </c>
      <c r="AE56" s="5">
        <v>0</v>
      </c>
      <c r="AF56" s="5">
        <v>0</v>
      </c>
      <c r="AG56" s="5">
        <v>0</v>
      </c>
      <c r="AH56" s="5">
        <v>450000</v>
      </c>
      <c r="AI56" s="6">
        <v>0</v>
      </c>
      <c r="AJ56" s="5">
        <v>0</v>
      </c>
      <c r="AK56" s="6">
        <v>0</v>
      </c>
      <c r="AL56" s="9">
        <v>0</v>
      </c>
      <c r="AM56" s="10"/>
      <c r="AN56" s="11"/>
      <c r="AO56" s="11">
        <v>9700</v>
      </c>
      <c r="AP56" s="11"/>
    </row>
    <row r="57" spans="1:42" ht="42" outlineLevel="3" x14ac:dyDescent="0.25">
      <c r="A57" s="14" t="s">
        <v>249</v>
      </c>
      <c r="B57" s="15"/>
      <c r="C57" s="15" t="s">
        <v>248</v>
      </c>
      <c r="D57" s="15"/>
      <c r="E57" s="15"/>
      <c r="F57" s="15"/>
      <c r="G57" s="16"/>
      <c r="H57" s="16">
        <v>1062764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>
        <v>807700</v>
      </c>
      <c r="AA57" s="16">
        <v>255064</v>
      </c>
      <c r="AB57" s="16"/>
      <c r="AC57" s="16"/>
      <c r="AD57" s="5"/>
      <c r="AE57" s="5"/>
      <c r="AF57" s="5"/>
      <c r="AG57" s="5"/>
      <c r="AH57" s="5"/>
      <c r="AI57" s="6"/>
      <c r="AJ57" s="5"/>
      <c r="AK57" s="6"/>
      <c r="AL57" s="9"/>
      <c r="AM57" s="10"/>
      <c r="AN57" s="11"/>
      <c r="AO57" s="11"/>
      <c r="AP57" s="11"/>
    </row>
    <row r="58" spans="1:42" ht="21" outlineLevel="3" x14ac:dyDescent="0.25">
      <c r="A58" s="14" t="s">
        <v>94</v>
      </c>
      <c r="B58" s="15" t="s">
        <v>4</v>
      </c>
      <c r="C58" s="15" t="s">
        <v>95</v>
      </c>
      <c r="D58" s="15"/>
      <c r="E58" s="15"/>
      <c r="F58" s="15"/>
      <c r="G58" s="16">
        <v>0</v>
      </c>
      <c r="H58" s="16">
        <v>364347.94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347873.46</v>
      </c>
      <c r="Z58" s="16">
        <v>16474.48</v>
      </c>
      <c r="AA58" s="16"/>
      <c r="AB58" s="16"/>
      <c r="AC58" s="16">
        <v>0</v>
      </c>
      <c r="AD58" s="5">
        <v>0</v>
      </c>
      <c r="AE58" s="5">
        <v>0</v>
      </c>
      <c r="AF58" s="5">
        <v>0</v>
      </c>
      <c r="AG58" s="5">
        <v>0</v>
      </c>
      <c r="AH58" s="5">
        <v>19347.939999999999</v>
      </c>
      <c r="AI58" s="6">
        <v>0</v>
      </c>
      <c r="AJ58" s="5">
        <v>0</v>
      </c>
      <c r="AK58" s="6">
        <v>0</v>
      </c>
      <c r="AL58" s="9">
        <v>0</v>
      </c>
      <c r="AM58" s="10"/>
      <c r="AN58" s="11"/>
      <c r="AO58" s="11"/>
      <c r="AP58" s="11"/>
    </row>
    <row r="59" spans="1:42" ht="31.5" outlineLevel="1" x14ac:dyDescent="0.25">
      <c r="A59" s="14" t="s">
        <v>96</v>
      </c>
      <c r="B59" s="15" t="s">
        <v>4</v>
      </c>
      <c r="C59" s="15" t="s">
        <v>97</v>
      </c>
      <c r="D59" s="15"/>
      <c r="E59" s="15"/>
      <c r="F59" s="15"/>
      <c r="G59" s="16">
        <v>0</v>
      </c>
      <c r="H59" s="16">
        <v>1121000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/>
      <c r="Z59" s="16"/>
      <c r="AA59" s="16">
        <v>1121000</v>
      </c>
      <c r="AB59" s="16"/>
      <c r="AC59" s="16">
        <v>202676.04</v>
      </c>
      <c r="AD59" s="5">
        <v>0</v>
      </c>
      <c r="AE59" s="5">
        <v>0</v>
      </c>
      <c r="AF59" s="5">
        <v>82790.259999999995</v>
      </c>
      <c r="AG59" s="5">
        <v>-82790.259999999995</v>
      </c>
      <c r="AH59" s="5">
        <v>1121000</v>
      </c>
      <c r="AI59" s="6">
        <v>0</v>
      </c>
      <c r="AJ59" s="5">
        <v>0</v>
      </c>
      <c r="AK59" s="6">
        <v>0</v>
      </c>
      <c r="AL59" s="9">
        <v>0</v>
      </c>
      <c r="AM59" s="10"/>
      <c r="AN59" s="11"/>
      <c r="AO59" s="11">
        <v>202676.04</v>
      </c>
      <c r="AP59" s="11"/>
    </row>
    <row r="60" spans="1:42" ht="21" outlineLevel="3" x14ac:dyDescent="0.25">
      <c r="A60" s="14" t="s">
        <v>46</v>
      </c>
      <c r="B60" s="15" t="s">
        <v>4</v>
      </c>
      <c r="C60" s="15" t="s">
        <v>98</v>
      </c>
      <c r="D60" s="15"/>
      <c r="E60" s="15"/>
      <c r="F60" s="15"/>
      <c r="G60" s="16">
        <v>0</v>
      </c>
      <c r="H60" s="16">
        <v>1121000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/>
      <c r="Z60" s="16"/>
      <c r="AA60" s="16">
        <v>1121000</v>
      </c>
      <c r="AB60" s="16"/>
      <c r="AC60" s="16">
        <v>202676.04</v>
      </c>
      <c r="AD60" s="5">
        <v>0</v>
      </c>
      <c r="AE60" s="5">
        <v>0</v>
      </c>
      <c r="AF60" s="5">
        <v>82790.259999999995</v>
      </c>
      <c r="AG60" s="5">
        <v>-82790.259999999995</v>
      </c>
      <c r="AH60" s="5">
        <v>1121000</v>
      </c>
      <c r="AI60" s="6">
        <v>0</v>
      </c>
      <c r="AJ60" s="5">
        <v>0</v>
      </c>
      <c r="AK60" s="6">
        <v>0</v>
      </c>
      <c r="AL60" s="9">
        <v>0</v>
      </c>
      <c r="AM60" s="10"/>
      <c r="AN60" s="11"/>
      <c r="AO60" s="11">
        <v>202676.04</v>
      </c>
      <c r="AP60" s="11"/>
    </row>
    <row r="61" spans="1:42" ht="21" x14ac:dyDescent="0.25">
      <c r="A61" s="14" t="s">
        <v>99</v>
      </c>
      <c r="B61" s="15" t="s">
        <v>4</v>
      </c>
      <c r="C61" s="15" t="s">
        <v>100</v>
      </c>
      <c r="D61" s="15"/>
      <c r="E61" s="15"/>
      <c r="F61" s="15"/>
      <c r="G61" s="16">
        <v>0</v>
      </c>
      <c r="H61" s="16">
        <f>H62+H64</f>
        <v>15213337</v>
      </c>
      <c r="I61" s="16">
        <f t="shared" ref="I61:AA61" si="3">I62+I64</f>
        <v>0</v>
      </c>
      <c r="J61" s="16">
        <f t="shared" si="3"/>
        <v>0</v>
      </c>
      <c r="K61" s="16">
        <f t="shared" si="3"/>
        <v>0</v>
      </c>
      <c r="L61" s="16">
        <f t="shared" si="3"/>
        <v>0</v>
      </c>
      <c r="M61" s="16">
        <f t="shared" si="3"/>
        <v>0</v>
      </c>
      <c r="N61" s="16">
        <f t="shared" si="3"/>
        <v>0</v>
      </c>
      <c r="O61" s="16">
        <f t="shared" si="3"/>
        <v>0</v>
      </c>
      <c r="P61" s="16">
        <f t="shared" si="3"/>
        <v>0</v>
      </c>
      <c r="Q61" s="16">
        <f t="shared" si="3"/>
        <v>0</v>
      </c>
      <c r="R61" s="16">
        <f t="shared" si="3"/>
        <v>0</v>
      </c>
      <c r="S61" s="16">
        <f t="shared" si="3"/>
        <v>0</v>
      </c>
      <c r="T61" s="16">
        <f t="shared" si="3"/>
        <v>0</v>
      </c>
      <c r="U61" s="16">
        <f t="shared" si="3"/>
        <v>0</v>
      </c>
      <c r="V61" s="16">
        <f t="shared" si="3"/>
        <v>0</v>
      </c>
      <c r="W61" s="16">
        <f t="shared" si="3"/>
        <v>0</v>
      </c>
      <c r="X61" s="16">
        <f t="shared" si="3"/>
        <v>0</v>
      </c>
      <c r="Y61" s="16">
        <f t="shared" si="3"/>
        <v>0</v>
      </c>
      <c r="Z61" s="16">
        <f t="shared" si="3"/>
        <v>0</v>
      </c>
      <c r="AA61" s="16">
        <f t="shared" si="3"/>
        <v>15213337</v>
      </c>
      <c r="AB61" s="16"/>
      <c r="AC61" s="16">
        <f>AC62+AC64</f>
        <v>4018075</v>
      </c>
      <c r="AD61" s="16">
        <f t="shared" ref="AD61:AO61" si="4">AD62+AD64</f>
        <v>0</v>
      </c>
      <c r="AE61" s="16">
        <f t="shared" si="4"/>
        <v>0</v>
      </c>
      <c r="AF61" s="16">
        <f t="shared" si="4"/>
        <v>1332930</v>
      </c>
      <c r="AG61" s="16">
        <f t="shared" si="4"/>
        <v>-1332930</v>
      </c>
      <c r="AH61" s="16">
        <f t="shared" si="4"/>
        <v>15338200</v>
      </c>
      <c r="AI61" s="16">
        <f t="shared" si="4"/>
        <v>0</v>
      </c>
      <c r="AJ61" s="16">
        <f t="shared" si="4"/>
        <v>0</v>
      </c>
      <c r="AK61" s="16">
        <f t="shared" si="4"/>
        <v>0</v>
      </c>
      <c r="AL61" s="16">
        <f t="shared" si="4"/>
        <v>0</v>
      </c>
      <c r="AM61" s="16">
        <f t="shared" si="4"/>
        <v>0</v>
      </c>
      <c r="AN61" s="16">
        <f t="shared" si="4"/>
        <v>0</v>
      </c>
      <c r="AO61" s="16">
        <f t="shared" si="4"/>
        <v>4018075</v>
      </c>
      <c r="AP61" s="11"/>
    </row>
    <row r="62" spans="1:42" ht="42" outlineLevel="1" x14ac:dyDescent="0.25">
      <c r="A62" s="14" t="s">
        <v>101</v>
      </c>
      <c r="B62" s="15" t="s">
        <v>4</v>
      </c>
      <c r="C62" s="15" t="s">
        <v>102</v>
      </c>
      <c r="D62" s="15"/>
      <c r="E62" s="15"/>
      <c r="F62" s="15"/>
      <c r="G62" s="16">
        <v>0</v>
      </c>
      <c r="H62" s="16">
        <v>630000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/>
      <c r="Z62" s="16"/>
      <c r="AA62" s="16">
        <v>630000</v>
      </c>
      <c r="AB62" s="16"/>
      <c r="AC62" s="16">
        <v>168075</v>
      </c>
      <c r="AD62" s="5">
        <v>0</v>
      </c>
      <c r="AE62" s="5">
        <v>0</v>
      </c>
      <c r="AF62" s="5">
        <v>32930</v>
      </c>
      <c r="AG62" s="5">
        <v>-32930</v>
      </c>
      <c r="AH62" s="5">
        <v>630000</v>
      </c>
      <c r="AI62" s="6">
        <v>0</v>
      </c>
      <c r="AJ62" s="5">
        <v>0</v>
      </c>
      <c r="AK62" s="6">
        <v>0</v>
      </c>
      <c r="AL62" s="9">
        <v>0</v>
      </c>
      <c r="AM62" s="10"/>
      <c r="AN62" s="11"/>
      <c r="AO62" s="19">
        <v>168075</v>
      </c>
      <c r="AP62" s="11"/>
    </row>
    <row r="63" spans="1:42" ht="31.5" outlineLevel="3" x14ac:dyDescent="0.25">
      <c r="A63" s="14" t="s">
        <v>103</v>
      </c>
      <c r="B63" s="15" t="s">
        <v>4</v>
      </c>
      <c r="C63" s="15" t="s">
        <v>104</v>
      </c>
      <c r="D63" s="15"/>
      <c r="E63" s="15"/>
      <c r="F63" s="15"/>
      <c r="G63" s="16">
        <v>0</v>
      </c>
      <c r="H63" s="16">
        <v>630000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/>
      <c r="Z63" s="16"/>
      <c r="AA63" s="16">
        <v>630000</v>
      </c>
      <c r="AB63" s="16"/>
      <c r="AC63" s="16">
        <v>165075</v>
      </c>
      <c r="AD63" s="5">
        <v>0</v>
      </c>
      <c r="AE63" s="5">
        <v>0</v>
      </c>
      <c r="AF63" s="5">
        <v>32930</v>
      </c>
      <c r="AG63" s="5">
        <v>-32930</v>
      </c>
      <c r="AH63" s="5">
        <v>630000</v>
      </c>
      <c r="AI63" s="6">
        <v>0</v>
      </c>
      <c r="AJ63" s="5">
        <v>0</v>
      </c>
      <c r="AK63" s="6">
        <v>0</v>
      </c>
      <c r="AL63" s="9">
        <v>0</v>
      </c>
      <c r="AM63" s="10"/>
      <c r="AN63" s="11"/>
      <c r="AO63" s="19">
        <v>168075</v>
      </c>
      <c r="AP63" s="11"/>
    </row>
    <row r="64" spans="1:42" ht="42" outlineLevel="1" x14ac:dyDescent="0.25">
      <c r="A64" s="14" t="s">
        <v>105</v>
      </c>
      <c r="B64" s="15" t="s">
        <v>4</v>
      </c>
      <c r="C64" s="15" t="s">
        <v>106</v>
      </c>
      <c r="D64" s="15"/>
      <c r="E64" s="15"/>
      <c r="F64" s="15"/>
      <c r="G64" s="16">
        <v>0</v>
      </c>
      <c r="H64" s="16">
        <v>14583337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/>
      <c r="Z64" s="16"/>
      <c r="AA64" s="16">
        <v>14583337</v>
      </c>
      <c r="AB64" s="16"/>
      <c r="AC64" s="16">
        <v>3850000</v>
      </c>
      <c r="AD64" s="5">
        <v>0</v>
      </c>
      <c r="AE64" s="5">
        <v>0</v>
      </c>
      <c r="AF64" s="5">
        <v>1300000</v>
      </c>
      <c r="AG64" s="5">
        <v>-1300000</v>
      </c>
      <c r="AH64" s="5">
        <v>14708200</v>
      </c>
      <c r="AI64" s="6">
        <v>0</v>
      </c>
      <c r="AJ64" s="5">
        <v>0</v>
      </c>
      <c r="AK64" s="6">
        <v>0</v>
      </c>
      <c r="AL64" s="9">
        <v>0</v>
      </c>
      <c r="AM64" s="10"/>
      <c r="AN64" s="11"/>
      <c r="AO64" s="19">
        <v>3850000</v>
      </c>
      <c r="AP64" s="11"/>
    </row>
    <row r="65" spans="1:42" ht="21" outlineLevel="3" x14ac:dyDescent="0.25">
      <c r="A65" s="14" t="s">
        <v>107</v>
      </c>
      <c r="B65" s="15" t="s">
        <v>4</v>
      </c>
      <c r="C65" s="15" t="s">
        <v>108</v>
      </c>
      <c r="D65" s="15"/>
      <c r="E65" s="15"/>
      <c r="F65" s="15"/>
      <c r="G65" s="16">
        <v>0</v>
      </c>
      <c r="H65" s="16">
        <v>14583337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/>
      <c r="Z65" s="16"/>
      <c r="AA65" s="16">
        <v>14583337</v>
      </c>
      <c r="AB65" s="16"/>
      <c r="AC65" s="16">
        <v>3850000</v>
      </c>
      <c r="AD65" s="5">
        <v>0</v>
      </c>
      <c r="AE65" s="5">
        <v>0</v>
      </c>
      <c r="AF65" s="5">
        <v>1300000</v>
      </c>
      <c r="AG65" s="5">
        <v>-1300000</v>
      </c>
      <c r="AH65" s="5">
        <v>14708200</v>
      </c>
      <c r="AI65" s="6">
        <v>0</v>
      </c>
      <c r="AJ65" s="5">
        <v>0</v>
      </c>
      <c r="AK65" s="6">
        <v>0</v>
      </c>
      <c r="AL65" s="9">
        <v>0</v>
      </c>
      <c r="AM65" s="10"/>
      <c r="AN65" s="11" t="s">
        <v>247</v>
      </c>
      <c r="AO65" s="19">
        <v>3850000</v>
      </c>
      <c r="AP65" s="11"/>
    </row>
    <row r="66" spans="1:42" ht="21" x14ac:dyDescent="0.25">
      <c r="A66" s="14" t="s">
        <v>109</v>
      </c>
      <c r="B66" s="15" t="s">
        <v>4</v>
      </c>
      <c r="C66" s="15" t="s">
        <v>110</v>
      </c>
      <c r="D66" s="15"/>
      <c r="E66" s="15"/>
      <c r="F66" s="15"/>
      <c r="G66" s="16">
        <v>0</v>
      </c>
      <c r="H66" s="16">
        <v>283000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/>
      <c r="Z66" s="16">
        <v>83000</v>
      </c>
      <c r="AA66" s="16">
        <v>200000</v>
      </c>
      <c r="AB66" s="16"/>
      <c r="AC66" s="16">
        <f>AN66+AO66</f>
        <v>34518.81</v>
      </c>
      <c r="AD66" s="5">
        <v>0</v>
      </c>
      <c r="AE66" s="5">
        <v>0</v>
      </c>
      <c r="AF66" s="5">
        <v>0</v>
      </c>
      <c r="AG66" s="5">
        <v>0</v>
      </c>
      <c r="AH66" s="5">
        <v>283000</v>
      </c>
      <c r="AI66" s="6">
        <v>0</v>
      </c>
      <c r="AJ66" s="5">
        <v>0</v>
      </c>
      <c r="AK66" s="6">
        <v>0</v>
      </c>
      <c r="AL66" s="9">
        <v>0</v>
      </c>
      <c r="AM66" s="10"/>
      <c r="AN66" s="11">
        <v>20750.009999999998</v>
      </c>
      <c r="AO66" s="11">
        <v>13768.8</v>
      </c>
      <c r="AP66" s="11"/>
    </row>
    <row r="67" spans="1:42" ht="42" outlineLevel="1" x14ac:dyDescent="0.25">
      <c r="A67" s="14" t="s">
        <v>111</v>
      </c>
      <c r="B67" s="15" t="s">
        <v>4</v>
      </c>
      <c r="C67" s="15" t="s">
        <v>112</v>
      </c>
      <c r="D67" s="15"/>
      <c r="E67" s="15"/>
      <c r="F67" s="15"/>
      <c r="G67" s="16">
        <v>0</v>
      </c>
      <c r="H67" s="16">
        <v>200000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/>
      <c r="Z67" s="16"/>
      <c r="AA67" s="16">
        <v>200000</v>
      </c>
      <c r="AB67" s="16"/>
      <c r="AC67" s="16">
        <v>0</v>
      </c>
      <c r="AD67" s="5">
        <v>0</v>
      </c>
      <c r="AE67" s="5">
        <v>0</v>
      </c>
      <c r="AF67" s="5">
        <v>0</v>
      </c>
      <c r="AG67" s="5">
        <v>0</v>
      </c>
      <c r="AH67" s="5">
        <v>200000</v>
      </c>
      <c r="AI67" s="6">
        <v>0</v>
      </c>
      <c r="AJ67" s="5">
        <v>0</v>
      </c>
      <c r="AK67" s="6">
        <v>0</v>
      </c>
      <c r="AL67" s="9">
        <v>0</v>
      </c>
      <c r="AM67" s="10"/>
      <c r="AN67" s="11"/>
      <c r="AO67" s="11">
        <v>13768.8</v>
      </c>
      <c r="AP67" s="11"/>
    </row>
    <row r="68" spans="1:42" ht="31.5" outlineLevel="3" x14ac:dyDescent="0.25">
      <c r="A68" s="14" t="s">
        <v>113</v>
      </c>
      <c r="B68" s="15" t="s">
        <v>4</v>
      </c>
      <c r="C68" s="15" t="s">
        <v>114</v>
      </c>
      <c r="D68" s="15"/>
      <c r="E68" s="15"/>
      <c r="F68" s="15"/>
      <c r="G68" s="16">
        <v>0</v>
      </c>
      <c r="H68" s="16">
        <v>200000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/>
      <c r="Z68" s="16"/>
      <c r="AA68" s="16">
        <v>200000</v>
      </c>
      <c r="AB68" s="16"/>
      <c r="AC68" s="16">
        <v>0</v>
      </c>
      <c r="AD68" s="5">
        <v>0</v>
      </c>
      <c r="AE68" s="5">
        <v>0</v>
      </c>
      <c r="AF68" s="5">
        <v>0</v>
      </c>
      <c r="AG68" s="5">
        <v>0</v>
      </c>
      <c r="AH68" s="5">
        <v>200000</v>
      </c>
      <c r="AI68" s="6">
        <v>0</v>
      </c>
      <c r="AJ68" s="5">
        <v>0</v>
      </c>
      <c r="AK68" s="6">
        <v>0</v>
      </c>
      <c r="AL68" s="9">
        <v>0</v>
      </c>
      <c r="AM68" s="10"/>
      <c r="AN68" s="11"/>
      <c r="AO68" s="11">
        <v>13768.8</v>
      </c>
      <c r="AP68" s="11"/>
    </row>
    <row r="69" spans="1:42" ht="31.5" outlineLevel="1" x14ac:dyDescent="0.25">
      <c r="A69" s="14" t="s">
        <v>115</v>
      </c>
      <c r="B69" s="15" t="s">
        <v>4</v>
      </c>
      <c r="C69" s="15" t="s">
        <v>116</v>
      </c>
      <c r="D69" s="15"/>
      <c r="E69" s="15"/>
      <c r="F69" s="15"/>
      <c r="G69" s="16">
        <v>0</v>
      </c>
      <c r="H69" s="16">
        <v>83000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/>
      <c r="Z69" s="16">
        <v>83000</v>
      </c>
      <c r="AA69" s="16"/>
      <c r="AB69" s="16"/>
      <c r="AC69" s="16">
        <v>7429.07</v>
      </c>
      <c r="AD69" s="5">
        <v>0</v>
      </c>
      <c r="AE69" s="5">
        <v>0</v>
      </c>
      <c r="AF69" s="5">
        <v>0</v>
      </c>
      <c r="AG69" s="5">
        <v>0</v>
      </c>
      <c r="AH69" s="5">
        <v>83000</v>
      </c>
      <c r="AI69" s="6">
        <v>0</v>
      </c>
      <c r="AJ69" s="5">
        <v>0</v>
      </c>
      <c r="AK69" s="6">
        <v>0</v>
      </c>
      <c r="AL69" s="9">
        <v>0</v>
      </c>
      <c r="AM69" s="10"/>
      <c r="AN69" s="11">
        <v>20750.009999999998</v>
      </c>
      <c r="AO69" s="11"/>
      <c r="AP69" s="11"/>
    </row>
    <row r="70" spans="1:42" ht="31.5" outlineLevel="3" x14ac:dyDescent="0.25">
      <c r="A70" s="14" t="s">
        <v>117</v>
      </c>
      <c r="B70" s="15" t="s">
        <v>4</v>
      </c>
      <c r="C70" s="15" t="s">
        <v>118</v>
      </c>
      <c r="D70" s="15"/>
      <c r="E70" s="15"/>
      <c r="F70" s="15"/>
      <c r="G70" s="16">
        <v>0</v>
      </c>
      <c r="H70" s="16">
        <v>83000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/>
      <c r="Z70" s="16">
        <v>83000</v>
      </c>
      <c r="AA70" s="16"/>
      <c r="AB70" s="16"/>
      <c r="AC70" s="16">
        <v>7429.7</v>
      </c>
      <c r="AD70" s="5">
        <v>0</v>
      </c>
      <c r="AE70" s="5">
        <v>0</v>
      </c>
      <c r="AF70" s="5">
        <v>0</v>
      </c>
      <c r="AG70" s="5">
        <v>0</v>
      </c>
      <c r="AH70" s="5">
        <v>83000</v>
      </c>
      <c r="AI70" s="6">
        <v>0</v>
      </c>
      <c r="AJ70" s="5">
        <v>0</v>
      </c>
      <c r="AK70" s="6">
        <v>0</v>
      </c>
      <c r="AL70" s="9">
        <v>0</v>
      </c>
      <c r="AM70" s="10"/>
      <c r="AN70" s="11">
        <v>20750.009999999998</v>
      </c>
      <c r="AO70" s="11"/>
      <c r="AP70" s="11"/>
    </row>
    <row r="71" spans="1:42" ht="21" x14ac:dyDescent="0.25">
      <c r="A71" s="14" t="s">
        <v>119</v>
      </c>
      <c r="B71" s="15" t="s">
        <v>4</v>
      </c>
      <c r="C71" s="15" t="s">
        <v>120</v>
      </c>
      <c r="D71" s="15"/>
      <c r="E71" s="15"/>
      <c r="F71" s="15"/>
      <c r="G71" s="16">
        <v>0</v>
      </c>
      <c r="H71" s="16">
        <f>H72+H85+H88+H90</f>
        <v>546356079</v>
      </c>
      <c r="I71" s="16">
        <f t="shared" ref="I71:AA71" si="5">I72+I85+I88+I90</f>
        <v>0</v>
      </c>
      <c r="J71" s="16">
        <f t="shared" si="5"/>
        <v>0</v>
      </c>
      <c r="K71" s="16">
        <f t="shared" si="5"/>
        <v>0</v>
      </c>
      <c r="L71" s="16">
        <f t="shared" si="5"/>
        <v>0</v>
      </c>
      <c r="M71" s="16">
        <f t="shared" si="5"/>
        <v>0</v>
      </c>
      <c r="N71" s="16">
        <f t="shared" si="5"/>
        <v>0</v>
      </c>
      <c r="O71" s="16">
        <f t="shared" si="5"/>
        <v>0</v>
      </c>
      <c r="P71" s="16">
        <f t="shared" si="5"/>
        <v>0</v>
      </c>
      <c r="Q71" s="16">
        <f t="shared" si="5"/>
        <v>0</v>
      </c>
      <c r="R71" s="16">
        <f t="shared" si="5"/>
        <v>0</v>
      </c>
      <c r="S71" s="16">
        <f t="shared" si="5"/>
        <v>0</v>
      </c>
      <c r="T71" s="16">
        <f t="shared" si="5"/>
        <v>0</v>
      </c>
      <c r="U71" s="16">
        <f t="shared" si="5"/>
        <v>0</v>
      </c>
      <c r="V71" s="16">
        <f t="shared" si="5"/>
        <v>0</v>
      </c>
      <c r="W71" s="16">
        <f t="shared" si="5"/>
        <v>0</v>
      </c>
      <c r="X71" s="16">
        <f t="shared" si="5"/>
        <v>0</v>
      </c>
      <c r="Y71" s="16">
        <f t="shared" si="5"/>
        <v>45866700</v>
      </c>
      <c r="Z71" s="16">
        <f t="shared" si="5"/>
        <v>391872900</v>
      </c>
      <c r="AA71" s="16">
        <f t="shared" si="5"/>
        <v>108617479</v>
      </c>
      <c r="AB71" s="16">
        <f t="shared" ref="AB71:AO71" si="6">AB72+AB85+AB88+AB90</f>
        <v>0</v>
      </c>
      <c r="AC71" s="16">
        <f>AM71+AN71+AO71</f>
        <v>113364089.06</v>
      </c>
      <c r="AD71" s="16">
        <f t="shared" si="6"/>
        <v>0</v>
      </c>
      <c r="AE71" s="16">
        <f t="shared" si="6"/>
        <v>0</v>
      </c>
      <c r="AF71" s="16">
        <f t="shared" si="6"/>
        <v>23504504.599999998</v>
      </c>
      <c r="AG71" s="16">
        <f t="shared" si="6"/>
        <v>-23504504.599999998</v>
      </c>
      <c r="AH71" s="16">
        <f t="shared" si="6"/>
        <v>548469700</v>
      </c>
      <c r="AI71" s="16">
        <f t="shared" si="6"/>
        <v>0</v>
      </c>
      <c r="AJ71" s="16">
        <f t="shared" si="6"/>
        <v>0</v>
      </c>
      <c r="AK71" s="16">
        <f t="shared" si="6"/>
        <v>0</v>
      </c>
      <c r="AL71" s="16">
        <f t="shared" si="6"/>
        <v>0</v>
      </c>
      <c r="AM71" s="16">
        <f t="shared" si="6"/>
        <v>83795.45</v>
      </c>
      <c r="AN71" s="16">
        <f t="shared" si="6"/>
        <v>88271907.909999996</v>
      </c>
      <c r="AO71" s="16">
        <f t="shared" si="6"/>
        <v>25008385.699999999</v>
      </c>
      <c r="AP71" s="11"/>
    </row>
    <row r="72" spans="1:42" ht="31.5" outlineLevel="1" x14ac:dyDescent="0.25">
      <c r="A72" s="14" t="s">
        <v>121</v>
      </c>
      <c r="B72" s="15" t="s">
        <v>4</v>
      </c>
      <c r="C72" s="15" t="s">
        <v>122</v>
      </c>
      <c r="D72" s="15"/>
      <c r="E72" s="15"/>
      <c r="F72" s="15"/>
      <c r="G72" s="16">
        <v>0</v>
      </c>
      <c r="H72" s="16">
        <f>H73+H77+H79+H82+H84</f>
        <v>503492079</v>
      </c>
      <c r="I72" s="16">
        <f t="shared" ref="I72:AA72" si="7">I73+I77+I79+I82+I84</f>
        <v>0</v>
      </c>
      <c r="J72" s="16">
        <f t="shared" si="7"/>
        <v>0</v>
      </c>
      <c r="K72" s="16">
        <f t="shared" si="7"/>
        <v>0</v>
      </c>
      <c r="L72" s="16">
        <f t="shared" si="7"/>
        <v>0</v>
      </c>
      <c r="M72" s="16">
        <f t="shared" si="7"/>
        <v>0</v>
      </c>
      <c r="N72" s="16">
        <f t="shared" si="7"/>
        <v>0</v>
      </c>
      <c r="O72" s="16">
        <f t="shared" si="7"/>
        <v>0</v>
      </c>
      <c r="P72" s="16">
        <f t="shared" si="7"/>
        <v>0</v>
      </c>
      <c r="Q72" s="16">
        <f t="shared" si="7"/>
        <v>0</v>
      </c>
      <c r="R72" s="16">
        <f t="shared" si="7"/>
        <v>0</v>
      </c>
      <c r="S72" s="16">
        <f t="shared" si="7"/>
        <v>0</v>
      </c>
      <c r="T72" s="16">
        <f t="shared" si="7"/>
        <v>0</v>
      </c>
      <c r="U72" s="16">
        <f t="shared" si="7"/>
        <v>0</v>
      </c>
      <c r="V72" s="16">
        <f t="shared" si="7"/>
        <v>0</v>
      </c>
      <c r="W72" s="16">
        <f t="shared" si="7"/>
        <v>0</v>
      </c>
      <c r="X72" s="16">
        <f t="shared" si="7"/>
        <v>0</v>
      </c>
      <c r="Y72" s="16">
        <f t="shared" si="7"/>
        <v>45866700</v>
      </c>
      <c r="Z72" s="16">
        <f t="shared" si="7"/>
        <v>366554200</v>
      </c>
      <c r="AA72" s="16">
        <f t="shared" si="7"/>
        <v>91072179</v>
      </c>
      <c r="AB72" s="16">
        <f t="shared" ref="AB72:AO72" si="8">AB73+AB77+AB79+AB82+AB84</f>
        <v>0</v>
      </c>
      <c r="AC72" s="16">
        <f>AM72+AN72+AO72</f>
        <v>112409621.73</v>
      </c>
      <c r="AD72" s="16">
        <f t="shared" si="8"/>
        <v>0</v>
      </c>
      <c r="AE72" s="16">
        <f t="shared" si="8"/>
        <v>0</v>
      </c>
      <c r="AF72" s="16">
        <f t="shared" si="8"/>
        <v>23108223.539999999</v>
      </c>
      <c r="AG72" s="16">
        <f t="shared" si="8"/>
        <v>-23108223.539999999</v>
      </c>
      <c r="AH72" s="16">
        <f t="shared" si="8"/>
        <v>505580500</v>
      </c>
      <c r="AI72" s="16">
        <f t="shared" si="8"/>
        <v>0</v>
      </c>
      <c r="AJ72" s="16">
        <f t="shared" si="8"/>
        <v>0</v>
      </c>
      <c r="AK72" s="16">
        <f t="shared" si="8"/>
        <v>0</v>
      </c>
      <c r="AL72" s="16">
        <f t="shared" si="8"/>
        <v>0</v>
      </c>
      <c r="AM72" s="16">
        <f t="shared" si="8"/>
        <v>83795.45</v>
      </c>
      <c r="AN72" s="16">
        <f t="shared" si="8"/>
        <v>88046507.909999996</v>
      </c>
      <c r="AO72" s="16">
        <f t="shared" si="8"/>
        <v>24279318.370000001</v>
      </c>
      <c r="AP72" s="11"/>
    </row>
    <row r="73" spans="1:42" ht="31.5" outlineLevel="2" x14ac:dyDescent="0.25">
      <c r="A73" s="14" t="s">
        <v>123</v>
      </c>
      <c r="B73" s="15" t="s">
        <v>4</v>
      </c>
      <c r="C73" s="15" t="s">
        <v>122</v>
      </c>
      <c r="D73" s="15"/>
      <c r="E73" s="15"/>
      <c r="F73" s="15"/>
      <c r="G73" s="16">
        <v>0</v>
      </c>
      <c r="H73" s="16">
        <f>H74+H75+H76</f>
        <v>437013421</v>
      </c>
      <c r="I73" s="16">
        <f t="shared" ref="I73:AA73" si="9">I74+I75+I76</f>
        <v>0</v>
      </c>
      <c r="J73" s="16">
        <f t="shared" si="9"/>
        <v>0</v>
      </c>
      <c r="K73" s="16">
        <f t="shared" si="9"/>
        <v>0</v>
      </c>
      <c r="L73" s="16">
        <f t="shared" si="9"/>
        <v>0</v>
      </c>
      <c r="M73" s="16">
        <f t="shared" si="9"/>
        <v>0</v>
      </c>
      <c r="N73" s="16">
        <f t="shared" si="9"/>
        <v>0</v>
      </c>
      <c r="O73" s="16">
        <f t="shared" si="9"/>
        <v>0</v>
      </c>
      <c r="P73" s="16">
        <f t="shared" si="9"/>
        <v>0</v>
      </c>
      <c r="Q73" s="16">
        <f t="shared" si="9"/>
        <v>0</v>
      </c>
      <c r="R73" s="16">
        <f t="shared" si="9"/>
        <v>0</v>
      </c>
      <c r="S73" s="16">
        <f t="shared" si="9"/>
        <v>0</v>
      </c>
      <c r="T73" s="16">
        <f t="shared" si="9"/>
        <v>0</v>
      </c>
      <c r="U73" s="16">
        <f t="shared" si="9"/>
        <v>0</v>
      </c>
      <c r="V73" s="16">
        <f t="shared" si="9"/>
        <v>0</v>
      </c>
      <c r="W73" s="16">
        <f t="shared" si="9"/>
        <v>0</v>
      </c>
      <c r="X73" s="16">
        <f t="shared" si="9"/>
        <v>0</v>
      </c>
      <c r="Y73" s="16">
        <f t="shared" si="9"/>
        <v>0</v>
      </c>
      <c r="Z73" s="16">
        <f t="shared" si="9"/>
        <v>355567600</v>
      </c>
      <c r="AA73" s="16">
        <f t="shared" si="9"/>
        <v>81445821</v>
      </c>
      <c r="AB73" s="16">
        <f>AB74+AB75+AB76</f>
        <v>0</v>
      </c>
      <c r="AC73" s="16">
        <f>AM73+AN73+AO73</f>
        <v>112090218.37</v>
      </c>
      <c r="AD73" s="16">
        <f t="shared" ref="AD73" si="10">AD74+AD75+AD76</f>
        <v>0</v>
      </c>
      <c r="AE73" s="16">
        <f t="shared" ref="AE73" si="11">AE74+AE75+AE76</f>
        <v>0</v>
      </c>
      <c r="AF73" s="16">
        <f t="shared" ref="AF73" si="12">AF74+AF75+AF76</f>
        <v>23026500</v>
      </c>
      <c r="AG73" s="16">
        <f t="shared" ref="AG73" si="13">AG74+AG75+AG76</f>
        <v>-23026500</v>
      </c>
      <c r="AH73" s="16">
        <f t="shared" ref="AH73" si="14">AH74+AH75+AH76</f>
        <v>442919800</v>
      </c>
      <c r="AI73" s="16">
        <f t="shared" ref="AI73" si="15">AI74+AI75+AI76</f>
        <v>0</v>
      </c>
      <c r="AJ73" s="16">
        <f t="shared" ref="AJ73" si="16">AJ74+AJ75+AJ76</f>
        <v>0</v>
      </c>
      <c r="AK73" s="16">
        <f t="shared" ref="AK73" si="17">AK74+AK75+AK76</f>
        <v>0</v>
      </c>
      <c r="AL73" s="16">
        <f t="shared" ref="AL73" si="18">AL74+AL75+AL76</f>
        <v>0</v>
      </c>
      <c r="AM73" s="16">
        <f t="shared" ref="AM73" si="19">AM74+AM75+AM76</f>
        <v>0</v>
      </c>
      <c r="AN73" s="16">
        <f t="shared" ref="AN73" si="20">AN74+AN75+AN76</f>
        <v>87810900</v>
      </c>
      <c r="AO73" s="16">
        <f t="shared" ref="AO73" si="21">AO74+AO75+AO76</f>
        <v>24279318.370000001</v>
      </c>
      <c r="AP73" s="11"/>
    </row>
    <row r="74" spans="1:42" ht="21" outlineLevel="3" x14ac:dyDescent="0.25">
      <c r="A74" s="14" t="s">
        <v>124</v>
      </c>
      <c r="B74" s="15" t="s">
        <v>4</v>
      </c>
      <c r="C74" s="15" t="s">
        <v>125</v>
      </c>
      <c r="D74" s="15"/>
      <c r="E74" s="15"/>
      <c r="F74" s="15"/>
      <c r="G74" s="16">
        <v>0</v>
      </c>
      <c r="H74" s="16">
        <v>80095421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/>
      <c r="Z74" s="16">
        <v>1549600</v>
      </c>
      <c r="AA74" s="16">
        <v>78545821</v>
      </c>
      <c r="AB74" s="16"/>
      <c r="AC74" s="16">
        <v>23857000</v>
      </c>
      <c r="AD74" s="5">
        <v>0</v>
      </c>
      <c r="AE74" s="5">
        <v>0</v>
      </c>
      <c r="AF74" s="5">
        <v>8065000</v>
      </c>
      <c r="AG74" s="5">
        <v>-8065000</v>
      </c>
      <c r="AH74" s="5">
        <v>77632500</v>
      </c>
      <c r="AI74" s="6">
        <v>0</v>
      </c>
      <c r="AJ74" s="5">
        <v>0</v>
      </c>
      <c r="AK74" s="6">
        <v>0</v>
      </c>
      <c r="AL74" s="9">
        <v>0</v>
      </c>
      <c r="AM74" s="10"/>
      <c r="AN74" s="11"/>
      <c r="AO74" s="19">
        <v>23857000</v>
      </c>
      <c r="AP74" s="11"/>
    </row>
    <row r="75" spans="1:42" ht="42" outlineLevel="3" x14ac:dyDescent="0.25">
      <c r="A75" s="14" t="s">
        <v>126</v>
      </c>
      <c r="B75" s="15" t="s">
        <v>4</v>
      </c>
      <c r="C75" s="15" t="s">
        <v>127</v>
      </c>
      <c r="D75" s="15"/>
      <c r="E75" s="15"/>
      <c r="F75" s="15"/>
      <c r="G75" s="16">
        <v>0</v>
      </c>
      <c r="H75" s="16">
        <v>354018000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/>
      <c r="Z75" s="16">
        <v>354018000</v>
      </c>
      <c r="AA75" s="16"/>
      <c r="AB75" s="16"/>
      <c r="AC75" s="16" t="s">
        <v>247</v>
      </c>
      <c r="AD75" s="5">
        <v>0</v>
      </c>
      <c r="AE75" s="5">
        <v>0</v>
      </c>
      <c r="AF75" s="5">
        <v>14961500</v>
      </c>
      <c r="AG75" s="5">
        <v>-14961500</v>
      </c>
      <c r="AH75" s="5">
        <v>354018000</v>
      </c>
      <c r="AI75" s="6">
        <v>0</v>
      </c>
      <c r="AJ75" s="5">
        <v>0</v>
      </c>
      <c r="AK75" s="6">
        <v>0</v>
      </c>
      <c r="AL75" s="9">
        <v>0</v>
      </c>
      <c r="AM75" s="10"/>
      <c r="AN75" s="19">
        <v>87810900</v>
      </c>
      <c r="AO75" s="11"/>
      <c r="AP75" s="11"/>
    </row>
    <row r="76" spans="1:42" ht="31.5" outlineLevel="3" x14ac:dyDescent="0.25">
      <c r="A76" s="14" t="s">
        <v>128</v>
      </c>
      <c r="B76" s="15" t="s">
        <v>4</v>
      </c>
      <c r="C76" s="15" t="s">
        <v>129</v>
      </c>
      <c r="D76" s="15"/>
      <c r="E76" s="15"/>
      <c r="F76" s="15"/>
      <c r="G76" s="16">
        <v>0</v>
      </c>
      <c r="H76" s="16">
        <v>2900000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/>
      <c r="Z76" s="16"/>
      <c r="AA76" s="16">
        <v>2900000</v>
      </c>
      <c r="AB76" s="16"/>
      <c r="AC76" s="16">
        <v>422318.37</v>
      </c>
      <c r="AD76" s="5">
        <v>0</v>
      </c>
      <c r="AE76" s="5">
        <v>0</v>
      </c>
      <c r="AF76" s="5">
        <v>0</v>
      </c>
      <c r="AG76" s="5">
        <v>0</v>
      </c>
      <c r="AH76" s="5">
        <v>11269300</v>
      </c>
      <c r="AI76" s="6">
        <v>0</v>
      </c>
      <c r="AJ76" s="5">
        <v>0</v>
      </c>
      <c r="AK76" s="6">
        <v>0</v>
      </c>
      <c r="AL76" s="9">
        <v>0</v>
      </c>
      <c r="AM76" s="10"/>
      <c r="AN76" s="11"/>
      <c r="AO76" s="11">
        <v>422318.37</v>
      </c>
      <c r="AP76" s="11"/>
    </row>
    <row r="77" spans="1:42" ht="52.5" outlineLevel="2" x14ac:dyDescent="0.25">
      <c r="A77" s="14" t="s">
        <v>130</v>
      </c>
      <c r="B77" s="15" t="s">
        <v>4</v>
      </c>
      <c r="C77" s="15" t="s">
        <v>131</v>
      </c>
      <c r="D77" s="15"/>
      <c r="E77" s="15"/>
      <c r="F77" s="15"/>
      <c r="G77" s="16">
        <v>0</v>
      </c>
      <c r="H77" s="16">
        <v>1749800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/>
      <c r="Z77" s="16">
        <v>1749800</v>
      </c>
      <c r="AA77" s="16"/>
      <c r="AB77" s="16"/>
      <c r="AC77" s="16">
        <v>235607.91</v>
      </c>
      <c r="AD77" s="5">
        <v>0</v>
      </c>
      <c r="AE77" s="5">
        <v>0</v>
      </c>
      <c r="AF77" s="5">
        <v>81723.539999999994</v>
      </c>
      <c r="AG77" s="5">
        <v>-81723.539999999994</v>
      </c>
      <c r="AH77" s="5">
        <v>1749800</v>
      </c>
      <c r="AI77" s="6">
        <v>0</v>
      </c>
      <c r="AJ77" s="5">
        <v>0</v>
      </c>
      <c r="AK77" s="6">
        <v>0</v>
      </c>
      <c r="AL77" s="9">
        <v>0</v>
      </c>
      <c r="AM77" s="10"/>
      <c r="AN77" s="11">
        <v>235607.91</v>
      </c>
      <c r="AO77" s="11"/>
      <c r="AP77" s="11"/>
    </row>
    <row r="78" spans="1:42" ht="21" outlineLevel="3" x14ac:dyDescent="0.25">
      <c r="A78" s="14" t="s">
        <v>132</v>
      </c>
      <c r="B78" s="15" t="s">
        <v>4</v>
      </c>
      <c r="C78" s="15" t="s">
        <v>133</v>
      </c>
      <c r="D78" s="15"/>
      <c r="E78" s="15"/>
      <c r="F78" s="15"/>
      <c r="G78" s="16">
        <v>0</v>
      </c>
      <c r="H78" s="16">
        <v>1749800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/>
      <c r="Z78" s="16">
        <v>1749800</v>
      </c>
      <c r="AA78" s="16"/>
      <c r="AB78" s="16"/>
      <c r="AC78" s="16">
        <v>235607.91</v>
      </c>
      <c r="AD78" s="5">
        <v>0</v>
      </c>
      <c r="AE78" s="5">
        <v>0</v>
      </c>
      <c r="AF78" s="5">
        <v>81723.539999999994</v>
      </c>
      <c r="AG78" s="5">
        <v>-81723.539999999994</v>
      </c>
      <c r="AH78" s="5">
        <v>1749800</v>
      </c>
      <c r="AI78" s="6">
        <v>0</v>
      </c>
      <c r="AJ78" s="5">
        <v>0</v>
      </c>
      <c r="AK78" s="6">
        <v>0</v>
      </c>
      <c r="AL78" s="9">
        <v>0</v>
      </c>
      <c r="AM78" s="10"/>
      <c r="AN78" s="11">
        <v>235607.91</v>
      </c>
      <c r="AO78" s="11"/>
      <c r="AP78" s="11"/>
    </row>
    <row r="79" spans="1:42" outlineLevel="2" x14ac:dyDescent="0.25">
      <c r="A79" s="14" t="s">
        <v>16</v>
      </c>
      <c r="B79" s="15" t="s">
        <v>4</v>
      </c>
      <c r="C79" s="15" t="s">
        <v>134</v>
      </c>
      <c r="D79" s="15"/>
      <c r="E79" s="15"/>
      <c r="F79" s="15"/>
      <c r="G79" s="16">
        <v>0</v>
      </c>
      <c r="H79" s="16">
        <v>862200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262200</v>
      </c>
      <c r="Z79" s="16">
        <v>600000</v>
      </c>
      <c r="AA79" s="16"/>
      <c r="AB79" s="16"/>
      <c r="AC79" s="16">
        <v>83795.45</v>
      </c>
      <c r="AD79" s="5">
        <v>0</v>
      </c>
      <c r="AE79" s="5">
        <v>0</v>
      </c>
      <c r="AF79" s="5">
        <v>0</v>
      </c>
      <c r="AG79" s="5">
        <v>0</v>
      </c>
      <c r="AH79" s="5">
        <v>9024000</v>
      </c>
      <c r="AI79" s="6">
        <v>0</v>
      </c>
      <c r="AJ79" s="5">
        <v>0</v>
      </c>
      <c r="AK79" s="6">
        <v>0</v>
      </c>
      <c r="AL79" s="9">
        <v>0</v>
      </c>
      <c r="AM79" s="10">
        <v>83795.45</v>
      </c>
      <c r="AN79" s="11"/>
      <c r="AO79" s="11"/>
      <c r="AP79" s="11"/>
    </row>
    <row r="80" spans="1:42" ht="31.5" outlineLevel="3" x14ac:dyDescent="0.25">
      <c r="A80" s="14" t="s">
        <v>135</v>
      </c>
      <c r="B80" s="15" t="s">
        <v>4</v>
      </c>
      <c r="C80" s="15" t="s">
        <v>136</v>
      </c>
      <c r="D80" s="15"/>
      <c r="E80" s="15"/>
      <c r="F80" s="15"/>
      <c r="G80" s="16">
        <v>0</v>
      </c>
      <c r="H80" s="16">
        <v>862200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262200</v>
      </c>
      <c r="Z80" s="16">
        <v>600000</v>
      </c>
      <c r="AA80" s="16"/>
      <c r="AB80" s="16"/>
      <c r="AC80" s="16">
        <v>83795.45</v>
      </c>
      <c r="AD80" s="5">
        <v>0</v>
      </c>
      <c r="AE80" s="5">
        <v>0</v>
      </c>
      <c r="AF80" s="5">
        <v>0</v>
      </c>
      <c r="AG80" s="5">
        <v>0</v>
      </c>
      <c r="AH80" s="5">
        <v>862200</v>
      </c>
      <c r="AI80" s="6">
        <v>0</v>
      </c>
      <c r="AJ80" s="5">
        <v>0</v>
      </c>
      <c r="AK80" s="6">
        <v>0</v>
      </c>
      <c r="AL80" s="9">
        <v>0</v>
      </c>
      <c r="AM80" s="10">
        <v>83795.45</v>
      </c>
      <c r="AN80" s="11"/>
      <c r="AO80" s="11"/>
      <c r="AP80" s="11"/>
    </row>
    <row r="81" spans="1:42" ht="31.5" outlineLevel="3" x14ac:dyDescent="0.25">
      <c r="A81" s="14" t="s">
        <v>137</v>
      </c>
      <c r="B81" s="15" t="s">
        <v>4</v>
      </c>
      <c r="C81" s="15" t="s">
        <v>138</v>
      </c>
      <c r="D81" s="15"/>
      <c r="E81" s="15"/>
      <c r="F81" s="15"/>
      <c r="G81" s="16">
        <v>0</v>
      </c>
      <c r="H81" s="16"/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/>
      <c r="Z81" s="16"/>
      <c r="AA81" s="16"/>
      <c r="AB81" s="16"/>
      <c r="AC81" s="16">
        <v>0</v>
      </c>
      <c r="AD81" s="5">
        <v>0</v>
      </c>
      <c r="AE81" s="5">
        <v>0</v>
      </c>
      <c r="AF81" s="5">
        <v>0</v>
      </c>
      <c r="AG81" s="5">
        <v>0</v>
      </c>
      <c r="AH81" s="5">
        <v>8161800</v>
      </c>
      <c r="AI81" s="6">
        <v>0</v>
      </c>
      <c r="AJ81" s="5">
        <v>0</v>
      </c>
      <c r="AK81" s="6">
        <v>0</v>
      </c>
      <c r="AL81" s="9">
        <v>0</v>
      </c>
      <c r="AM81" s="10"/>
      <c r="AN81" s="11"/>
      <c r="AO81" s="11"/>
      <c r="AP81" s="11"/>
    </row>
    <row r="82" spans="1:42" outlineLevel="2" x14ac:dyDescent="0.25">
      <c r="A82" s="14" t="s">
        <v>16</v>
      </c>
      <c r="B82" s="15" t="s">
        <v>4</v>
      </c>
      <c r="C82" s="15" t="s">
        <v>139</v>
      </c>
      <c r="D82" s="15"/>
      <c r="E82" s="15"/>
      <c r="F82" s="15"/>
      <c r="G82" s="16">
        <v>0</v>
      </c>
      <c r="H82" s="16">
        <v>57941358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45604500</v>
      </c>
      <c r="Z82" s="16">
        <v>8636800</v>
      </c>
      <c r="AA82" s="16">
        <v>3701058</v>
      </c>
      <c r="AB82" s="16"/>
      <c r="AC82" s="16">
        <v>0</v>
      </c>
      <c r="AD82" s="5">
        <v>0</v>
      </c>
      <c r="AE82" s="5">
        <v>0</v>
      </c>
      <c r="AF82" s="5">
        <v>0</v>
      </c>
      <c r="AG82" s="5">
        <v>0</v>
      </c>
      <c r="AH82" s="5">
        <v>51886900</v>
      </c>
      <c r="AI82" s="6">
        <v>0</v>
      </c>
      <c r="AJ82" s="5">
        <v>0</v>
      </c>
      <c r="AK82" s="6">
        <v>0</v>
      </c>
      <c r="AL82" s="9">
        <v>0</v>
      </c>
      <c r="AM82" s="10"/>
      <c r="AN82" s="11"/>
      <c r="AO82" s="11"/>
      <c r="AP82" s="11"/>
    </row>
    <row r="83" spans="1:42" ht="52.5" outlineLevel="3" x14ac:dyDescent="0.25">
      <c r="A83" s="14" t="s">
        <v>140</v>
      </c>
      <c r="B83" s="15" t="s">
        <v>4</v>
      </c>
      <c r="C83" s="15" t="s">
        <v>141</v>
      </c>
      <c r="D83" s="15"/>
      <c r="E83" s="15"/>
      <c r="F83" s="15"/>
      <c r="G83" s="16">
        <v>0</v>
      </c>
      <c r="H83" s="16">
        <v>57941358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45604500</v>
      </c>
      <c r="Z83" s="16">
        <v>8635800</v>
      </c>
      <c r="AA83" s="16">
        <v>3701058</v>
      </c>
      <c r="AB83" s="16"/>
      <c r="AC83" s="16">
        <v>0</v>
      </c>
      <c r="AD83" s="5">
        <v>0</v>
      </c>
      <c r="AE83" s="5">
        <v>0</v>
      </c>
      <c r="AF83" s="5">
        <v>0</v>
      </c>
      <c r="AG83" s="5">
        <v>0</v>
      </c>
      <c r="AH83" s="5">
        <v>51886900</v>
      </c>
      <c r="AI83" s="6">
        <v>0</v>
      </c>
      <c r="AJ83" s="5">
        <v>0</v>
      </c>
      <c r="AK83" s="6">
        <v>0</v>
      </c>
      <c r="AL83" s="9">
        <v>0</v>
      </c>
      <c r="AM83" s="10"/>
      <c r="AN83" s="11"/>
      <c r="AO83" s="11"/>
      <c r="AP83" s="11"/>
    </row>
    <row r="84" spans="1:42" ht="21" outlineLevel="3" x14ac:dyDescent="0.25">
      <c r="A84" s="14" t="s">
        <v>251</v>
      </c>
      <c r="B84" s="15"/>
      <c r="C84" s="15" t="s">
        <v>250</v>
      </c>
      <c r="D84" s="15"/>
      <c r="E84" s="15"/>
      <c r="F84" s="15"/>
      <c r="G84" s="16"/>
      <c r="H84" s="16">
        <v>5925300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v>5925300</v>
      </c>
      <c r="AB84" s="16"/>
      <c r="AC84" s="16"/>
      <c r="AD84" s="5"/>
      <c r="AE84" s="5"/>
      <c r="AF84" s="5"/>
      <c r="AG84" s="5"/>
      <c r="AH84" s="5"/>
      <c r="AI84" s="6"/>
      <c r="AJ84" s="5"/>
      <c r="AK84" s="6"/>
      <c r="AL84" s="9"/>
      <c r="AM84" s="10"/>
      <c r="AN84" s="11"/>
      <c r="AO84" s="11"/>
      <c r="AP84" s="11"/>
    </row>
    <row r="85" spans="1:42" ht="31.5" outlineLevel="1" x14ac:dyDescent="0.25">
      <c r="A85" s="14" t="s">
        <v>142</v>
      </c>
      <c r="B85" s="15" t="s">
        <v>4</v>
      </c>
      <c r="C85" s="15" t="s">
        <v>143</v>
      </c>
      <c r="D85" s="15"/>
      <c r="E85" s="15"/>
      <c r="F85" s="15"/>
      <c r="G85" s="16">
        <v>0</v>
      </c>
      <c r="H85" s="16">
        <v>6270000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/>
      <c r="Z85" s="16"/>
      <c r="AA85" s="16">
        <v>6270000</v>
      </c>
      <c r="AB85" s="16"/>
      <c r="AC85" s="16">
        <v>0</v>
      </c>
      <c r="AD85" s="5">
        <v>0</v>
      </c>
      <c r="AE85" s="5">
        <v>0</v>
      </c>
      <c r="AF85" s="5">
        <v>0</v>
      </c>
      <c r="AG85" s="5">
        <v>0</v>
      </c>
      <c r="AH85" s="5">
        <v>6270000</v>
      </c>
      <c r="AI85" s="6">
        <v>0</v>
      </c>
      <c r="AJ85" s="5">
        <v>0</v>
      </c>
      <c r="AK85" s="6">
        <v>0</v>
      </c>
      <c r="AL85" s="9">
        <v>0</v>
      </c>
      <c r="AM85" s="10"/>
      <c r="AN85" s="11"/>
      <c r="AO85" s="11"/>
      <c r="AP85" s="11"/>
    </row>
    <row r="86" spans="1:42" ht="21" outlineLevel="3" x14ac:dyDescent="0.25">
      <c r="A86" s="14" t="s">
        <v>144</v>
      </c>
      <c r="B86" s="15" t="s">
        <v>4</v>
      </c>
      <c r="C86" s="15" t="s">
        <v>145</v>
      </c>
      <c r="D86" s="15"/>
      <c r="E86" s="15"/>
      <c r="F86" s="15"/>
      <c r="G86" s="16">
        <v>0</v>
      </c>
      <c r="H86" s="16">
        <v>20000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/>
      <c r="Z86" s="16"/>
      <c r="AA86" s="16">
        <v>20000</v>
      </c>
      <c r="AB86" s="16"/>
      <c r="AC86" s="16">
        <v>0</v>
      </c>
      <c r="AD86" s="5">
        <v>0</v>
      </c>
      <c r="AE86" s="5">
        <v>0</v>
      </c>
      <c r="AF86" s="5">
        <v>0</v>
      </c>
      <c r="AG86" s="5">
        <v>0</v>
      </c>
      <c r="AH86" s="5">
        <v>20000</v>
      </c>
      <c r="AI86" s="6">
        <v>0</v>
      </c>
      <c r="AJ86" s="5">
        <v>0</v>
      </c>
      <c r="AK86" s="6">
        <v>0</v>
      </c>
      <c r="AL86" s="9">
        <v>0</v>
      </c>
      <c r="AM86" s="10"/>
      <c r="AN86" s="11"/>
      <c r="AO86" s="11"/>
      <c r="AP86" s="11"/>
    </row>
    <row r="87" spans="1:42" ht="21" outlineLevel="3" x14ac:dyDescent="0.25">
      <c r="A87" s="14" t="s">
        <v>146</v>
      </c>
      <c r="B87" s="15" t="s">
        <v>4</v>
      </c>
      <c r="C87" s="15" t="s">
        <v>147</v>
      </c>
      <c r="D87" s="15"/>
      <c r="E87" s="15"/>
      <c r="F87" s="15"/>
      <c r="G87" s="16">
        <v>0</v>
      </c>
      <c r="H87" s="16">
        <v>6250000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/>
      <c r="Z87" s="16"/>
      <c r="AA87" s="16">
        <v>6250000</v>
      </c>
      <c r="AB87" s="16"/>
      <c r="AC87" s="16">
        <v>0</v>
      </c>
      <c r="AD87" s="5">
        <v>0</v>
      </c>
      <c r="AE87" s="5">
        <v>0</v>
      </c>
      <c r="AF87" s="5">
        <v>0</v>
      </c>
      <c r="AG87" s="5">
        <v>0</v>
      </c>
      <c r="AH87" s="5">
        <v>6250000</v>
      </c>
      <c r="AI87" s="6">
        <v>0</v>
      </c>
      <c r="AJ87" s="5">
        <v>0</v>
      </c>
      <c r="AK87" s="6">
        <v>0</v>
      </c>
      <c r="AL87" s="9">
        <v>0</v>
      </c>
      <c r="AM87" s="10"/>
      <c r="AN87" s="11"/>
      <c r="AO87" s="11"/>
      <c r="AP87" s="11"/>
    </row>
    <row r="88" spans="1:42" ht="63" outlineLevel="1" x14ac:dyDescent="0.25">
      <c r="A88" s="14" t="s">
        <v>148</v>
      </c>
      <c r="B88" s="15" t="s">
        <v>4</v>
      </c>
      <c r="C88" s="15" t="s">
        <v>149</v>
      </c>
      <c r="D88" s="15"/>
      <c r="E88" s="15"/>
      <c r="F88" s="15"/>
      <c r="G88" s="16">
        <v>0</v>
      </c>
      <c r="H88" s="16">
        <v>32147100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/>
      <c r="Z88" s="16">
        <v>24431800</v>
      </c>
      <c r="AA88" s="16">
        <v>7715300</v>
      </c>
      <c r="AB88" s="16"/>
      <c r="AC88" s="16">
        <v>0</v>
      </c>
      <c r="AD88" s="5">
        <v>0</v>
      </c>
      <c r="AE88" s="5">
        <v>0</v>
      </c>
      <c r="AF88" s="5">
        <v>0</v>
      </c>
      <c r="AG88" s="5">
        <v>0</v>
      </c>
      <c r="AH88" s="5">
        <v>32146800</v>
      </c>
      <c r="AI88" s="6">
        <v>0</v>
      </c>
      <c r="AJ88" s="5">
        <v>0</v>
      </c>
      <c r="AK88" s="6">
        <v>0</v>
      </c>
      <c r="AL88" s="9">
        <v>0</v>
      </c>
      <c r="AM88" s="10"/>
      <c r="AN88" s="11"/>
      <c r="AO88" s="11"/>
      <c r="AP88" s="11"/>
    </row>
    <row r="89" spans="1:42" ht="63" outlineLevel="3" x14ac:dyDescent="0.25">
      <c r="A89" s="14" t="s">
        <v>150</v>
      </c>
      <c r="B89" s="15" t="s">
        <v>4</v>
      </c>
      <c r="C89" s="15" t="s">
        <v>151</v>
      </c>
      <c r="D89" s="15"/>
      <c r="E89" s="15"/>
      <c r="F89" s="15"/>
      <c r="G89" s="16">
        <v>0</v>
      </c>
      <c r="H89" s="16">
        <v>32147100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/>
      <c r="Z89" s="16">
        <v>24431800</v>
      </c>
      <c r="AA89" s="16">
        <v>7715300</v>
      </c>
      <c r="AB89" s="16"/>
      <c r="AC89" s="16">
        <v>0</v>
      </c>
      <c r="AD89" s="5">
        <v>0</v>
      </c>
      <c r="AE89" s="5">
        <v>0</v>
      </c>
      <c r="AF89" s="5">
        <v>0</v>
      </c>
      <c r="AG89" s="5">
        <v>0</v>
      </c>
      <c r="AH89" s="5">
        <v>32146800</v>
      </c>
      <c r="AI89" s="6">
        <v>0</v>
      </c>
      <c r="AJ89" s="5">
        <v>0</v>
      </c>
      <c r="AK89" s="6">
        <v>0</v>
      </c>
      <c r="AL89" s="9">
        <v>0</v>
      </c>
      <c r="AM89" s="10"/>
      <c r="AN89" s="11"/>
      <c r="AO89" s="11"/>
      <c r="AP89" s="11"/>
    </row>
    <row r="90" spans="1:42" ht="21" outlineLevel="1" x14ac:dyDescent="0.25">
      <c r="A90" s="14" t="s">
        <v>152</v>
      </c>
      <c r="B90" s="15" t="s">
        <v>4</v>
      </c>
      <c r="C90" s="15" t="s">
        <v>153</v>
      </c>
      <c r="D90" s="15"/>
      <c r="E90" s="15"/>
      <c r="F90" s="15"/>
      <c r="G90" s="16">
        <v>0</v>
      </c>
      <c r="H90" s="16">
        <f>Z90+AA90</f>
        <v>4446900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/>
      <c r="Z90" s="16">
        <v>886900</v>
      </c>
      <c r="AA90" s="16">
        <v>3560000</v>
      </c>
      <c r="AB90" s="16"/>
      <c r="AC90" s="16">
        <v>957467.33</v>
      </c>
      <c r="AD90" s="5">
        <v>0</v>
      </c>
      <c r="AE90" s="5">
        <v>0</v>
      </c>
      <c r="AF90" s="5">
        <v>396281.06</v>
      </c>
      <c r="AG90" s="5">
        <v>-396281.06</v>
      </c>
      <c r="AH90" s="5">
        <v>4472400</v>
      </c>
      <c r="AI90" s="6">
        <v>0</v>
      </c>
      <c r="AJ90" s="5">
        <v>0</v>
      </c>
      <c r="AK90" s="6">
        <v>0</v>
      </c>
      <c r="AL90" s="9">
        <v>0</v>
      </c>
      <c r="AM90" s="10"/>
      <c r="AN90" s="19">
        <v>225400</v>
      </c>
      <c r="AO90" s="19">
        <v>729067.33</v>
      </c>
      <c r="AP90" s="11"/>
    </row>
    <row r="91" spans="1:42" ht="21" outlineLevel="3" x14ac:dyDescent="0.25">
      <c r="A91" s="14" t="s">
        <v>46</v>
      </c>
      <c r="B91" s="15" t="s">
        <v>4</v>
      </c>
      <c r="C91" s="15" t="s">
        <v>154</v>
      </c>
      <c r="D91" s="15"/>
      <c r="E91" s="15"/>
      <c r="F91" s="15"/>
      <c r="G91" s="16">
        <v>0</v>
      </c>
      <c r="H91" s="16">
        <f>Z91+AA91</f>
        <v>4446900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/>
      <c r="Z91" s="16">
        <v>886900</v>
      </c>
      <c r="AA91" s="16">
        <v>3560000</v>
      </c>
      <c r="AB91" s="16"/>
      <c r="AC91" s="16">
        <v>954467.33</v>
      </c>
      <c r="AD91" s="5">
        <v>0</v>
      </c>
      <c r="AE91" s="5">
        <v>0</v>
      </c>
      <c r="AF91" s="5">
        <v>396281.06</v>
      </c>
      <c r="AG91" s="5">
        <v>-396281.06</v>
      </c>
      <c r="AH91" s="5">
        <v>4472400</v>
      </c>
      <c r="AI91" s="6">
        <v>0</v>
      </c>
      <c r="AJ91" s="5">
        <v>0</v>
      </c>
      <c r="AK91" s="6">
        <v>0</v>
      </c>
      <c r="AL91" s="9">
        <v>0</v>
      </c>
      <c r="AM91" s="10"/>
      <c r="AN91" s="19">
        <v>225400</v>
      </c>
      <c r="AO91" s="11">
        <v>729067.33</v>
      </c>
      <c r="AP91" s="11"/>
    </row>
    <row r="92" spans="1:42" ht="31.5" x14ac:dyDescent="0.25">
      <c r="A92" s="14" t="s">
        <v>155</v>
      </c>
      <c r="B92" s="15" t="s">
        <v>4</v>
      </c>
      <c r="C92" s="15" t="s">
        <v>156</v>
      </c>
      <c r="D92" s="15"/>
      <c r="E92" s="15"/>
      <c r="F92" s="15"/>
      <c r="G92" s="16">
        <v>0</v>
      </c>
      <c r="H92" s="16">
        <v>3862000</v>
      </c>
      <c r="I92" s="16">
        <f t="shared" ref="I92:AO92" si="22">I93+I95+I97</f>
        <v>0</v>
      </c>
      <c r="J92" s="16">
        <f t="shared" si="22"/>
        <v>0</v>
      </c>
      <c r="K92" s="16">
        <f t="shared" si="22"/>
        <v>0</v>
      </c>
      <c r="L92" s="16">
        <f t="shared" si="22"/>
        <v>0</v>
      </c>
      <c r="M92" s="16">
        <f t="shared" si="22"/>
        <v>0</v>
      </c>
      <c r="N92" s="16">
        <f t="shared" si="22"/>
        <v>0</v>
      </c>
      <c r="O92" s="16">
        <f t="shared" si="22"/>
        <v>0</v>
      </c>
      <c r="P92" s="16">
        <f t="shared" si="22"/>
        <v>0</v>
      </c>
      <c r="Q92" s="16">
        <f t="shared" si="22"/>
        <v>0</v>
      </c>
      <c r="R92" s="16">
        <f t="shared" si="22"/>
        <v>0</v>
      </c>
      <c r="S92" s="16">
        <f t="shared" si="22"/>
        <v>0</v>
      </c>
      <c r="T92" s="16">
        <f t="shared" si="22"/>
        <v>0</v>
      </c>
      <c r="U92" s="16">
        <f t="shared" si="22"/>
        <v>0</v>
      </c>
      <c r="V92" s="16">
        <f t="shared" si="22"/>
        <v>0</v>
      </c>
      <c r="W92" s="16">
        <f t="shared" si="22"/>
        <v>0</v>
      </c>
      <c r="X92" s="16">
        <f t="shared" si="22"/>
        <v>0</v>
      </c>
      <c r="Y92" s="16">
        <f t="shared" si="22"/>
        <v>0</v>
      </c>
      <c r="Z92" s="16">
        <f t="shared" si="22"/>
        <v>443800</v>
      </c>
      <c r="AA92" s="16">
        <f t="shared" si="22"/>
        <v>3418200</v>
      </c>
      <c r="AB92" s="16">
        <f t="shared" si="22"/>
        <v>0</v>
      </c>
      <c r="AC92" s="16">
        <f t="shared" si="22"/>
        <v>281180.96999999997</v>
      </c>
      <c r="AD92" s="16">
        <f t="shared" si="22"/>
        <v>0</v>
      </c>
      <c r="AE92" s="16">
        <f t="shared" si="22"/>
        <v>0</v>
      </c>
      <c r="AF92" s="16">
        <f t="shared" si="22"/>
        <v>110653.03</v>
      </c>
      <c r="AG92" s="16">
        <f t="shared" si="22"/>
        <v>-110653.03</v>
      </c>
      <c r="AH92" s="16">
        <f t="shared" si="22"/>
        <v>3278000</v>
      </c>
      <c r="AI92" s="16">
        <f t="shared" si="22"/>
        <v>0</v>
      </c>
      <c r="AJ92" s="16">
        <f t="shared" si="22"/>
        <v>0</v>
      </c>
      <c r="AK92" s="16">
        <f t="shared" si="22"/>
        <v>0</v>
      </c>
      <c r="AL92" s="16">
        <f t="shared" si="22"/>
        <v>0</v>
      </c>
      <c r="AM92" s="16">
        <f t="shared" si="22"/>
        <v>0</v>
      </c>
      <c r="AN92" s="16">
        <f t="shared" si="22"/>
        <v>0</v>
      </c>
      <c r="AO92" s="16">
        <f t="shared" si="22"/>
        <v>281180.96999999997</v>
      </c>
      <c r="AP92" s="11"/>
    </row>
    <row r="93" spans="1:42" ht="84" outlineLevel="1" x14ac:dyDescent="0.25">
      <c r="A93" s="14" t="s">
        <v>157</v>
      </c>
      <c r="B93" s="15" t="s">
        <v>4</v>
      </c>
      <c r="C93" s="15" t="s">
        <v>158</v>
      </c>
      <c r="D93" s="15"/>
      <c r="E93" s="15"/>
      <c r="F93" s="15"/>
      <c r="G93" s="16">
        <v>0</v>
      </c>
      <c r="H93" s="16">
        <v>1193000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/>
      <c r="Z93" s="16"/>
      <c r="AA93" s="16">
        <v>1193000</v>
      </c>
      <c r="AB93" s="16"/>
      <c r="AC93" s="16">
        <v>281180.96999999997</v>
      </c>
      <c r="AD93" s="5">
        <v>0</v>
      </c>
      <c r="AE93" s="5">
        <v>0</v>
      </c>
      <c r="AF93" s="5">
        <v>110653.03</v>
      </c>
      <c r="AG93" s="5">
        <v>-110653.03</v>
      </c>
      <c r="AH93" s="5">
        <v>1193000</v>
      </c>
      <c r="AI93" s="6">
        <v>0</v>
      </c>
      <c r="AJ93" s="5">
        <v>0</v>
      </c>
      <c r="AK93" s="6">
        <v>0</v>
      </c>
      <c r="AL93" s="9">
        <v>0</v>
      </c>
      <c r="AM93" s="10"/>
      <c r="AN93" s="11"/>
      <c r="AO93" s="11">
        <v>281180.96999999997</v>
      </c>
      <c r="AP93" s="11"/>
    </row>
    <row r="94" spans="1:42" ht="84" outlineLevel="3" x14ac:dyDescent="0.25">
      <c r="A94" s="14" t="s">
        <v>159</v>
      </c>
      <c r="B94" s="15" t="s">
        <v>4</v>
      </c>
      <c r="C94" s="15" t="s">
        <v>160</v>
      </c>
      <c r="D94" s="15"/>
      <c r="E94" s="15"/>
      <c r="F94" s="15"/>
      <c r="G94" s="16">
        <v>0</v>
      </c>
      <c r="H94" s="16">
        <v>1193000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/>
      <c r="Z94" s="16"/>
      <c r="AA94" s="16">
        <v>1193000</v>
      </c>
      <c r="AB94" s="16"/>
      <c r="AC94" s="16">
        <v>281180.96999999997</v>
      </c>
      <c r="AD94" s="5">
        <v>0</v>
      </c>
      <c r="AE94" s="5">
        <v>0</v>
      </c>
      <c r="AF94" s="5">
        <v>110653.03</v>
      </c>
      <c r="AG94" s="5">
        <v>-110653.03</v>
      </c>
      <c r="AH94" s="5">
        <v>1193000</v>
      </c>
      <c r="AI94" s="6">
        <v>0</v>
      </c>
      <c r="AJ94" s="5">
        <v>0</v>
      </c>
      <c r="AK94" s="6">
        <v>0</v>
      </c>
      <c r="AL94" s="9">
        <v>0</v>
      </c>
      <c r="AM94" s="10"/>
      <c r="AN94" s="11"/>
      <c r="AO94" s="11">
        <v>281180.96999999997</v>
      </c>
      <c r="AP94" s="11"/>
    </row>
    <row r="95" spans="1:42" ht="52.5" outlineLevel="1" x14ac:dyDescent="0.25">
      <c r="A95" s="14" t="s">
        <v>161</v>
      </c>
      <c r="B95" s="15" t="s">
        <v>4</v>
      </c>
      <c r="C95" s="15" t="s">
        <v>162</v>
      </c>
      <c r="D95" s="15"/>
      <c r="E95" s="15"/>
      <c r="F95" s="15"/>
      <c r="G95" s="16">
        <v>0</v>
      </c>
      <c r="H95" s="16">
        <v>694000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/>
      <c r="Z95" s="16">
        <v>443800</v>
      </c>
      <c r="AA95" s="16">
        <v>250200</v>
      </c>
      <c r="AB95" s="16"/>
      <c r="AC95" s="16">
        <v>0</v>
      </c>
      <c r="AD95" s="5">
        <v>0</v>
      </c>
      <c r="AE95" s="5">
        <v>0</v>
      </c>
      <c r="AF95" s="5">
        <v>0</v>
      </c>
      <c r="AG95" s="5">
        <v>0</v>
      </c>
      <c r="AH95" s="5">
        <v>110000</v>
      </c>
      <c r="AI95" s="6">
        <v>0</v>
      </c>
      <c r="AJ95" s="5">
        <v>0</v>
      </c>
      <c r="AK95" s="6">
        <v>0</v>
      </c>
      <c r="AL95" s="9">
        <v>0</v>
      </c>
      <c r="AM95" s="10"/>
      <c r="AN95" s="11"/>
      <c r="AO95" s="11"/>
      <c r="AP95" s="11"/>
    </row>
    <row r="96" spans="1:42" ht="31.5" outlineLevel="3" x14ac:dyDescent="0.25">
      <c r="A96" s="14" t="s">
        <v>163</v>
      </c>
      <c r="B96" s="15" t="s">
        <v>4</v>
      </c>
      <c r="C96" s="15" t="s">
        <v>164</v>
      </c>
      <c r="D96" s="15"/>
      <c r="E96" s="15"/>
      <c r="F96" s="15"/>
      <c r="G96" s="16">
        <v>0</v>
      </c>
      <c r="H96" s="16">
        <v>694000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/>
      <c r="Z96" s="16">
        <v>443800</v>
      </c>
      <c r="AA96" s="16">
        <v>250200</v>
      </c>
      <c r="AB96" s="16"/>
      <c r="AC96" s="16">
        <v>0</v>
      </c>
      <c r="AD96" s="5">
        <v>0</v>
      </c>
      <c r="AE96" s="5">
        <v>0</v>
      </c>
      <c r="AF96" s="5">
        <v>0</v>
      </c>
      <c r="AG96" s="5">
        <v>0</v>
      </c>
      <c r="AH96" s="5">
        <v>110000</v>
      </c>
      <c r="AI96" s="6">
        <v>0</v>
      </c>
      <c r="AJ96" s="5">
        <v>0</v>
      </c>
      <c r="AK96" s="6">
        <v>0</v>
      </c>
      <c r="AL96" s="9">
        <v>0</v>
      </c>
      <c r="AM96" s="10"/>
      <c r="AN96" s="11"/>
      <c r="AO96" s="11"/>
      <c r="AP96" s="11"/>
    </row>
    <row r="97" spans="1:42" ht="63" outlineLevel="1" x14ac:dyDescent="0.25">
      <c r="A97" s="14" t="s">
        <v>165</v>
      </c>
      <c r="B97" s="15" t="s">
        <v>4</v>
      </c>
      <c r="C97" s="15" t="s">
        <v>166</v>
      </c>
      <c r="D97" s="15"/>
      <c r="E97" s="15"/>
      <c r="F97" s="15"/>
      <c r="G97" s="16">
        <v>0</v>
      </c>
      <c r="H97" s="16">
        <v>1975000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/>
      <c r="Z97" s="16"/>
      <c r="AA97" s="16">
        <v>1975000</v>
      </c>
      <c r="AB97" s="16"/>
      <c r="AC97" s="16">
        <v>0</v>
      </c>
      <c r="AD97" s="5">
        <v>0</v>
      </c>
      <c r="AE97" s="5">
        <v>0</v>
      </c>
      <c r="AF97" s="5">
        <v>0</v>
      </c>
      <c r="AG97" s="5">
        <v>0</v>
      </c>
      <c r="AH97" s="5">
        <v>1975000</v>
      </c>
      <c r="AI97" s="6">
        <v>0</v>
      </c>
      <c r="AJ97" s="5">
        <v>0</v>
      </c>
      <c r="AK97" s="6">
        <v>0</v>
      </c>
      <c r="AL97" s="9">
        <v>0</v>
      </c>
      <c r="AM97" s="10"/>
      <c r="AN97" s="11"/>
      <c r="AO97" s="11"/>
      <c r="AP97" s="11"/>
    </row>
    <row r="98" spans="1:42" ht="31.5" outlineLevel="3" x14ac:dyDescent="0.25">
      <c r="A98" s="14" t="s">
        <v>167</v>
      </c>
      <c r="B98" s="15" t="s">
        <v>4</v>
      </c>
      <c r="C98" s="15" t="s">
        <v>168</v>
      </c>
      <c r="D98" s="15"/>
      <c r="E98" s="15"/>
      <c r="F98" s="15"/>
      <c r="G98" s="16">
        <v>0</v>
      </c>
      <c r="H98" s="16">
        <v>1975000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/>
      <c r="Z98" s="16"/>
      <c r="AA98" s="16">
        <v>1975000</v>
      </c>
      <c r="AB98" s="16"/>
      <c r="AC98" s="16">
        <v>0</v>
      </c>
      <c r="AD98" s="5">
        <v>0</v>
      </c>
      <c r="AE98" s="5">
        <v>0</v>
      </c>
      <c r="AF98" s="5">
        <v>0</v>
      </c>
      <c r="AG98" s="5">
        <v>0</v>
      </c>
      <c r="AH98" s="5">
        <v>1975000</v>
      </c>
      <c r="AI98" s="6">
        <v>0</v>
      </c>
      <c r="AJ98" s="5">
        <v>0</v>
      </c>
      <c r="AK98" s="6">
        <v>0</v>
      </c>
      <c r="AL98" s="9">
        <v>0</v>
      </c>
      <c r="AM98" s="10"/>
      <c r="AN98" s="11"/>
      <c r="AO98" s="11"/>
      <c r="AP98" s="11"/>
    </row>
    <row r="99" spans="1:42" ht="42" x14ac:dyDescent="0.25">
      <c r="A99" s="14" t="s">
        <v>169</v>
      </c>
      <c r="B99" s="15" t="s">
        <v>4</v>
      </c>
      <c r="C99" s="15" t="s">
        <v>170</v>
      </c>
      <c r="D99" s="15"/>
      <c r="E99" s="15"/>
      <c r="F99" s="15"/>
      <c r="G99" s="16">
        <v>0</v>
      </c>
      <c r="H99" s="16">
        <v>366200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/>
      <c r="Z99" s="16">
        <v>66200</v>
      </c>
      <c r="AA99" s="16">
        <v>300000</v>
      </c>
      <c r="AB99" s="16"/>
      <c r="AC99" s="16">
        <v>0</v>
      </c>
      <c r="AD99" s="5">
        <v>0</v>
      </c>
      <c r="AE99" s="5">
        <v>0</v>
      </c>
      <c r="AF99" s="5">
        <v>0</v>
      </c>
      <c r="AG99" s="5">
        <v>0</v>
      </c>
      <c r="AH99" s="5">
        <v>366200</v>
      </c>
      <c r="AI99" s="6">
        <v>0</v>
      </c>
      <c r="AJ99" s="5">
        <v>0</v>
      </c>
      <c r="AK99" s="6">
        <v>0</v>
      </c>
      <c r="AL99" s="9">
        <v>0</v>
      </c>
      <c r="AM99" s="10"/>
      <c r="AN99" s="11"/>
      <c r="AO99" s="11"/>
      <c r="AP99" s="11"/>
    </row>
    <row r="100" spans="1:42" ht="52.5" outlineLevel="1" x14ac:dyDescent="0.25">
      <c r="A100" s="14" t="s">
        <v>171</v>
      </c>
      <c r="B100" s="15" t="s">
        <v>4</v>
      </c>
      <c r="C100" s="15" t="s">
        <v>172</v>
      </c>
      <c r="D100" s="15"/>
      <c r="E100" s="15"/>
      <c r="F100" s="15"/>
      <c r="G100" s="16">
        <v>0</v>
      </c>
      <c r="H100" s="16">
        <v>366200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/>
      <c r="Z100" s="16">
        <v>66200</v>
      </c>
      <c r="AA100" s="16">
        <v>300000</v>
      </c>
      <c r="AB100" s="16"/>
      <c r="AC100" s="16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366200</v>
      </c>
      <c r="AI100" s="6">
        <v>0</v>
      </c>
      <c r="AJ100" s="5">
        <v>0</v>
      </c>
      <c r="AK100" s="6">
        <v>0</v>
      </c>
      <c r="AL100" s="9">
        <v>0</v>
      </c>
      <c r="AM100" s="10"/>
      <c r="AN100" s="11"/>
      <c r="AO100" s="11"/>
      <c r="AP100" s="11"/>
    </row>
    <row r="101" spans="1:42" ht="21" outlineLevel="3" x14ac:dyDescent="0.25">
      <c r="A101" s="14" t="s">
        <v>173</v>
      </c>
      <c r="B101" s="15" t="s">
        <v>4</v>
      </c>
      <c r="C101" s="15" t="s">
        <v>174</v>
      </c>
      <c r="D101" s="15"/>
      <c r="E101" s="15"/>
      <c r="F101" s="15"/>
      <c r="G101" s="16">
        <v>0</v>
      </c>
      <c r="H101" s="16">
        <v>366200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/>
      <c r="Z101" s="16">
        <v>66200</v>
      </c>
      <c r="AA101" s="16">
        <v>300000</v>
      </c>
      <c r="AB101" s="16"/>
      <c r="AC101" s="16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366200</v>
      </c>
      <c r="AI101" s="6">
        <v>0</v>
      </c>
      <c r="AJ101" s="5">
        <v>0</v>
      </c>
      <c r="AK101" s="6">
        <v>0</v>
      </c>
      <c r="AL101" s="9">
        <v>0</v>
      </c>
      <c r="AM101" s="10"/>
      <c r="AN101" s="11"/>
      <c r="AO101" s="11"/>
      <c r="AP101" s="11"/>
    </row>
    <row r="102" spans="1:42" ht="21" x14ac:dyDescent="0.25">
      <c r="A102" s="14" t="s">
        <v>175</v>
      </c>
      <c r="B102" s="15" t="s">
        <v>4</v>
      </c>
      <c r="C102" s="15" t="s">
        <v>176</v>
      </c>
      <c r="D102" s="15"/>
      <c r="E102" s="15"/>
      <c r="F102" s="15"/>
      <c r="G102" s="16">
        <v>0</v>
      </c>
      <c r="H102" s="16">
        <f>H103+H104</f>
        <v>331022940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/>
      <c r="Z102" s="16">
        <v>309387240</v>
      </c>
      <c r="AA102" s="16">
        <v>21635700</v>
      </c>
      <c r="AB102" s="16"/>
      <c r="AC102" s="16">
        <v>76055151.409999996</v>
      </c>
      <c r="AD102" s="5">
        <v>0</v>
      </c>
      <c r="AE102" s="5">
        <v>0</v>
      </c>
      <c r="AF102" s="5">
        <v>500000</v>
      </c>
      <c r="AG102" s="5">
        <v>-500000</v>
      </c>
      <c r="AH102" s="5">
        <v>4500000</v>
      </c>
      <c r="AI102" s="6">
        <v>0</v>
      </c>
      <c r="AJ102" s="5">
        <v>0</v>
      </c>
      <c r="AK102" s="6">
        <v>0</v>
      </c>
      <c r="AL102" s="9">
        <v>0</v>
      </c>
      <c r="AM102" s="10"/>
      <c r="AN102" s="11">
        <v>74955151.409999996</v>
      </c>
      <c r="AO102" s="19">
        <v>1100000</v>
      </c>
      <c r="AP102" s="11"/>
    </row>
    <row r="103" spans="1:42" ht="63" x14ac:dyDescent="0.25">
      <c r="A103" s="14" t="s">
        <v>252</v>
      </c>
      <c r="B103" s="15"/>
      <c r="C103" s="15" t="s">
        <v>253</v>
      </c>
      <c r="D103" s="15"/>
      <c r="E103" s="15"/>
      <c r="F103" s="15"/>
      <c r="G103" s="16"/>
      <c r="H103" s="16">
        <v>326407740</v>
      </c>
      <c r="I103" s="16">
        <v>326407740</v>
      </c>
      <c r="J103" s="16">
        <v>326407740</v>
      </c>
      <c r="K103" s="16">
        <v>326407740</v>
      </c>
      <c r="L103" s="16">
        <v>326407740</v>
      </c>
      <c r="M103" s="16">
        <v>326407740</v>
      </c>
      <c r="N103" s="16">
        <v>326407740</v>
      </c>
      <c r="O103" s="16">
        <v>326407740</v>
      </c>
      <c r="P103" s="16">
        <v>326407740</v>
      </c>
      <c r="Q103" s="16">
        <v>326407740</v>
      </c>
      <c r="R103" s="16">
        <v>326407740</v>
      </c>
      <c r="S103" s="16">
        <v>326407740</v>
      </c>
      <c r="T103" s="16">
        <v>326407740</v>
      </c>
      <c r="U103" s="16">
        <v>326407740</v>
      </c>
      <c r="V103" s="16">
        <v>326407740</v>
      </c>
      <c r="W103" s="16">
        <v>326407740</v>
      </c>
      <c r="X103" s="16">
        <v>326407740</v>
      </c>
      <c r="Y103" s="16"/>
      <c r="Z103" s="16">
        <v>309387240</v>
      </c>
      <c r="AA103" s="16">
        <v>17020500</v>
      </c>
      <c r="AB103" s="16"/>
      <c r="AC103" s="16">
        <v>74955151.409999996</v>
      </c>
      <c r="AD103" s="5"/>
      <c r="AE103" s="5"/>
      <c r="AF103" s="5"/>
      <c r="AG103" s="5"/>
      <c r="AH103" s="5"/>
      <c r="AI103" s="6"/>
      <c r="AJ103" s="5"/>
      <c r="AK103" s="6"/>
      <c r="AL103" s="9"/>
      <c r="AM103" s="10"/>
      <c r="AN103" s="11">
        <v>74955151.409999996</v>
      </c>
      <c r="AO103" s="19"/>
      <c r="AP103" s="11"/>
    </row>
    <row r="104" spans="1:42" ht="63" outlineLevel="1" x14ac:dyDescent="0.25">
      <c r="A104" s="14" t="s">
        <v>177</v>
      </c>
      <c r="B104" s="15" t="s">
        <v>4</v>
      </c>
      <c r="C104" s="15" t="s">
        <v>178</v>
      </c>
      <c r="D104" s="15"/>
      <c r="E104" s="15"/>
      <c r="F104" s="15"/>
      <c r="G104" s="16">
        <v>0</v>
      </c>
      <c r="H104" s="16">
        <v>4615200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/>
      <c r="Z104" s="16"/>
      <c r="AA104" s="16">
        <v>4615200</v>
      </c>
      <c r="AB104" s="16"/>
      <c r="AC104" s="16">
        <v>1100000</v>
      </c>
      <c r="AD104" s="5">
        <v>0</v>
      </c>
      <c r="AE104" s="5">
        <v>0</v>
      </c>
      <c r="AF104" s="5">
        <v>500000</v>
      </c>
      <c r="AG104" s="5">
        <v>-500000</v>
      </c>
      <c r="AH104" s="5">
        <v>4500000</v>
      </c>
      <c r="AI104" s="6">
        <v>0</v>
      </c>
      <c r="AJ104" s="5">
        <v>0</v>
      </c>
      <c r="AK104" s="6">
        <v>0</v>
      </c>
      <c r="AL104" s="9">
        <v>0</v>
      </c>
      <c r="AM104" s="10"/>
      <c r="AN104" s="11"/>
      <c r="AO104" s="19">
        <v>1100000</v>
      </c>
      <c r="AP104" s="11"/>
    </row>
    <row r="105" spans="1:42" ht="31.5" outlineLevel="3" x14ac:dyDescent="0.25">
      <c r="A105" s="14" t="s">
        <v>179</v>
      </c>
      <c r="B105" s="15" t="s">
        <v>4</v>
      </c>
      <c r="C105" s="15" t="s">
        <v>180</v>
      </c>
      <c r="D105" s="15"/>
      <c r="E105" s="15"/>
      <c r="F105" s="15"/>
      <c r="G105" s="16">
        <v>0</v>
      </c>
      <c r="H105" s="16">
        <v>4615200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/>
      <c r="Z105" s="16"/>
      <c r="AA105" s="16">
        <v>4615200</v>
      </c>
      <c r="AB105" s="16"/>
      <c r="AC105" s="16">
        <v>1100000</v>
      </c>
      <c r="AD105" s="5">
        <v>0</v>
      </c>
      <c r="AE105" s="5">
        <v>0</v>
      </c>
      <c r="AF105" s="5">
        <v>500000</v>
      </c>
      <c r="AG105" s="5">
        <v>-500000</v>
      </c>
      <c r="AH105" s="5">
        <v>4500000</v>
      </c>
      <c r="AI105" s="6">
        <v>0</v>
      </c>
      <c r="AJ105" s="5">
        <v>0</v>
      </c>
      <c r="AK105" s="6">
        <v>0</v>
      </c>
      <c r="AL105" s="9">
        <v>0</v>
      </c>
      <c r="AM105" s="10"/>
      <c r="AN105" s="11"/>
      <c r="AO105" s="19">
        <v>1100000</v>
      </c>
      <c r="AP105" s="11"/>
    </row>
    <row r="106" spans="1:42" ht="21" x14ac:dyDescent="0.25">
      <c r="A106" s="14" t="s">
        <v>181</v>
      </c>
      <c r="B106" s="15" t="s">
        <v>4</v>
      </c>
      <c r="C106" s="15" t="s">
        <v>182</v>
      </c>
      <c r="D106" s="15"/>
      <c r="E106" s="15"/>
      <c r="F106" s="15"/>
      <c r="G106" s="16">
        <v>0</v>
      </c>
      <c r="H106" s="16">
        <f>H107+H110</f>
        <v>100958700</v>
      </c>
      <c r="I106" s="16">
        <f t="shared" ref="I106:AO106" si="23">I107+I110</f>
        <v>0</v>
      </c>
      <c r="J106" s="16">
        <f t="shared" si="23"/>
        <v>0</v>
      </c>
      <c r="K106" s="16">
        <f t="shared" si="23"/>
        <v>0</v>
      </c>
      <c r="L106" s="16">
        <f t="shared" si="23"/>
        <v>0</v>
      </c>
      <c r="M106" s="16">
        <f t="shared" si="23"/>
        <v>0</v>
      </c>
      <c r="N106" s="16">
        <f t="shared" si="23"/>
        <v>0</v>
      </c>
      <c r="O106" s="16">
        <f t="shared" si="23"/>
        <v>0</v>
      </c>
      <c r="P106" s="16">
        <f t="shared" si="23"/>
        <v>0</v>
      </c>
      <c r="Q106" s="16">
        <f t="shared" si="23"/>
        <v>0</v>
      </c>
      <c r="R106" s="16">
        <f t="shared" si="23"/>
        <v>0</v>
      </c>
      <c r="S106" s="16">
        <f t="shared" si="23"/>
        <v>0</v>
      </c>
      <c r="T106" s="16">
        <f t="shared" si="23"/>
        <v>0</v>
      </c>
      <c r="U106" s="16">
        <f t="shared" si="23"/>
        <v>0</v>
      </c>
      <c r="V106" s="16">
        <f t="shared" si="23"/>
        <v>0</v>
      </c>
      <c r="W106" s="16">
        <f t="shared" si="23"/>
        <v>0</v>
      </c>
      <c r="X106" s="16">
        <f t="shared" si="23"/>
        <v>0</v>
      </c>
      <c r="Y106" s="16">
        <f t="shared" si="23"/>
        <v>0</v>
      </c>
      <c r="Z106" s="16">
        <f t="shared" si="23"/>
        <v>68175700</v>
      </c>
      <c r="AA106" s="16">
        <f t="shared" si="23"/>
        <v>32783000</v>
      </c>
      <c r="AB106" s="16">
        <f t="shared" si="23"/>
        <v>0</v>
      </c>
      <c r="AC106" s="16">
        <f t="shared" si="23"/>
        <v>4848479</v>
      </c>
      <c r="AD106" s="16">
        <f t="shared" si="23"/>
        <v>0</v>
      </c>
      <c r="AE106" s="16">
        <f t="shared" si="23"/>
        <v>0</v>
      </c>
      <c r="AF106" s="16">
        <f t="shared" si="23"/>
        <v>1887370</v>
      </c>
      <c r="AG106" s="16">
        <f t="shared" si="23"/>
        <v>-1887370</v>
      </c>
      <c r="AH106" s="16">
        <f t="shared" si="23"/>
        <v>53383400</v>
      </c>
      <c r="AI106" s="16">
        <f t="shared" si="23"/>
        <v>0</v>
      </c>
      <c r="AJ106" s="16">
        <f t="shared" si="23"/>
        <v>0</v>
      </c>
      <c r="AK106" s="16">
        <f t="shared" si="23"/>
        <v>0</v>
      </c>
      <c r="AL106" s="16">
        <f t="shared" si="23"/>
        <v>0</v>
      </c>
      <c r="AM106" s="16">
        <f t="shared" si="23"/>
        <v>0</v>
      </c>
      <c r="AN106" s="16">
        <f t="shared" si="23"/>
        <v>0</v>
      </c>
      <c r="AO106" s="16">
        <f t="shared" si="23"/>
        <v>4848479</v>
      </c>
      <c r="AP106" s="11"/>
    </row>
    <row r="107" spans="1:42" ht="31.5" outlineLevel="1" x14ac:dyDescent="0.25">
      <c r="A107" s="14" t="s">
        <v>183</v>
      </c>
      <c r="B107" s="15" t="s">
        <v>4</v>
      </c>
      <c r="C107" s="15" t="s">
        <v>184</v>
      </c>
      <c r="D107" s="15"/>
      <c r="E107" s="15"/>
      <c r="F107" s="15"/>
      <c r="G107" s="16">
        <v>0</v>
      </c>
      <c r="H107" s="16">
        <f>H108+H109</f>
        <v>98901700</v>
      </c>
      <c r="I107" s="16">
        <f t="shared" ref="I107:AA107" si="24">I108+I109</f>
        <v>0</v>
      </c>
      <c r="J107" s="16">
        <f t="shared" si="24"/>
        <v>0</v>
      </c>
      <c r="K107" s="16">
        <f t="shared" si="24"/>
        <v>0</v>
      </c>
      <c r="L107" s="16">
        <f t="shared" si="24"/>
        <v>0</v>
      </c>
      <c r="M107" s="16">
        <f t="shared" si="24"/>
        <v>0</v>
      </c>
      <c r="N107" s="16">
        <f t="shared" si="24"/>
        <v>0</v>
      </c>
      <c r="O107" s="16">
        <f t="shared" si="24"/>
        <v>0</v>
      </c>
      <c r="P107" s="16">
        <f t="shared" si="24"/>
        <v>0</v>
      </c>
      <c r="Q107" s="16">
        <f t="shared" si="24"/>
        <v>0</v>
      </c>
      <c r="R107" s="16">
        <f t="shared" si="24"/>
        <v>0</v>
      </c>
      <c r="S107" s="16">
        <f t="shared" si="24"/>
        <v>0</v>
      </c>
      <c r="T107" s="16">
        <f t="shared" si="24"/>
        <v>0</v>
      </c>
      <c r="U107" s="16">
        <f t="shared" si="24"/>
        <v>0</v>
      </c>
      <c r="V107" s="16">
        <f t="shared" si="24"/>
        <v>0</v>
      </c>
      <c r="W107" s="16">
        <f t="shared" si="24"/>
        <v>0</v>
      </c>
      <c r="X107" s="16">
        <f t="shared" si="24"/>
        <v>0</v>
      </c>
      <c r="Y107" s="16">
        <f t="shared" si="24"/>
        <v>0</v>
      </c>
      <c r="Z107" s="16">
        <f t="shared" si="24"/>
        <v>68175700</v>
      </c>
      <c r="AA107" s="16">
        <f t="shared" si="24"/>
        <v>30726000</v>
      </c>
      <c r="AB107" s="16"/>
      <c r="AC107" s="16">
        <v>4591352</v>
      </c>
      <c r="AD107" s="5">
        <v>0</v>
      </c>
      <c r="AE107" s="5">
        <v>0</v>
      </c>
      <c r="AF107" s="5">
        <v>1801661</v>
      </c>
      <c r="AG107" s="5">
        <v>-1801661</v>
      </c>
      <c r="AH107" s="5">
        <v>51326400</v>
      </c>
      <c r="AI107" s="6">
        <v>0</v>
      </c>
      <c r="AJ107" s="5">
        <v>0</v>
      </c>
      <c r="AK107" s="6">
        <v>0</v>
      </c>
      <c r="AL107" s="9">
        <v>0</v>
      </c>
      <c r="AM107" s="10"/>
      <c r="AN107" s="11"/>
      <c r="AO107" s="19">
        <v>4591352</v>
      </c>
      <c r="AP107" s="11"/>
    </row>
    <row r="108" spans="1:42" ht="31.5" outlineLevel="3" x14ac:dyDescent="0.25">
      <c r="A108" s="14" t="s">
        <v>185</v>
      </c>
      <c r="B108" s="15" t="s">
        <v>4</v>
      </c>
      <c r="C108" s="15" t="s">
        <v>186</v>
      </c>
      <c r="D108" s="15"/>
      <c r="E108" s="15"/>
      <c r="F108" s="15"/>
      <c r="G108" s="16">
        <v>0</v>
      </c>
      <c r="H108" s="16">
        <v>82020700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/>
      <c r="Z108" s="16">
        <v>68175700</v>
      </c>
      <c r="AA108" s="16">
        <v>13845000</v>
      </c>
      <c r="AB108" s="16"/>
      <c r="AC108" s="16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35431400</v>
      </c>
      <c r="AI108" s="6">
        <v>0</v>
      </c>
      <c r="AJ108" s="5">
        <v>0</v>
      </c>
      <c r="AK108" s="6">
        <v>0</v>
      </c>
      <c r="AL108" s="9">
        <v>0</v>
      </c>
      <c r="AM108" s="10"/>
      <c r="AN108" s="11"/>
      <c r="AO108" s="11"/>
      <c r="AP108" s="11"/>
    </row>
    <row r="109" spans="1:42" ht="31.5" outlineLevel="3" x14ac:dyDescent="0.25">
      <c r="A109" s="14" t="s">
        <v>185</v>
      </c>
      <c r="B109" s="15" t="s">
        <v>4</v>
      </c>
      <c r="C109" s="15" t="s">
        <v>187</v>
      </c>
      <c r="D109" s="15"/>
      <c r="E109" s="15"/>
      <c r="F109" s="15"/>
      <c r="G109" s="16">
        <v>0</v>
      </c>
      <c r="H109" s="16">
        <v>16881000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/>
      <c r="Z109" s="16"/>
      <c r="AA109" s="16">
        <v>16881000</v>
      </c>
      <c r="AB109" s="16"/>
      <c r="AC109" s="16">
        <v>4591352</v>
      </c>
      <c r="AD109" s="5">
        <v>0</v>
      </c>
      <c r="AE109" s="5">
        <v>0</v>
      </c>
      <c r="AF109" s="5">
        <v>1801661</v>
      </c>
      <c r="AG109" s="5">
        <v>-1801661</v>
      </c>
      <c r="AH109" s="5">
        <v>15895000</v>
      </c>
      <c r="AI109" s="6">
        <v>0</v>
      </c>
      <c r="AJ109" s="5">
        <v>0</v>
      </c>
      <c r="AK109" s="6">
        <v>0</v>
      </c>
      <c r="AL109" s="9">
        <v>0</v>
      </c>
      <c r="AM109" s="10"/>
      <c r="AN109" s="11"/>
      <c r="AO109" s="19">
        <v>4591352</v>
      </c>
      <c r="AP109" s="11"/>
    </row>
    <row r="110" spans="1:42" ht="31.5" outlineLevel="1" x14ac:dyDescent="0.25">
      <c r="A110" s="14" t="s">
        <v>188</v>
      </c>
      <c r="B110" s="15" t="s">
        <v>4</v>
      </c>
      <c r="C110" s="15" t="s">
        <v>189</v>
      </c>
      <c r="D110" s="15"/>
      <c r="E110" s="15"/>
      <c r="F110" s="15"/>
      <c r="G110" s="16">
        <v>0</v>
      </c>
      <c r="H110" s="16">
        <v>2057000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/>
      <c r="Z110" s="16"/>
      <c r="AA110" s="16">
        <v>2057000</v>
      </c>
      <c r="AB110" s="16"/>
      <c r="AC110" s="16">
        <v>257127</v>
      </c>
      <c r="AD110" s="5">
        <v>0</v>
      </c>
      <c r="AE110" s="5">
        <v>0</v>
      </c>
      <c r="AF110" s="5">
        <v>85709</v>
      </c>
      <c r="AG110" s="5">
        <v>-85709</v>
      </c>
      <c r="AH110" s="5">
        <v>2057000</v>
      </c>
      <c r="AI110" s="6">
        <v>0</v>
      </c>
      <c r="AJ110" s="5">
        <v>0</v>
      </c>
      <c r="AK110" s="6">
        <v>0</v>
      </c>
      <c r="AL110" s="9">
        <v>0</v>
      </c>
      <c r="AM110" s="10"/>
      <c r="AN110" s="11"/>
      <c r="AO110" s="19">
        <v>257127</v>
      </c>
      <c r="AP110" s="11"/>
    </row>
    <row r="111" spans="1:42" ht="31.5" outlineLevel="3" x14ac:dyDescent="0.25">
      <c r="A111" s="14" t="s">
        <v>190</v>
      </c>
      <c r="B111" s="15" t="s">
        <v>4</v>
      </c>
      <c r="C111" s="15" t="s">
        <v>191</v>
      </c>
      <c r="D111" s="15"/>
      <c r="E111" s="15"/>
      <c r="F111" s="15"/>
      <c r="G111" s="16">
        <v>0</v>
      </c>
      <c r="H111" s="16">
        <v>2057000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/>
      <c r="Z111" s="16"/>
      <c r="AA111" s="16">
        <v>2057000</v>
      </c>
      <c r="AB111" s="16"/>
      <c r="AC111" s="16">
        <v>257127</v>
      </c>
      <c r="AD111" s="5">
        <v>0</v>
      </c>
      <c r="AE111" s="5">
        <v>0</v>
      </c>
      <c r="AF111" s="5">
        <v>85709</v>
      </c>
      <c r="AG111" s="5">
        <v>-85709</v>
      </c>
      <c r="AH111" s="5">
        <v>2057000</v>
      </c>
      <c r="AI111" s="6">
        <v>0</v>
      </c>
      <c r="AJ111" s="5">
        <v>0</v>
      </c>
      <c r="AK111" s="6">
        <v>0</v>
      </c>
      <c r="AL111" s="9">
        <v>0</v>
      </c>
      <c r="AM111" s="10"/>
      <c r="AN111" s="11"/>
      <c r="AO111" s="19">
        <v>257127</v>
      </c>
      <c r="AP111" s="11"/>
    </row>
    <row r="112" spans="1:42" ht="31.5" x14ac:dyDescent="0.25">
      <c r="A112" s="14" t="s">
        <v>192</v>
      </c>
      <c r="B112" s="15" t="s">
        <v>4</v>
      </c>
      <c r="C112" s="15" t="s">
        <v>193</v>
      </c>
      <c r="D112" s="15"/>
      <c r="E112" s="15"/>
      <c r="F112" s="15"/>
      <c r="G112" s="16">
        <v>0</v>
      </c>
      <c r="H112" s="16">
        <v>40000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/>
      <c r="Z112" s="16"/>
      <c r="AA112" s="16">
        <v>40000</v>
      </c>
      <c r="AB112" s="16"/>
      <c r="AC112" s="16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40000</v>
      </c>
      <c r="AI112" s="6">
        <v>0</v>
      </c>
      <c r="AJ112" s="5">
        <v>0</v>
      </c>
      <c r="AK112" s="6">
        <v>0</v>
      </c>
      <c r="AL112" s="9">
        <v>0</v>
      </c>
      <c r="AM112" s="10"/>
      <c r="AN112" s="11"/>
      <c r="AO112" s="11"/>
      <c r="AP112" s="11"/>
    </row>
    <row r="113" spans="1:42" ht="52.5" outlineLevel="1" x14ac:dyDescent="0.25">
      <c r="A113" s="14" t="s">
        <v>194</v>
      </c>
      <c r="B113" s="15" t="s">
        <v>4</v>
      </c>
      <c r="C113" s="15" t="s">
        <v>195</v>
      </c>
      <c r="D113" s="15"/>
      <c r="E113" s="15"/>
      <c r="F113" s="15"/>
      <c r="G113" s="16">
        <v>0</v>
      </c>
      <c r="H113" s="16">
        <v>40000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/>
      <c r="Z113" s="16"/>
      <c r="AA113" s="16">
        <v>40000</v>
      </c>
      <c r="AB113" s="16"/>
      <c r="AC113" s="16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40000</v>
      </c>
      <c r="AI113" s="6">
        <v>0</v>
      </c>
      <c r="AJ113" s="5">
        <v>0</v>
      </c>
      <c r="AK113" s="6">
        <v>0</v>
      </c>
      <c r="AL113" s="9">
        <v>0</v>
      </c>
      <c r="AM113" s="10"/>
      <c r="AN113" s="11"/>
      <c r="AO113" s="11"/>
      <c r="AP113" s="11"/>
    </row>
    <row r="114" spans="1:42" ht="42" outlineLevel="3" x14ac:dyDescent="0.25">
      <c r="A114" s="14" t="s">
        <v>196</v>
      </c>
      <c r="B114" s="15" t="s">
        <v>4</v>
      </c>
      <c r="C114" s="15" t="s">
        <v>197</v>
      </c>
      <c r="D114" s="15"/>
      <c r="E114" s="15"/>
      <c r="F114" s="15"/>
      <c r="G114" s="16">
        <v>0</v>
      </c>
      <c r="H114" s="16">
        <v>40000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/>
      <c r="Z114" s="16"/>
      <c r="AA114" s="16">
        <v>40000</v>
      </c>
      <c r="AB114" s="16"/>
      <c r="AC114" s="16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40000</v>
      </c>
      <c r="AI114" s="6">
        <v>0</v>
      </c>
      <c r="AJ114" s="5">
        <v>0</v>
      </c>
      <c r="AK114" s="6">
        <v>0</v>
      </c>
      <c r="AL114" s="9">
        <v>0</v>
      </c>
      <c r="AM114" s="10"/>
      <c r="AN114" s="11"/>
      <c r="AO114" s="11"/>
      <c r="AP114" s="11"/>
    </row>
    <row r="115" spans="1:42" ht="31.5" x14ac:dyDescent="0.25">
      <c r="A115" s="14" t="s">
        <v>198</v>
      </c>
      <c r="B115" s="15" t="s">
        <v>4</v>
      </c>
      <c r="C115" s="15" t="s">
        <v>199</v>
      </c>
      <c r="D115" s="15"/>
      <c r="E115" s="15"/>
      <c r="F115" s="15"/>
      <c r="G115" s="16">
        <v>0</v>
      </c>
      <c r="H115" s="16">
        <v>20840600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/>
      <c r="Z115" s="16"/>
      <c r="AA115" s="16">
        <v>20840600</v>
      </c>
      <c r="AB115" s="16"/>
      <c r="AC115" s="16">
        <v>1303413.1000000001</v>
      </c>
      <c r="AD115" s="5">
        <v>0</v>
      </c>
      <c r="AE115" s="5">
        <v>0</v>
      </c>
      <c r="AF115" s="5">
        <v>475945.55</v>
      </c>
      <c r="AG115" s="5">
        <v>-475945.55</v>
      </c>
      <c r="AH115" s="5">
        <v>20840600</v>
      </c>
      <c r="AI115" s="6">
        <v>0</v>
      </c>
      <c r="AJ115" s="5">
        <v>0</v>
      </c>
      <c r="AK115" s="6">
        <v>0</v>
      </c>
      <c r="AL115" s="9">
        <v>0</v>
      </c>
      <c r="AM115" s="10"/>
      <c r="AN115" s="11"/>
      <c r="AO115" s="11">
        <v>1303413.1000000001</v>
      </c>
      <c r="AP115" s="11"/>
    </row>
    <row r="116" spans="1:42" ht="52.5" outlineLevel="1" x14ac:dyDescent="0.25">
      <c r="A116" s="14" t="s">
        <v>200</v>
      </c>
      <c r="B116" s="15" t="s">
        <v>4</v>
      </c>
      <c r="C116" s="15" t="s">
        <v>201</v>
      </c>
      <c r="D116" s="15"/>
      <c r="E116" s="15"/>
      <c r="F116" s="15"/>
      <c r="G116" s="16">
        <v>0</v>
      </c>
      <c r="H116" s="16">
        <v>15251600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/>
      <c r="Z116" s="16"/>
      <c r="AA116" s="16">
        <v>15251600</v>
      </c>
      <c r="AB116" s="16"/>
      <c r="AC116" s="16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15251600</v>
      </c>
      <c r="AI116" s="6">
        <v>0</v>
      </c>
      <c r="AJ116" s="5">
        <v>0</v>
      </c>
      <c r="AK116" s="6">
        <v>0</v>
      </c>
      <c r="AL116" s="9">
        <v>0</v>
      </c>
      <c r="AM116" s="10"/>
      <c r="AN116" s="11"/>
      <c r="AO116" s="11"/>
      <c r="AP116" s="11"/>
    </row>
    <row r="117" spans="1:42" ht="52.5" outlineLevel="3" x14ac:dyDescent="0.25">
      <c r="A117" s="14" t="s">
        <v>202</v>
      </c>
      <c r="B117" s="15" t="s">
        <v>4</v>
      </c>
      <c r="C117" s="15" t="s">
        <v>203</v>
      </c>
      <c r="D117" s="15"/>
      <c r="E117" s="15"/>
      <c r="F117" s="15"/>
      <c r="G117" s="16">
        <v>0</v>
      </c>
      <c r="H117" s="16">
        <v>200000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/>
      <c r="Z117" s="16"/>
      <c r="AA117" s="16">
        <v>200000</v>
      </c>
      <c r="AB117" s="16"/>
      <c r="AC117" s="16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200000</v>
      </c>
      <c r="AI117" s="6">
        <v>0</v>
      </c>
      <c r="AJ117" s="5">
        <v>0</v>
      </c>
      <c r="AK117" s="6">
        <v>0</v>
      </c>
      <c r="AL117" s="9">
        <v>0</v>
      </c>
      <c r="AM117" s="10"/>
      <c r="AN117" s="11"/>
      <c r="AO117" s="11"/>
      <c r="AP117" s="11"/>
    </row>
    <row r="118" spans="1:42" ht="42" outlineLevel="3" x14ac:dyDescent="0.25">
      <c r="A118" s="14" t="s">
        <v>204</v>
      </c>
      <c r="B118" s="15" t="s">
        <v>4</v>
      </c>
      <c r="C118" s="15" t="s">
        <v>205</v>
      </c>
      <c r="D118" s="15"/>
      <c r="E118" s="15"/>
      <c r="F118" s="15"/>
      <c r="G118" s="16">
        <v>0</v>
      </c>
      <c r="H118" s="16">
        <v>15051600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/>
      <c r="Z118" s="16"/>
      <c r="AA118" s="16">
        <v>15051600</v>
      </c>
      <c r="AB118" s="16"/>
      <c r="AC118" s="16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15051600</v>
      </c>
      <c r="AI118" s="6">
        <v>0</v>
      </c>
      <c r="AJ118" s="5">
        <v>0</v>
      </c>
      <c r="AK118" s="6">
        <v>0</v>
      </c>
      <c r="AL118" s="9">
        <v>0</v>
      </c>
      <c r="AM118" s="10"/>
      <c r="AN118" s="11"/>
      <c r="AO118" s="11"/>
      <c r="AP118" s="11"/>
    </row>
    <row r="119" spans="1:42" ht="31.5" outlineLevel="1" x14ac:dyDescent="0.25">
      <c r="A119" s="14" t="s">
        <v>206</v>
      </c>
      <c r="B119" s="15" t="s">
        <v>4</v>
      </c>
      <c r="C119" s="15" t="s">
        <v>207</v>
      </c>
      <c r="D119" s="15"/>
      <c r="E119" s="15"/>
      <c r="F119" s="15"/>
      <c r="G119" s="16">
        <v>0</v>
      </c>
      <c r="H119" s="16">
        <v>5589000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/>
      <c r="Z119" s="16"/>
      <c r="AA119" s="16">
        <v>5589000</v>
      </c>
      <c r="AB119" s="16"/>
      <c r="AC119" s="16">
        <v>1303413.1000000001</v>
      </c>
      <c r="AD119" s="5">
        <v>0</v>
      </c>
      <c r="AE119" s="5">
        <v>0</v>
      </c>
      <c r="AF119" s="5">
        <v>475945.55</v>
      </c>
      <c r="AG119" s="5">
        <v>-475945.55</v>
      </c>
      <c r="AH119" s="5">
        <v>5589000</v>
      </c>
      <c r="AI119" s="6">
        <v>0</v>
      </c>
      <c r="AJ119" s="5">
        <v>0</v>
      </c>
      <c r="AK119" s="6">
        <v>0</v>
      </c>
      <c r="AL119" s="9">
        <v>0</v>
      </c>
      <c r="AM119" s="10"/>
      <c r="AN119" s="11"/>
      <c r="AO119" s="11">
        <v>1303413.1000000001</v>
      </c>
      <c r="AP119" s="11"/>
    </row>
    <row r="120" spans="1:42" ht="21" outlineLevel="3" x14ac:dyDescent="0.25">
      <c r="A120" s="14" t="s">
        <v>46</v>
      </c>
      <c r="B120" s="15" t="s">
        <v>4</v>
      </c>
      <c r="C120" s="15" t="s">
        <v>208</v>
      </c>
      <c r="D120" s="15"/>
      <c r="E120" s="15"/>
      <c r="F120" s="15"/>
      <c r="G120" s="16">
        <v>0</v>
      </c>
      <c r="H120" s="16">
        <v>5589000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/>
      <c r="Z120" s="16"/>
      <c r="AA120" s="16">
        <v>5589000</v>
      </c>
      <c r="AB120" s="16"/>
      <c r="AC120" s="16">
        <v>1303413.1000000001</v>
      </c>
      <c r="AD120" s="5">
        <v>0</v>
      </c>
      <c r="AE120" s="5">
        <v>0</v>
      </c>
      <c r="AF120" s="5">
        <v>475945.55</v>
      </c>
      <c r="AG120" s="5">
        <v>-475945.55</v>
      </c>
      <c r="AH120" s="5">
        <v>5589000</v>
      </c>
      <c r="AI120" s="6">
        <v>0</v>
      </c>
      <c r="AJ120" s="5">
        <v>0</v>
      </c>
      <c r="AK120" s="6">
        <v>0</v>
      </c>
      <c r="AL120" s="9">
        <v>0</v>
      </c>
      <c r="AM120" s="10"/>
      <c r="AN120" s="11"/>
      <c r="AO120" s="11">
        <v>1303413.1000000001</v>
      </c>
      <c r="AP120" s="11"/>
    </row>
    <row r="121" spans="1:42" ht="21" x14ac:dyDescent="0.25">
      <c r="A121" s="14" t="s">
        <v>209</v>
      </c>
      <c r="B121" s="15" t="s">
        <v>4</v>
      </c>
      <c r="C121" s="15" t="s">
        <v>210</v>
      </c>
      <c r="D121" s="15"/>
      <c r="E121" s="15"/>
      <c r="F121" s="15"/>
      <c r="G121" s="16">
        <v>0</v>
      </c>
      <c r="H121" s="16">
        <f>H122+H124+H127</f>
        <v>51713442</v>
      </c>
      <c r="I121" s="16">
        <f t="shared" ref="I121:AA121" si="25">I122+I124+I127</f>
        <v>0</v>
      </c>
      <c r="J121" s="16">
        <f t="shared" si="25"/>
        <v>0</v>
      </c>
      <c r="K121" s="16">
        <f t="shared" si="25"/>
        <v>0</v>
      </c>
      <c r="L121" s="16">
        <f t="shared" si="25"/>
        <v>0</v>
      </c>
      <c r="M121" s="16">
        <f t="shared" si="25"/>
        <v>0</v>
      </c>
      <c r="N121" s="16">
        <f t="shared" si="25"/>
        <v>0</v>
      </c>
      <c r="O121" s="16">
        <f t="shared" si="25"/>
        <v>0</v>
      </c>
      <c r="P121" s="16">
        <f t="shared" si="25"/>
        <v>0</v>
      </c>
      <c r="Q121" s="16">
        <f t="shared" si="25"/>
        <v>0</v>
      </c>
      <c r="R121" s="16">
        <f t="shared" si="25"/>
        <v>0</v>
      </c>
      <c r="S121" s="16">
        <f t="shared" si="25"/>
        <v>0</v>
      </c>
      <c r="T121" s="16">
        <f t="shared" si="25"/>
        <v>0</v>
      </c>
      <c r="U121" s="16">
        <f t="shared" si="25"/>
        <v>0</v>
      </c>
      <c r="V121" s="16">
        <f t="shared" si="25"/>
        <v>0</v>
      </c>
      <c r="W121" s="16">
        <f t="shared" si="25"/>
        <v>0</v>
      </c>
      <c r="X121" s="16">
        <f t="shared" si="25"/>
        <v>0</v>
      </c>
      <c r="Y121" s="16">
        <f t="shared" si="25"/>
        <v>5653000</v>
      </c>
      <c r="Z121" s="16">
        <f t="shared" si="25"/>
        <v>0</v>
      </c>
      <c r="AA121" s="16">
        <f t="shared" si="25"/>
        <v>46060442</v>
      </c>
      <c r="AB121" s="16"/>
      <c r="AC121" s="16">
        <f>AC122+AC124+AC127</f>
        <v>12184699.449999999</v>
      </c>
      <c r="AD121" s="5">
        <v>0</v>
      </c>
      <c r="AE121" s="5">
        <v>0</v>
      </c>
      <c r="AF121" s="5">
        <v>3297929.24</v>
      </c>
      <c r="AG121" s="5">
        <v>-3297929.24</v>
      </c>
      <c r="AH121" s="5">
        <v>50523100</v>
      </c>
      <c r="AI121" s="6">
        <v>0</v>
      </c>
      <c r="AJ121" s="5">
        <v>0</v>
      </c>
      <c r="AK121" s="6">
        <v>0</v>
      </c>
      <c r="AL121" s="9">
        <v>0</v>
      </c>
      <c r="AM121" s="20">
        <v>955000</v>
      </c>
      <c r="AN121" s="11"/>
      <c r="AO121" s="19">
        <f>AO122+AO127</f>
        <v>11229699.449999999</v>
      </c>
      <c r="AP121" s="11"/>
    </row>
    <row r="122" spans="1:42" ht="52.5" outlineLevel="1" x14ac:dyDescent="0.25">
      <c r="A122" s="14" t="s">
        <v>211</v>
      </c>
      <c r="B122" s="15" t="s">
        <v>4</v>
      </c>
      <c r="C122" s="15" t="s">
        <v>212</v>
      </c>
      <c r="D122" s="15"/>
      <c r="E122" s="15"/>
      <c r="F122" s="15"/>
      <c r="G122" s="16">
        <v>0</v>
      </c>
      <c r="H122" s="16">
        <v>40000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/>
      <c r="Z122" s="16"/>
      <c r="AA122" s="16">
        <v>40000</v>
      </c>
      <c r="AB122" s="16"/>
      <c r="AC122" s="16">
        <v>5040</v>
      </c>
      <c r="AD122" s="5">
        <v>0</v>
      </c>
      <c r="AE122" s="5">
        <v>0</v>
      </c>
      <c r="AF122" s="5">
        <v>0</v>
      </c>
      <c r="AG122" s="5">
        <v>0</v>
      </c>
      <c r="AH122" s="5">
        <v>40000</v>
      </c>
      <c r="AI122" s="6">
        <v>0</v>
      </c>
      <c r="AJ122" s="5">
        <v>0</v>
      </c>
      <c r="AK122" s="6">
        <v>0</v>
      </c>
      <c r="AL122" s="9">
        <v>0</v>
      </c>
      <c r="AM122" s="10"/>
      <c r="AN122" s="11"/>
      <c r="AO122" s="11">
        <v>5040</v>
      </c>
      <c r="AP122" s="11"/>
    </row>
    <row r="123" spans="1:42" ht="42" outlineLevel="3" x14ac:dyDescent="0.25">
      <c r="A123" s="14" t="s">
        <v>213</v>
      </c>
      <c r="B123" s="15" t="s">
        <v>4</v>
      </c>
      <c r="C123" s="15" t="s">
        <v>214</v>
      </c>
      <c r="D123" s="15"/>
      <c r="E123" s="15"/>
      <c r="F123" s="15"/>
      <c r="G123" s="16">
        <v>0</v>
      </c>
      <c r="H123" s="16">
        <v>40000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/>
      <c r="Z123" s="16"/>
      <c r="AA123" s="16">
        <v>40000</v>
      </c>
      <c r="AB123" s="16"/>
      <c r="AC123" s="16">
        <v>5040</v>
      </c>
      <c r="AD123" s="5">
        <v>0</v>
      </c>
      <c r="AE123" s="5">
        <v>0</v>
      </c>
      <c r="AF123" s="5">
        <v>0</v>
      </c>
      <c r="AG123" s="5">
        <v>0</v>
      </c>
      <c r="AH123" s="5">
        <v>40000</v>
      </c>
      <c r="AI123" s="6">
        <v>0</v>
      </c>
      <c r="AJ123" s="5">
        <v>0</v>
      </c>
      <c r="AK123" s="6">
        <v>0</v>
      </c>
      <c r="AL123" s="9">
        <v>0</v>
      </c>
      <c r="AM123" s="10"/>
      <c r="AN123" s="11"/>
      <c r="AO123" s="11">
        <v>5040</v>
      </c>
      <c r="AP123" s="11"/>
    </row>
    <row r="124" spans="1:42" ht="52.5" outlineLevel="1" x14ac:dyDescent="0.25">
      <c r="A124" s="14" t="s">
        <v>215</v>
      </c>
      <c r="B124" s="15" t="s">
        <v>4</v>
      </c>
      <c r="C124" s="15" t="s">
        <v>216</v>
      </c>
      <c r="D124" s="15"/>
      <c r="E124" s="15"/>
      <c r="F124" s="15"/>
      <c r="G124" s="16">
        <v>0</v>
      </c>
      <c r="H124" s="16">
        <f>H125+H126</f>
        <v>5653000</v>
      </c>
      <c r="I124" s="16">
        <f t="shared" ref="I124:AM124" si="26">I125+I126</f>
        <v>0</v>
      </c>
      <c r="J124" s="16">
        <f t="shared" si="26"/>
        <v>0</v>
      </c>
      <c r="K124" s="16">
        <f t="shared" si="26"/>
        <v>0</v>
      </c>
      <c r="L124" s="16">
        <f t="shared" si="26"/>
        <v>0</v>
      </c>
      <c r="M124" s="16">
        <f t="shared" si="26"/>
        <v>0</v>
      </c>
      <c r="N124" s="16">
        <f t="shared" si="26"/>
        <v>0</v>
      </c>
      <c r="O124" s="16">
        <f t="shared" si="26"/>
        <v>0</v>
      </c>
      <c r="P124" s="16">
        <f t="shared" si="26"/>
        <v>0</v>
      </c>
      <c r="Q124" s="16">
        <f t="shared" si="26"/>
        <v>0</v>
      </c>
      <c r="R124" s="16">
        <f t="shared" si="26"/>
        <v>0</v>
      </c>
      <c r="S124" s="16">
        <f t="shared" si="26"/>
        <v>0</v>
      </c>
      <c r="T124" s="16">
        <f t="shared" si="26"/>
        <v>0</v>
      </c>
      <c r="U124" s="16">
        <f t="shared" si="26"/>
        <v>0</v>
      </c>
      <c r="V124" s="16">
        <f t="shared" si="26"/>
        <v>0</v>
      </c>
      <c r="W124" s="16">
        <f t="shared" si="26"/>
        <v>0</v>
      </c>
      <c r="X124" s="16">
        <f t="shared" si="26"/>
        <v>0</v>
      </c>
      <c r="Y124" s="16">
        <f t="shared" si="26"/>
        <v>5653000</v>
      </c>
      <c r="Z124" s="16">
        <f t="shared" si="26"/>
        <v>0</v>
      </c>
      <c r="AA124" s="16">
        <f t="shared" si="26"/>
        <v>0</v>
      </c>
      <c r="AB124" s="16">
        <f t="shared" si="26"/>
        <v>0</v>
      </c>
      <c r="AC124" s="16">
        <v>955000</v>
      </c>
      <c r="AD124" s="16">
        <f t="shared" si="26"/>
        <v>0</v>
      </c>
      <c r="AE124" s="16">
        <f t="shared" si="26"/>
        <v>0</v>
      </c>
      <c r="AF124" s="16">
        <f t="shared" si="26"/>
        <v>36000</v>
      </c>
      <c r="AG124" s="16">
        <f t="shared" si="26"/>
        <v>-36000</v>
      </c>
      <c r="AH124" s="16">
        <f t="shared" si="26"/>
        <v>4398100</v>
      </c>
      <c r="AI124" s="16">
        <f t="shared" si="26"/>
        <v>0</v>
      </c>
      <c r="AJ124" s="16">
        <f t="shared" si="26"/>
        <v>0</v>
      </c>
      <c r="AK124" s="16">
        <f t="shared" si="26"/>
        <v>0</v>
      </c>
      <c r="AL124" s="16">
        <f t="shared" si="26"/>
        <v>0</v>
      </c>
      <c r="AM124" s="16">
        <f t="shared" si="26"/>
        <v>955000</v>
      </c>
      <c r="AN124" s="11"/>
      <c r="AO124" s="11"/>
      <c r="AP124" s="11"/>
    </row>
    <row r="125" spans="1:42" ht="42" outlineLevel="3" x14ac:dyDescent="0.25">
      <c r="A125" s="14" t="s">
        <v>217</v>
      </c>
      <c r="B125" s="15" t="s">
        <v>4</v>
      </c>
      <c r="C125" s="15" t="s">
        <v>218</v>
      </c>
      <c r="D125" s="15"/>
      <c r="E125" s="15"/>
      <c r="F125" s="15"/>
      <c r="G125" s="16">
        <v>0</v>
      </c>
      <c r="H125" s="16">
        <v>22600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22600</v>
      </c>
      <c r="Z125" s="16"/>
      <c r="AA125" s="16"/>
      <c r="AB125" s="16"/>
      <c r="AC125" s="16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22600</v>
      </c>
      <c r="AI125" s="6">
        <v>0</v>
      </c>
      <c r="AJ125" s="5">
        <v>0</v>
      </c>
      <c r="AK125" s="6">
        <v>0</v>
      </c>
      <c r="AL125" s="9">
        <v>0</v>
      </c>
      <c r="AM125" s="10"/>
      <c r="AN125" s="11"/>
      <c r="AO125" s="11"/>
      <c r="AP125" s="11"/>
    </row>
    <row r="126" spans="1:42" ht="52.5" outlineLevel="3" x14ac:dyDescent="0.25">
      <c r="A126" s="14" t="s">
        <v>219</v>
      </c>
      <c r="B126" s="15" t="s">
        <v>4</v>
      </c>
      <c r="C126" s="15" t="s">
        <v>220</v>
      </c>
      <c r="D126" s="15"/>
      <c r="E126" s="15"/>
      <c r="F126" s="15"/>
      <c r="G126" s="16">
        <v>0</v>
      </c>
      <c r="H126" s="16">
        <v>5630400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5630400</v>
      </c>
      <c r="Z126" s="16"/>
      <c r="AA126" s="16"/>
      <c r="AB126" s="16"/>
      <c r="AC126" s="16">
        <v>955000</v>
      </c>
      <c r="AD126" s="5">
        <v>0</v>
      </c>
      <c r="AE126" s="5">
        <v>0</v>
      </c>
      <c r="AF126" s="5">
        <v>36000</v>
      </c>
      <c r="AG126" s="5">
        <v>-36000</v>
      </c>
      <c r="AH126" s="5">
        <v>4375500</v>
      </c>
      <c r="AI126" s="6">
        <v>0</v>
      </c>
      <c r="AJ126" s="5">
        <v>0</v>
      </c>
      <c r="AK126" s="6">
        <v>0</v>
      </c>
      <c r="AL126" s="9">
        <v>0</v>
      </c>
      <c r="AM126" s="20">
        <v>955000</v>
      </c>
      <c r="AN126" s="11"/>
      <c r="AO126" s="11"/>
      <c r="AP126" s="11"/>
    </row>
    <row r="127" spans="1:42" ht="31.5" outlineLevel="1" x14ac:dyDescent="0.25">
      <c r="A127" s="14" t="s">
        <v>221</v>
      </c>
      <c r="B127" s="15" t="s">
        <v>4</v>
      </c>
      <c r="C127" s="15" t="s">
        <v>222</v>
      </c>
      <c r="D127" s="15"/>
      <c r="E127" s="15"/>
      <c r="F127" s="15"/>
      <c r="G127" s="16">
        <v>0</v>
      </c>
      <c r="H127" s="16">
        <v>46020442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/>
      <c r="Z127" s="16"/>
      <c r="AA127" s="16">
        <v>46020442</v>
      </c>
      <c r="AB127" s="16"/>
      <c r="AC127" s="16">
        <v>11224659.449999999</v>
      </c>
      <c r="AD127" s="5">
        <v>0</v>
      </c>
      <c r="AE127" s="5">
        <v>0</v>
      </c>
      <c r="AF127" s="5">
        <v>3261929.24</v>
      </c>
      <c r="AG127" s="5">
        <v>-3261929.24</v>
      </c>
      <c r="AH127" s="5">
        <v>46085000</v>
      </c>
      <c r="AI127" s="6">
        <v>0</v>
      </c>
      <c r="AJ127" s="5">
        <v>0</v>
      </c>
      <c r="AK127" s="6">
        <v>0</v>
      </c>
      <c r="AL127" s="9">
        <v>0</v>
      </c>
      <c r="AM127" s="10"/>
      <c r="AN127" s="11"/>
      <c r="AO127" s="19">
        <v>11224659.449999999</v>
      </c>
      <c r="AP127" s="11"/>
    </row>
    <row r="128" spans="1:42" ht="21" outlineLevel="3" x14ac:dyDescent="0.25">
      <c r="A128" s="14" t="s">
        <v>46</v>
      </c>
      <c r="B128" s="15" t="s">
        <v>4</v>
      </c>
      <c r="C128" s="15" t="s">
        <v>223</v>
      </c>
      <c r="D128" s="15"/>
      <c r="E128" s="15"/>
      <c r="F128" s="15"/>
      <c r="G128" s="16">
        <v>0</v>
      </c>
      <c r="H128" s="16">
        <v>46020442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/>
      <c r="Z128" s="16"/>
      <c r="AA128" s="16">
        <v>46020442</v>
      </c>
      <c r="AB128" s="16"/>
      <c r="AC128" s="16">
        <v>11224659.449999999</v>
      </c>
      <c r="AD128" s="5">
        <v>0</v>
      </c>
      <c r="AE128" s="5">
        <v>0</v>
      </c>
      <c r="AF128" s="5">
        <v>3261929.24</v>
      </c>
      <c r="AG128" s="5">
        <v>-3261929.24</v>
      </c>
      <c r="AH128" s="5">
        <v>46085000</v>
      </c>
      <c r="AI128" s="6">
        <v>0</v>
      </c>
      <c r="AJ128" s="5">
        <v>0</v>
      </c>
      <c r="AK128" s="6">
        <v>0</v>
      </c>
      <c r="AL128" s="9">
        <v>0</v>
      </c>
      <c r="AM128" s="10"/>
      <c r="AN128" s="11"/>
      <c r="AO128" s="19">
        <v>11224659.449999999</v>
      </c>
      <c r="AP128" s="11"/>
    </row>
    <row r="129" spans="1:42" ht="21" x14ac:dyDescent="0.25">
      <c r="A129" s="14" t="s">
        <v>224</v>
      </c>
      <c r="B129" s="15" t="s">
        <v>4</v>
      </c>
      <c r="C129" s="15" t="s">
        <v>225</v>
      </c>
      <c r="D129" s="15"/>
      <c r="E129" s="15"/>
      <c r="F129" s="15"/>
      <c r="G129" s="16">
        <v>0</v>
      </c>
      <c r="H129" s="16">
        <v>1050000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/>
      <c r="Z129" s="16"/>
      <c r="AA129" s="16">
        <v>1050000</v>
      </c>
      <c r="AB129" s="16"/>
      <c r="AC129" s="16">
        <v>272725.73</v>
      </c>
      <c r="AD129" s="5">
        <v>0</v>
      </c>
      <c r="AE129" s="5">
        <v>0</v>
      </c>
      <c r="AF129" s="5">
        <v>38000</v>
      </c>
      <c r="AG129" s="5">
        <v>-38000</v>
      </c>
      <c r="AH129" s="5">
        <v>1050000</v>
      </c>
      <c r="AI129" s="6">
        <v>0</v>
      </c>
      <c r="AJ129" s="5">
        <v>0</v>
      </c>
      <c r="AK129" s="6">
        <v>0</v>
      </c>
      <c r="AL129" s="9">
        <v>0</v>
      </c>
      <c r="AM129" s="10"/>
      <c r="AN129" s="11"/>
      <c r="AO129" s="19">
        <v>272725.73</v>
      </c>
      <c r="AP129" s="11"/>
    </row>
    <row r="130" spans="1:42" ht="31.5" outlineLevel="1" x14ac:dyDescent="0.25">
      <c r="A130" s="14" t="s">
        <v>226</v>
      </c>
      <c r="B130" s="15" t="s">
        <v>4</v>
      </c>
      <c r="C130" s="15" t="s">
        <v>227</v>
      </c>
      <c r="D130" s="15"/>
      <c r="E130" s="15"/>
      <c r="F130" s="15"/>
      <c r="G130" s="16">
        <v>0</v>
      </c>
      <c r="H130" s="16">
        <v>1050000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/>
      <c r="Z130" s="16"/>
      <c r="AA130" s="16">
        <v>1050000</v>
      </c>
      <c r="AB130" s="16"/>
      <c r="AC130" s="16">
        <v>272725.73</v>
      </c>
      <c r="AD130" s="5">
        <v>0</v>
      </c>
      <c r="AE130" s="5">
        <v>0</v>
      </c>
      <c r="AF130" s="5">
        <v>38000</v>
      </c>
      <c r="AG130" s="5">
        <v>-38000</v>
      </c>
      <c r="AH130" s="5">
        <v>1050000</v>
      </c>
      <c r="AI130" s="6">
        <v>0</v>
      </c>
      <c r="AJ130" s="5">
        <v>0</v>
      </c>
      <c r="AK130" s="6">
        <v>0</v>
      </c>
      <c r="AL130" s="9">
        <v>0</v>
      </c>
      <c r="AM130" s="10"/>
      <c r="AN130" s="11"/>
      <c r="AO130" s="19">
        <v>272725.73</v>
      </c>
      <c r="AP130" s="11"/>
    </row>
    <row r="131" spans="1:42" ht="31.5" outlineLevel="3" x14ac:dyDescent="0.25">
      <c r="A131" s="14" t="s">
        <v>228</v>
      </c>
      <c r="B131" s="15" t="s">
        <v>4</v>
      </c>
      <c r="C131" s="15" t="s">
        <v>229</v>
      </c>
      <c r="D131" s="15"/>
      <c r="E131" s="15"/>
      <c r="F131" s="15"/>
      <c r="G131" s="16">
        <v>0</v>
      </c>
      <c r="H131" s="16">
        <v>737193.52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/>
      <c r="Z131" s="16"/>
      <c r="AA131" s="16">
        <v>737193.52</v>
      </c>
      <c r="AB131" s="16"/>
      <c r="AC131" s="16">
        <v>194525.01</v>
      </c>
      <c r="AD131" s="5">
        <v>0</v>
      </c>
      <c r="AE131" s="5">
        <v>0</v>
      </c>
      <c r="AF131" s="5">
        <v>38000</v>
      </c>
      <c r="AG131" s="5">
        <v>-38000</v>
      </c>
      <c r="AH131" s="5">
        <v>750000</v>
      </c>
      <c r="AI131" s="6">
        <v>0</v>
      </c>
      <c r="AJ131" s="5">
        <v>0</v>
      </c>
      <c r="AK131" s="6">
        <v>0</v>
      </c>
      <c r="AL131" s="9">
        <v>0</v>
      </c>
      <c r="AM131" s="10"/>
      <c r="AN131" s="11"/>
      <c r="AO131" s="19">
        <v>194525.01</v>
      </c>
      <c r="AP131" s="11"/>
    </row>
    <row r="132" spans="1:42" ht="21" outlineLevel="3" x14ac:dyDescent="0.25">
      <c r="A132" s="14" t="s">
        <v>230</v>
      </c>
      <c r="B132" s="15" t="s">
        <v>4</v>
      </c>
      <c r="C132" s="15" t="s">
        <v>231</v>
      </c>
      <c r="D132" s="15"/>
      <c r="E132" s="15"/>
      <c r="F132" s="15"/>
      <c r="G132" s="16">
        <v>0</v>
      </c>
      <c r="H132" s="16">
        <v>312806.48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/>
      <c r="Z132" s="16"/>
      <c r="AA132" s="16">
        <v>312806.48</v>
      </c>
      <c r="AB132" s="16"/>
      <c r="AC132" s="16">
        <v>78200.72</v>
      </c>
      <c r="AD132" s="5">
        <v>0</v>
      </c>
      <c r="AE132" s="5">
        <v>0</v>
      </c>
      <c r="AF132" s="5">
        <v>0</v>
      </c>
      <c r="AG132" s="5">
        <v>0</v>
      </c>
      <c r="AH132" s="5">
        <v>300000</v>
      </c>
      <c r="AI132" s="6">
        <v>0</v>
      </c>
      <c r="AJ132" s="5">
        <v>0</v>
      </c>
      <c r="AK132" s="6">
        <v>0</v>
      </c>
      <c r="AL132" s="9">
        <v>0</v>
      </c>
      <c r="AM132" s="10"/>
      <c r="AN132" s="11"/>
      <c r="AO132" s="19">
        <v>78200.72</v>
      </c>
      <c r="AP132" s="11"/>
    </row>
    <row r="133" spans="1:42" ht="31.5" x14ac:dyDescent="0.25">
      <c r="A133" s="14" t="s">
        <v>232</v>
      </c>
      <c r="B133" s="15" t="s">
        <v>4</v>
      </c>
      <c r="C133" s="15" t="s">
        <v>233</v>
      </c>
      <c r="D133" s="15"/>
      <c r="E133" s="15"/>
      <c r="F133" s="15"/>
      <c r="G133" s="16">
        <v>0</v>
      </c>
      <c r="H133" s="16">
        <v>1000000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/>
      <c r="Z133" s="16"/>
      <c r="AA133" s="16">
        <v>1000000</v>
      </c>
      <c r="AB133" s="16"/>
      <c r="AC133" s="16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1000000</v>
      </c>
      <c r="AI133" s="6">
        <v>0</v>
      </c>
      <c r="AJ133" s="5">
        <v>0</v>
      </c>
      <c r="AK133" s="6">
        <v>0</v>
      </c>
      <c r="AL133" s="9">
        <v>0</v>
      </c>
      <c r="AM133" s="10"/>
      <c r="AN133" s="11"/>
      <c r="AO133" s="11"/>
      <c r="AP133" s="11"/>
    </row>
    <row r="134" spans="1:42" ht="52.5" outlineLevel="1" x14ac:dyDescent="0.25">
      <c r="A134" s="14" t="s">
        <v>234</v>
      </c>
      <c r="B134" s="15" t="s">
        <v>4</v>
      </c>
      <c r="C134" s="15" t="s">
        <v>235</v>
      </c>
      <c r="D134" s="15"/>
      <c r="E134" s="15"/>
      <c r="F134" s="15"/>
      <c r="G134" s="16">
        <v>0</v>
      </c>
      <c r="H134" s="16">
        <v>1000000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/>
      <c r="Z134" s="16"/>
      <c r="AA134" s="16">
        <v>1000000</v>
      </c>
      <c r="AB134" s="16"/>
      <c r="AC134" s="16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1000000</v>
      </c>
      <c r="AI134" s="6">
        <v>0</v>
      </c>
      <c r="AJ134" s="5">
        <v>0</v>
      </c>
      <c r="AK134" s="6">
        <v>0</v>
      </c>
      <c r="AL134" s="9">
        <v>0</v>
      </c>
      <c r="AM134" s="10"/>
      <c r="AN134" s="11"/>
      <c r="AO134" s="11"/>
      <c r="AP134" s="11"/>
    </row>
    <row r="135" spans="1:42" ht="73.5" outlineLevel="3" x14ac:dyDescent="0.25">
      <c r="A135" s="14" t="s">
        <v>236</v>
      </c>
      <c r="B135" s="15" t="s">
        <v>4</v>
      </c>
      <c r="C135" s="15" t="s">
        <v>237</v>
      </c>
      <c r="D135" s="15"/>
      <c r="E135" s="15"/>
      <c r="F135" s="15"/>
      <c r="G135" s="16">
        <v>0</v>
      </c>
      <c r="H135" s="16">
        <v>1000000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/>
      <c r="Z135" s="16"/>
      <c r="AA135" s="16">
        <v>1000000</v>
      </c>
      <c r="AB135" s="16"/>
      <c r="AC135" s="16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1000000</v>
      </c>
      <c r="AI135" s="6">
        <v>0</v>
      </c>
      <c r="AJ135" s="5">
        <v>0</v>
      </c>
      <c r="AK135" s="6">
        <v>0</v>
      </c>
      <c r="AL135" s="9">
        <v>0</v>
      </c>
      <c r="AM135" s="10"/>
      <c r="AN135" s="11"/>
      <c r="AO135" s="11"/>
      <c r="AP135" s="11"/>
    </row>
    <row r="136" spans="1:42" ht="12.75" customHeight="1" x14ac:dyDescent="0.25">
      <c r="A136" s="42" t="s">
        <v>238</v>
      </c>
      <c r="B136" s="43"/>
      <c r="C136" s="43"/>
      <c r="D136" s="43"/>
      <c r="E136" s="43"/>
      <c r="F136" s="43"/>
      <c r="G136" s="17">
        <v>0</v>
      </c>
      <c r="H136" s="17">
        <f>H8+H13+H19+H31+H36+H45+H48+H61+H66+H71+H92+H99+H102+H106+H112+H115+H121+H129+H133</f>
        <v>1214676185.48</v>
      </c>
      <c r="I136" s="17">
        <f t="shared" ref="I136:AO136" si="27">I8+I13+I19+I31+I36+I45+I48+I61+I66+I71+I92+I99+I102+I106+I112+I115+I121+I129+I133</f>
        <v>0</v>
      </c>
      <c r="J136" s="17">
        <f t="shared" si="27"/>
        <v>0</v>
      </c>
      <c r="K136" s="17">
        <f t="shared" si="27"/>
        <v>0</v>
      </c>
      <c r="L136" s="17">
        <f t="shared" si="27"/>
        <v>0</v>
      </c>
      <c r="M136" s="17">
        <f t="shared" si="27"/>
        <v>0</v>
      </c>
      <c r="N136" s="17">
        <f t="shared" si="27"/>
        <v>0</v>
      </c>
      <c r="O136" s="17">
        <f t="shared" si="27"/>
        <v>0</v>
      </c>
      <c r="P136" s="17">
        <f t="shared" si="27"/>
        <v>0</v>
      </c>
      <c r="Q136" s="17">
        <f t="shared" si="27"/>
        <v>0</v>
      </c>
      <c r="R136" s="17">
        <f t="shared" si="27"/>
        <v>0</v>
      </c>
      <c r="S136" s="17">
        <f t="shared" si="27"/>
        <v>0</v>
      </c>
      <c r="T136" s="17">
        <f t="shared" si="27"/>
        <v>0</v>
      </c>
      <c r="U136" s="17">
        <f t="shared" si="27"/>
        <v>0</v>
      </c>
      <c r="V136" s="17">
        <f t="shared" si="27"/>
        <v>0</v>
      </c>
      <c r="W136" s="17">
        <f t="shared" si="27"/>
        <v>0</v>
      </c>
      <c r="X136" s="17">
        <f t="shared" si="27"/>
        <v>0</v>
      </c>
      <c r="Y136" s="17">
        <f t="shared" si="27"/>
        <v>96408080.609999999</v>
      </c>
      <c r="Z136" s="17">
        <v>783382704.87</v>
      </c>
      <c r="AA136" s="17">
        <f>AA8+AA13+AA19+AA31+AA36+AA45+AA48+AA61+AA66+AA71+AA92+AA99+AA102+AA106+AA112+AA115+AA121+AA129+AA133</f>
        <v>334885400</v>
      </c>
      <c r="AB136" s="17">
        <f t="shared" si="27"/>
        <v>0</v>
      </c>
      <c r="AC136" s="17">
        <f>AM136+AN136+AO136</f>
        <v>225118602.67999998</v>
      </c>
      <c r="AD136" s="17">
        <f t="shared" si="27"/>
        <v>0</v>
      </c>
      <c r="AE136" s="17">
        <f t="shared" si="27"/>
        <v>0</v>
      </c>
      <c r="AF136" s="17">
        <f t="shared" si="27"/>
        <v>35419210.210000001</v>
      </c>
      <c r="AG136" s="17">
        <f t="shared" si="27"/>
        <v>-35419210.210000001</v>
      </c>
      <c r="AH136" s="17">
        <f t="shared" si="27"/>
        <v>814054948.88999999</v>
      </c>
      <c r="AI136" s="17">
        <f t="shared" si="27"/>
        <v>0</v>
      </c>
      <c r="AJ136" s="17">
        <f t="shared" si="27"/>
        <v>0</v>
      </c>
      <c r="AK136" s="17">
        <f t="shared" si="27"/>
        <v>0</v>
      </c>
      <c r="AL136" s="17">
        <f t="shared" si="27"/>
        <v>0</v>
      </c>
      <c r="AM136" s="17">
        <f t="shared" si="27"/>
        <v>1038795.45</v>
      </c>
      <c r="AN136" s="17">
        <f t="shared" si="27"/>
        <v>163403849.32999998</v>
      </c>
      <c r="AO136" s="17">
        <f t="shared" si="27"/>
        <v>60675957.899999999</v>
      </c>
      <c r="AP136" s="17">
        <f>AP8+AP13+AP19+AP31+AP36+AP45+AP48+AP61+AP66+AP71+AP92+AP99+AP102+AP106+AP112+AP115+AP121+AP129+AP133</f>
        <v>0</v>
      </c>
    </row>
    <row r="137" spans="1:42" ht="12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 t="s">
        <v>1</v>
      </c>
      <c r="S137" s="2"/>
      <c r="T137" s="2"/>
      <c r="U137" s="2"/>
      <c r="V137" s="2"/>
      <c r="W137" s="2"/>
      <c r="X137" s="2" t="s">
        <v>1</v>
      </c>
      <c r="Y137" s="2"/>
      <c r="Z137" s="2"/>
      <c r="AA137" s="2"/>
      <c r="AB137" s="2"/>
      <c r="AC137" s="2"/>
      <c r="AD137" s="2"/>
      <c r="AE137" s="2"/>
      <c r="AF137" s="2" t="s">
        <v>1</v>
      </c>
      <c r="AG137" s="2"/>
      <c r="AH137" s="2"/>
      <c r="AI137" s="2"/>
      <c r="AJ137" s="2"/>
      <c r="AK137" s="2"/>
      <c r="AL137" s="2"/>
      <c r="AM137" s="2"/>
    </row>
    <row r="138" spans="1:42" x14ac:dyDescent="0.25">
      <c r="A138" s="40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8"/>
      <c r="Z138" s="8"/>
      <c r="AA138" s="8"/>
      <c r="AB138" s="8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2"/>
    </row>
  </sheetData>
  <mergeCells count="40">
    <mergeCell ref="A1:H1"/>
    <mergeCell ref="A2:H2"/>
    <mergeCell ref="A4:AJ4"/>
    <mergeCell ref="A5:AL5"/>
    <mergeCell ref="AC6:AC7"/>
    <mergeCell ref="AD6:AD7"/>
    <mergeCell ref="AE6:AE7"/>
    <mergeCell ref="C6:C7"/>
    <mergeCell ref="D6:D7"/>
    <mergeCell ref="AH6:AH7"/>
    <mergeCell ref="AG6:AG7"/>
    <mergeCell ref="AI6:AI7"/>
    <mergeCell ref="AJ6:AJ7"/>
    <mergeCell ref="AK6:AK7"/>
    <mergeCell ref="J6:J7"/>
    <mergeCell ref="Y6:AB6"/>
    <mergeCell ref="A138:X138"/>
    <mergeCell ref="A136:F136"/>
    <mergeCell ref="K6:K7"/>
    <mergeCell ref="L6:L7"/>
    <mergeCell ref="M6:M7"/>
    <mergeCell ref="N6:N7"/>
    <mergeCell ref="O6:O7"/>
    <mergeCell ref="P6:P7"/>
    <mergeCell ref="Q6:Q7"/>
    <mergeCell ref="S6:S7"/>
    <mergeCell ref="T6:T7"/>
    <mergeCell ref="U6:U7"/>
    <mergeCell ref="V6:V7"/>
    <mergeCell ref="W6:W7"/>
    <mergeCell ref="A6:A7"/>
    <mergeCell ref="B6:B7"/>
    <mergeCell ref="AM6:AP6"/>
    <mergeCell ref="A3:AR3"/>
    <mergeCell ref="E6:E7"/>
    <mergeCell ref="F6:F7"/>
    <mergeCell ref="G6:G7"/>
    <mergeCell ref="H6:H7"/>
    <mergeCell ref="I6:I7"/>
    <mergeCell ref="AL6:AL7"/>
  </mergeCells>
  <pageMargins left="0.59027779999999996" right="0.59027779999999996" top="0.59027779999999996" bottom="0.59027779999999996" header="0.39374999999999999" footer="0.39374999999999999"/>
  <pageSetup paperSize="9" scale="75" fitToHeight="20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2CE59E9-EDA8-48F0-A4A9-E26B69E6E9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BUDJET2\budjet2</dc:creator>
  <cp:lastModifiedBy>budjet</cp:lastModifiedBy>
  <cp:lastPrinted>2019-04-04T06:41:47Z</cp:lastPrinted>
  <dcterms:created xsi:type="dcterms:W3CDTF">2019-02-08T05:08:06Z</dcterms:created>
  <dcterms:modified xsi:type="dcterms:W3CDTF">2019-04-05T07:53:37Z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Испол.целевых програм Скворцова Т.Е.(3).xlsx</vt:lpwstr>
  </property>
  <property fmtid="{D5CDD505-2E9C-101B-9397-08002B2CF9AE}" pid="3" name="Название отчета">
    <vt:lpwstr>Испол.целевых програм Скворцова Т.Е.(3).xlsx</vt:lpwstr>
  </property>
  <property fmtid="{D5CDD505-2E9C-101B-9397-08002B2CF9AE}" pid="4" name="Версия клиента">
    <vt:lpwstr>19.1.6.1180</vt:lpwstr>
  </property>
  <property fmtid="{D5CDD505-2E9C-101B-9397-08002B2CF9AE}" pid="5" name="Версия базы">
    <vt:lpwstr>18.4.4444.279480072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FOBudg2019</vt:lpwstr>
  </property>
  <property fmtid="{D5CDD505-2E9C-101B-9397-08002B2CF9AE}" pid="9" name="Пользователь">
    <vt:lpwstr>fo23_budg1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