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417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_xlnm.Print_Area" localSheetId="0">'Яровые к-ры'!$A$1:$Y$58</definedName>
    <definedName name="Excel_BuiltIn_Print_Area_1">#REF!</definedName>
    <definedName name="Excel_BuiltIn_Print_Area_1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6">#REF!</definedName>
    <definedName name="Excel_BuiltIn_Print_Area_5">#REF!</definedName>
    <definedName name="Excel_BuiltIn_Print_Area_4_1">#REF!</definedName>
    <definedName name="Excel_BuiltIn_Print_Area_1_1_1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<sst xmlns="http://schemas.openxmlformats.org/spreadsheetml/2006/main" count="76" uniqueCount="72">
  <si>
    <t xml:space="preserve">   Количество и качество семян яровых зерновых и зернобобовых культур в сельскохозяйственных предприятиях  Комсомольского   района Чувашской Республики                                                                  по состоянию на 1 АПРЕЛЯ   2019 г.</t>
  </si>
  <si>
    <t>Наименование хозяйств</t>
  </si>
  <si>
    <t>План засыпки, цент</t>
  </si>
  <si>
    <t>Наличие семян, цент</t>
  </si>
  <si>
    <t>% к плану засыпки</t>
  </si>
  <si>
    <t>в том числе</t>
  </si>
  <si>
    <t>Поступ. семян на проверку, цент</t>
  </si>
  <si>
    <t>% к плану засып.</t>
  </si>
  <si>
    <t>Проверено, цент</t>
  </si>
  <si>
    <t>% к пост.</t>
  </si>
  <si>
    <t>Кондиционных, цент</t>
  </si>
  <si>
    <t>% к проверке</t>
  </si>
  <si>
    <t>Неконди- ционных, цент</t>
  </si>
  <si>
    <t>По засоренности, цент</t>
  </si>
  <si>
    <t xml:space="preserve">       по всхож.</t>
  </si>
  <si>
    <t>по  влаж.</t>
  </si>
  <si>
    <t>по заселен. вредит.,   цент</t>
  </si>
  <si>
    <t xml:space="preserve">Звенья на подработке семян </t>
  </si>
  <si>
    <t>ОС</t>
  </si>
  <si>
    <t>ЭС</t>
  </si>
  <si>
    <t>РС 1-4</t>
  </si>
  <si>
    <t>не сортовые</t>
  </si>
  <si>
    <t>цент</t>
  </si>
  <si>
    <t>%</t>
  </si>
  <si>
    <t>н.н.до 10 %, цент</t>
  </si>
  <si>
    <t>н.н. 10-20 %, цент</t>
  </si>
  <si>
    <t>СХПК "Слава"</t>
  </si>
  <si>
    <t>колхоз "Искра"</t>
  </si>
  <si>
    <t>СХПК "Дружба"</t>
  </si>
  <si>
    <t>СХПК "Труд"</t>
  </si>
  <si>
    <t>СХПК "Восток"</t>
  </si>
  <si>
    <t>СХПК "Асаново"</t>
  </si>
  <si>
    <t>СХПК "Алга"</t>
  </si>
  <si>
    <t>ООО "Дубовка"</t>
  </si>
  <si>
    <t>КФХ "Васильев Н.И."</t>
  </si>
  <si>
    <t>ООО "Сюрбеево"</t>
  </si>
  <si>
    <t>ООО А/ф "Восход"</t>
  </si>
  <si>
    <t>СХПК "Луч"</t>
  </si>
  <si>
    <t>СХПК "Заря"</t>
  </si>
  <si>
    <t>колхоз "Урожай"</t>
  </si>
  <si>
    <t>СХПК "Победа"</t>
  </si>
  <si>
    <t>ООО "АСК"</t>
  </si>
  <si>
    <t>СХПК "Пайгас"</t>
  </si>
  <si>
    <t>СХПК "Турхан"</t>
  </si>
  <si>
    <t>СХПК "Рассвет"</t>
  </si>
  <si>
    <t>ООО КФХ "Родина"</t>
  </si>
  <si>
    <t>ООО КфХ «Золотой колос»</t>
  </si>
  <si>
    <t>КФХ «Атласкин  Г.В»</t>
  </si>
  <si>
    <t>КФХ «Минатуллин М.Р.»</t>
  </si>
  <si>
    <t>КФХ «Хайртдинов Ф.Г.»</t>
  </si>
  <si>
    <t>ООО КФХ «К.Сабанча»</t>
  </si>
  <si>
    <t>КФХ «Самарин Н.Г»</t>
  </si>
  <si>
    <t>КФХ «Петрова А.А.»</t>
  </si>
  <si>
    <t>КФХ  «Ибрагимов М.»</t>
  </si>
  <si>
    <t>КФХ "Казаков В.Н."</t>
  </si>
  <si>
    <t xml:space="preserve">По району </t>
  </si>
  <si>
    <t>в том числе:</t>
  </si>
  <si>
    <t>пшеница яровая</t>
  </si>
  <si>
    <t>тритикале яровая</t>
  </si>
  <si>
    <t>ячмень</t>
  </si>
  <si>
    <t>14440.45</t>
  </si>
  <si>
    <t>овес</t>
  </si>
  <si>
    <t>гречиха</t>
  </si>
  <si>
    <t>просо</t>
  </si>
  <si>
    <t>горох посевной</t>
  </si>
  <si>
    <t xml:space="preserve">вика посевная </t>
  </si>
  <si>
    <t>бобы кормовые</t>
  </si>
  <si>
    <t>люпин белый</t>
  </si>
  <si>
    <t>Примечание: по выше указанной форме представьте информацию по многолетним травам, масличным культурам кукурузе и т. д., т. е. По всем семенам которые проверялись в районным отделе.</t>
  </si>
  <si>
    <t>Сроки представления:  по яровым культурам- в каждую пятницу недели до 12.00 и на 1и 15 числа месяца, по остальным культурам на  1 и 15 числа месяца.</t>
  </si>
  <si>
    <t>В дальнейшем информации будут приниматься только  по установленной форме. Никакие изменения в формы не вносить.</t>
  </si>
  <si>
    <t>Начальник                                     Чернова Н.М.                          Комсомольского   районного  отдела  филиала ФГБУ  "Россельхозцентр" по Чувашской Республике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</si>
</sst>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0.0"/>
  </numFmts>
  <fonts count="17">
    <font>
      <sz val="10"/>
      <name val="Arial"/>
      <family val="2"/>
    </font>
    <font>
      <b/>
      <i/>
      <sz val="15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8" fillId="0" borderId="0">
      <alignment/>
      <protection/>
    </xf>
  </cellStyleXfs>
  <cellXfs count="4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2" borderId="0" xfId="0" applyFont="1" applyFill="1" applyBorder="1" applyAlignment="1">
      <alignment horizontal="center" wrapText="1"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4" fontId="7" fillId="0" borderId="2" xfId="20" applyFont="1" applyBorder="1" applyAlignment="1">
      <alignment horizontal="justify" vertical="center" wrapText="1"/>
      <protection/>
    </xf>
    <xf numFmtId="164" fontId="3" fillId="3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9" fillId="2" borderId="1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5" fontId="3" fillId="2" borderId="1" xfId="19" applyNumberFormat="1" applyFont="1" applyFill="1" applyBorder="1" applyAlignment="1" applyProtection="1">
      <alignment horizontal="center"/>
      <protection/>
    </xf>
    <xf numFmtId="167" fontId="3" fillId="2" borderId="1" xfId="0" applyNumberFormat="1" applyFont="1" applyFill="1" applyBorder="1" applyAlignment="1">
      <alignment horizontal="center"/>
    </xf>
    <xf numFmtId="164" fontId="10" fillId="2" borderId="1" xfId="0" applyFont="1" applyFill="1" applyBorder="1" applyAlignment="1">
      <alignment/>
    </xf>
    <xf numFmtId="164" fontId="5" fillId="3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19" applyNumberFormat="1" applyFont="1" applyFill="1" applyBorder="1" applyAlignment="1" applyProtection="1">
      <alignment horizontal="center"/>
      <protection/>
    </xf>
    <xf numFmtId="167" fontId="5" fillId="2" borderId="1" xfId="0" applyNumberFormat="1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0" fillId="0" borderId="0" xfId="0" applyFont="1" applyFill="1" applyAlignment="1">
      <alignment/>
    </xf>
    <xf numFmtId="164" fontId="11" fillId="2" borderId="0" xfId="0" applyFont="1" applyFill="1" applyBorder="1" applyAlignment="1">
      <alignment/>
    </xf>
    <xf numFmtId="164" fontId="12" fillId="0" borderId="0" xfId="0" applyFont="1" applyBorder="1" applyAlignment="1">
      <alignment/>
    </xf>
    <xf numFmtId="164" fontId="12" fillId="2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13" fillId="2" borderId="0" xfId="0" applyFont="1" applyFill="1" applyAlignment="1">
      <alignment/>
    </xf>
    <xf numFmtId="164" fontId="13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14" fillId="2" borderId="0" xfId="0" applyFont="1" applyFill="1" applyAlignment="1">
      <alignment/>
    </xf>
    <xf numFmtId="164" fontId="15" fillId="0" borderId="0" xfId="0" applyFont="1" applyFill="1" applyAlignment="1">
      <alignment/>
    </xf>
    <xf numFmtId="164" fontId="15" fillId="2" borderId="0" xfId="0" applyFont="1" applyFill="1" applyAlignment="1">
      <alignment/>
    </xf>
    <xf numFmtId="164" fontId="16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Z58"/>
  <sheetViews>
    <sheetView tabSelected="1" zoomScale="75" zoomScaleNormal="75" zoomScaleSheetLayoutView="75" workbookViewId="0" topLeftCell="A19">
      <selection activeCell="H33" sqref="H33"/>
    </sheetView>
  </sheetViews>
  <sheetFormatPr defaultColWidth="9.140625" defaultRowHeight="12.75"/>
  <cols>
    <col min="1" max="1" width="30.421875" style="0" customWidth="1"/>
    <col min="2" max="2" width="14.140625" style="1" customWidth="1"/>
    <col min="3" max="3" width="14.421875" style="1" customWidth="1"/>
    <col min="4" max="4" width="13.57421875" style="1" customWidth="1"/>
    <col min="5" max="5" width="9.421875" style="1" customWidth="1"/>
    <col min="6" max="6" width="8.8515625" style="1" customWidth="1"/>
    <col min="7" max="7" width="9.57421875" style="1" customWidth="1"/>
    <col min="8" max="8" width="10.140625" style="1" customWidth="1"/>
    <col min="9" max="9" width="14.28125" style="1" customWidth="1"/>
    <col min="10" max="10" width="12.00390625" style="1" customWidth="1"/>
    <col min="11" max="11" width="15.421875" style="1" customWidth="1"/>
    <col min="12" max="12" width="10.00390625" style="1" customWidth="1"/>
    <col min="13" max="13" width="12.7109375" style="1" customWidth="1"/>
    <col min="14" max="14" width="12.8515625" style="1" customWidth="1"/>
    <col min="15" max="15" width="15.140625" style="1" customWidth="1"/>
    <col min="16" max="16" width="12.421875" style="1" customWidth="1"/>
    <col min="17" max="17" width="13.57421875" style="1" customWidth="1"/>
    <col min="18" max="18" width="13.421875" style="1" customWidth="1"/>
    <col min="19" max="19" width="10.7109375" style="1" customWidth="1"/>
    <col min="20" max="20" width="8.28125" style="1" customWidth="1"/>
    <col min="21" max="21" width="9.8515625" style="1" customWidth="1"/>
    <col min="22" max="22" width="8.421875" style="1" customWidth="1"/>
    <col min="23" max="23" width="8.421875" style="0" customWidth="1"/>
    <col min="24" max="24" width="9.8515625" style="0" customWidth="1"/>
    <col min="25" max="26" width="11.140625" style="0" customWidth="1"/>
  </cols>
  <sheetData>
    <row r="1" spans="1:26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</row>
    <row r="2" spans="1:26" ht="16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5"/>
      <c r="N2" s="5"/>
      <c r="O2" s="5"/>
      <c r="P2" s="5"/>
      <c r="Q2" s="5"/>
      <c r="R2" s="7"/>
      <c r="S2" s="7"/>
      <c r="T2" s="7"/>
      <c r="U2" s="7"/>
      <c r="V2" s="7"/>
      <c r="W2" s="8"/>
      <c r="X2" s="8"/>
      <c r="Y2" s="8"/>
      <c r="Z2" s="8"/>
    </row>
    <row r="3" spans="1:26" ht="40.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/>
      <c r="G3" s="10"/>
      <c r="H3" s="10"/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11</v>
      </c>
      <c r="Q3" s="10" t="s">
        <v>13</v>
      </c>
      <c r="R3" s="10" t="s">
        <v>11</v>
      </c>
      <c r="S3" s="11" t="s">
        <v>14</v>
      </c>
      <c r="T3" s="11"/>
      <c r="U3" s="11" t="s">
        <v>5</v>
      </c>
      <c r="V3" s="11"/>
      <c r="W3" s="12" t="s">
        <v>15</v>
      </c>
      <c r="X3" s="12"/>
      <c r="Y3" s="13" t="s">
        <v>16</v>
      </c>
      <c r="Z3" s="13" t="s">
        <v>17</v>
      </c>
    </row>
    <row r="4" spans="1:26" ht="48.75" customHeight="1">
      <c r="A4" s="9"/>
      <c r="B4" s="10"/>
      <c r="C4" s="10"/>
      <c r="D4" s="10"/>
      <c r="E4" s="10" t="s">
        <v>18</v>
      </c>
      <c r="F4" s="10" t="s">
        <v>19</v>
      </c>
      <c r="G4" s="10" t="s">
        <v>20</v>
      </c>
      <c r="H4" s="10" t="s">
        <v>21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22</v>
      </c>
      <c r="T4" s="11" t="s">
        <v>23</v>
      </c>
      <c r="U4" s="10" t="s">
        <v>24</v>
      </c>
      <c r="V4" s="10" t="s">
        <v>25</v>
      </c>
      <c r="W4" s="12" t="s">
        <v>22</v>
      </c>
      <c r="X4" s="12"/>
      <c r="Y4" s="13"/>
      <c r="Z4" s="13"/>
    </row>
    <row r="5" spans="1:26" ht="19.5" customHeight="1">
      <c r="A5" s="14" t="s">
        <v>26</v>
      </c>
      <c r="B5" s="15">
        <v>2161</v>
      </c>
      <c r="C5" s="16">
        <v>2161</v>
      </c>
      <c r="D5" s="17">
        <f>C5/B5*100</f>
        <v>100</v>
      </c>
      <c r="E5" s="17"/>
      <c r="F5" s="17"/>
      <c r="G5" s="17">
        <v>2161</v>
      </c>
      <c r="H5" s="17"/>
      <c r="I5" s="16">
        <v>2161</v>
      </c>
      <c r="J5" s="17">
        <f>I5/B5*100</f>
        <v>100</v>
      </c>
      <c r="K5" s="16">
        <v>2161</v>
      </c>
      <c r="L5" s="18">
        <f>K5/I5*100</f>
        <v>100</v>
      </c>
      <c r="M5" s="16">
        <v>2161</v>
      </c>
      <c r="N5" s="17">
        <f>M5/K5*100</f>
        <v>100</v>
      </c>
      <c r="O5" s="18">
        <f>K5-M5</f>
        <v>0</v>
      </c>
      <c r="P5" s="17">
        <f>O5/K5*100</f>
        <v>0</v>
      </c>
      <c r="Q5" s="18"/>
      <c r="R5" s="17">
        <f>Q5/K5*100</f>
        <v>0</v>
      </c>
      <c r="S5" s="19"/>
      <c r="T5" s="20">
        <f>S5/K5*100</f>
        <v>0</v>
      </c>
      <c r="U5" s="20">
        <v>0</v>
      </c>
      <c r="V5" s="20">
        <v>0</v>
      </c>
      <c r="W5" s="21"/>
      <c r="X5" s="20">
        <f>W5/K5*100</f>
        <v>0</v>
      </c>
      <c r="Y5" s="22"/>
      <c r="Z5" s="22"/>
    </row>
    <row r="6" spans="1:26" s="1" customFormat="1" ht="23.25" customHeight="1">
      <c r="A6" s="14" t="s">
        <v>27</v>
      </c>
      <c r="B6" s="23">
        <v>980</v>
      </c>
      <c r="C6" s="24">
        <v>1166</v>
      </c>
      <c r="D6" s="20">
        <f>C6/B6*100</f>
        <v>118.9795918367347</v>
      </c>
      <c r="E6" s="20"/>
      <c r="F6" s="20">
        <v>90</v>
      </c>
      <c r="G6" s="20">
        <v>916</v>
      </c>
      <c r="H6" s="20">
        <v>160</v>
      </c>
      <c r="I6" s="24">
        <v>1166</v>
      </c>
      <c r="J6" s="20">
        <f>I6/B6*100</f>
        <v>118.9795918367347</v>
      </c>
      <c r="K6" s="24">
        <v>1166</v>
      </c>
      <c r="L6" s="20">
        <f>K6/I6*100</f>
        <v>100</v>
      </c>
      <c r="M6" s="24">
        <v>1166</v>
      </c>
      <c r="N6" s="25">
        <f>M6/K6*100</f>
        <v>100</v>
      </c>
      <c r="O6" s="21">
        <f>K6-M6</f>
        <v>0</v>
      </c>
      <c r="P6" s="25">
        <f>O6/K6*100</f>
        <v>0</v>
      </c>
      <c r="Q6" s="21"/>
      <c r="R6" s="20">
        <f>Q6/K6*100</f>
        <v>0</v>
      </c>
      <c r="S6" s="21"/>
      <c r="T6" s="20">
        <f>S6/K6*100</f>
        <v>0</v>
      </c>
      <c r="U6" s="20"/>
      <c r="V6" s="20"/>
      <c r="W6" s="20"/>
      <c r="X6" s="20">
        <f>W6/K6*100</f>
        <v>0</v>
      </c>
      <c r="Y6" s="20"/>
      <c r="Z6" s="20"/>
    </row>
    <row r="7" spans="1:26" s="1" customFormat="1" ht="23.25" customHeight="1">
      <c r="A7" s="14" t="s">
        <v>28</v>
      </c>
      <c r="B7" s="23">
        <v>2500</v>
      </c>
      <c r="C7" s="24">
        <v>2660</v>
      </c>
      <c r="D7" s="20">
        <f>C7/B7*100</f>
        <v>106.4</v>
      </c>
      <c r="E7" s="20"/>
      <c r="F7" s="20">
        <v>400</v>
      </c>
      <c r="G7" s="20">
        <v>2000</v>
      </c>
      <c r="H7" s="20">
        <v>260</v>
      </c>
      <c r="I7" s="24">
        <v>2660</v>
      </c>
      <c r="J7" s="20">
        <f>I7/B7*100</f>
        <v>106.4</v>
      </c>
      <c r="K7" s="24">
        <v>2660</v>
      </c>
      <c r="L7" s="20">
        <f>K7/I7*100</f>
        <v>100</v>
      </c>
      <c r="M7" s="24">
        <v>2660</v>
      </c>
      <c r="N7" s="25">
        <f>M7/K7*100</f>
        <v>100</v>
      </c>
      <c r="O7" s="21"/>
      <c r="P7" s="25">
        <f>O7/K7*100</f>
        <v>0</v>
      </c>
      <c r="Q7" s="21"/>
      <c r="R7" s="20">
        <f>Q7/K7*100</f>
        <v>0</v>
      </c>
      <c r="S7" s="21"/>
      <c r="T7" s="26">
        <f>S7/K7*100</f>
        <v>0</v>
      </c>
      <c r="U7" s="26"/>
      <c r="V7" s="26"/>
      <c r="W7" s="20"/>
      <c r="X7" s="20">
        <f>W7/K7*100</f>
        <v>0</v>
      </c>
      <c r="Y7" s="20"/>
      <c r="Z7" s="20"/>
    </row>
    <row r="8" spans="1:26" s="1" customFormat="1" ht="23.25" customHeight="1">
      <c r="A8" s="14" t="s">
        <v>29</v>
      </c>
      <c r="B8" s="23">
        <v>1280</v>
      </c>
      <c r="C8" s="24">
        <v>1663</v>
      </c>
      <c r="D8" s="20">
        <f>C8/B8*100</f>
        <v>129.921875</v>
      </c>
      <c r="E8" s="20"/>
      <c r="F8" s="20"/>
      <c r="G8" s="20">
        <v>1663</v>
      </c>
      <c r="H8" s="20"/>
      <c r="I8" s="24">
        <v>1663</v>
      </c>
      <c r="J8" s="20">
        <f>I8/B8*100</f>
        <v>129.921875</v>
      </c>
      <c r="K8" s="24">
        <v>1663</v>
      </c>
      <c r="L8" s="20">
        <f>K8/I8*100</f>
        <v>100</v>
      </c>
      <c r="M8" s="24">
        <v>1663</v>
      </c>
      <c r="N8" s="25">
        <f>M8/K8*100</f>
        <v>100</v>
      </c>
      <c r="O8" s="21"/>
      <c r="P8" s="25">
        <f>O8/K8*100</f>
        <v>0</v>
      </c>
      <c r="Q8" s="21"/>
      <c r="R8" s="20">
        <f>Q8/K8*100</f>
        <v>0</v>
      </c>
      <c r="S8" s="21"/>
      <c r="T8" s="26">
        <f>S8/K8*100</f>
        <v>0</v>
      </c>
      <c r="U8" s="20"/>
      <c r="V8" s="20"/>
      <c r="W8" s="20"/>
      <c r="X8" s="20">
        <f>W8/K8*100</f>
        <v>0</v>
      </c>
      <c r="Y8" s="20"/>
      <c r="Z8" s="20"/>
    </row>
    <row r="9" spans="1:26" s="1" customFormat="1" ht="23.25" customHeight="1">
      <c r="A9" s="14" t="s">
        <v>30</v>
      </c>
      <c r="B9" s="23">
        <v>2000</v>
      </c>
      <c r="C9" s="24">
        <v>2200</v>
      </c>
      <c r="D9" s="20">
        <f>C9/B9*100</f>
        <v>110.00000000000001</v>
      </c>
      <c r="E9" s="20"/>
      <c r="F9" s="20">
        <v>89.9</v>
      </c>
      <c r="G9" s="20">
        <v>2110</v>
      </c>
      <c r="H9" s="20"/>
      <c r="I9" s="24">
        <v>2200</v>
      </c>
      <c r="J9" s="20">
        <f>I9/B9*100</f>
        <v>110.00000000000001</v>
      </c>
      <c r="K9" s="24">
        <v>2200</v>
      </c>
      <c r="L9" s="20">
        <f>K9/I9*100</f>
        <v>100</v>
      </c>
      <c r="M9" s="24">
        <v>2200</v>
      </c>
      <c r="N9" s="25">
        <f>M9/K9*100</f>
        <v>100</v>
      </c>
      <c r="O9" s="21">
        <f>K9-M9</f>
        <v>0</v>
      </c>
      <c r="P9" s="25">
        <f>O9/K9*100</f>
        <v>0</v>
      </c>
      <c r="Q9" s="21"/>
      <c r="R9" s="20">
        <f>Q9/K9*100</f>
        <v>0</v>
      </c>
      <c r="S9" s="21"/>
      <c r="T9" s="20">
        <f>S9/K9*100</f>
        <v>0</v>
      </c>
      <c r="U9" s="20"/>
      <c r="V9" s="20"/>
      <c r="W9" s="20"/>
      <c r="X9" s="20">
        <f>W9/K9*100</f>
        <v>0</v>
      </c>
      <c r="Y9" s="20"/>
      <c r="Z9" s="20"/>
    </row>
    <row r="10" spans="1:26" s="1" customFormat="1" ht="23.25" customHeight="1">
      <c r="A10" s="14" t="s">
        <v>31</v>
      </c>
      <c r="B10" s="23">
        <v>1500</v>
      </c>
      <c r="C10" s="24">
        <v>2013.4</v>
      </c>
      <c r="D10" s="20">
        <f>C10/B10*100</f>
        <v>134.22666666666666</v>
      </c>
      <c r="E10" s="20"/>
      <c r="F10" s="20">
        <v>190.4</v>
      </c>
      <c r="G10" s="20">
        <v>1803</v>
      </c>
      <c r="H10" s="20">
        <v>20</v>
      </c>
      <c r="I10" s="24">
        <v>2013.4</v>
      </c>
      <c r="J10" s="20">
        <f>I10/B10*100</f>
        <v>134.22666666666666</v>
      </c>
      <c r="K10" s="24">
        <v>2013.4</v>
      </c>
      <c r="L10" s="20">
        <f>K10/I10*100</f>
        <v>100</v>
      </c>
      <c r="M10" s="24">
        <v>2013.4</v>
      </c>
      <c r="N10" s="25">
        <f>M10/K10*100</f>
        <v>100</v>
      </c>
      <c r="O10" s="21">
        <f>K10-M10</f>
        <v>0</v>
      </c>
      <c r="P10" s="25">
        <f>O10/K10*100</f>
        <v>0</v>
      </c>
      <c r="Q10" s="21"/>
      <c r="R10" s="20">
        <f>Q10/K10*100</f>
        <v>0</v>
      </c>
      <c r="S10" s="21"/>
      <c r="T10" s="26">
        <f>S10/K10*100</f>
        <v>0</v>
      </c>
      <c r="U10" s="26"/>
      <c r="V10" s="26"/>
      <c r="W10" s="20"/>
      <c r="X10" s="20">
        <f>W10/K10*100</f>
        <v>0</v>
      </c>
      <c r="Y10" s="20"/>
      <c r="Z10" s="20"/>
    </row>
    <row r="11" spans="1:26" s="1" customFormat="1" ht="23.25" customHeight="1">
      <c r="A11" s="14" t="s">
        <v>32</v>
      </c>
      <c r="B11" s="23">
        <v>550</v>
      </c>
      <c r="C11" s="24">
        <v>550</v>
      </c>
      <c r="D11" s="20">
        <f>C11/B11*100</f>
        <v>100</v>
      </c>
      <c r="E11" s="20"/>
      <c r="F11" s="20"/>
      <c r="G11" s="20">
        <v>150</v>
      </c>
      <c r="H11" s="20">
        <v>400</v>
      </c>
      <c r="I11" s="24">
        <v>550</v>
      </c>
      <c r="J11" s="20">
        <f>I11/B11*100</f>
        <v>100</v>
      </c>
      <c r="K11" s="24">
        <v>550</v>
      </c>
      <c r="L11" s="20">
        <f>K11/I11*100</f>
        <v>100</v>
      </c>
      <c r="M11" s="24">
        <v>550</v>
      </c>
      <c r="N11" s="25">
        <f>M11/K11*100</f>
        <v>100</v>
      </c>
      <c r="O11" s="21">
        <f>K11-M11</f>
        <v>0</v>
      </c>
      <c r="P11" s="25">
        <f>O11/K11*100</f>
        <v>0</v>
      </c>
      <c r="Q11" s="21"/>
      <c r="R11" s="20">
        <f>Q11/K11*100</f>
        <v>0</v>
      </c>
      <c r="S11" s="21"/>
      <c r="T11" s="20">
        <f>S11/K11*100</f>
        <v>0</v>
      </c>
      <c r="U11" s="20"/>
      <c r="V11" s="20"/>
      <c r="W11" s="20"/>
      <c r="X11" s="20">
        <f>W11/K11*100</f>
        <v>0</v>
      </c>
      <c r="Y11" s="20"/>
      <c r="Z11" s="20"/>
    </row>
    <row r="12" spans="1:26" s="1" customFormat="1" ht="23.25" customHeight="1">
      <c r="A12" s="14" t="s">
        <v>33</v>
      </c>
      <c r="B12" s="23">
        <v>400</v>
      </c>
      <c r="C12" s="24">
        <v>450</v>
      </c>
      <c r="D12" s="20">
        <f>C12/B12*100</f>
        <v>112.5</v>
      </c>
      <c r="E12" s="20"/>
      <c r="F12" s="20"/>
      <c r="G12" s="20"/>
      <c r="H12" s="20">
        <v>450</v>
      </c>
      <c r="I12" s="24">
        <v>450</v>
      </c>
      <c r="J12" s="20">
        <f>I12/B12*100</f>
        <v>112.5</v>
      </c>
      <c r="K12" s="24">
        <v>450</v>
      </c>
      <c r="L12" s="20">
        <f>K12/I12*100</f>
        <v>100</v>
      </c>
      <c r="M12" s="24">
        <v>450</v>
      </c>
      <c r="N12" s="25">
        <f>M12/K12*100</f>
        <v>100</v>
      </c>
      <c r="O12" s="21">
        <f>K12-M12</f>
        <v>0</v>
      </c>
      <c r="P12" s="25">
        <f>O12/K12*100</f>
        <v>0</v>
      </c>
      <c r="Q12" s="21"/>
      <c r="R12" s="20">
        <f>Q12/K12*100</f>
        <v>0</v>
      </c>
      <c r="S12" s="21"/>
      <c r="T12" s="20">
        <f>S12/K12*100</f>
        <v>0</v>
      </c>
      <c r="U12" s="20"/>
      <c r="V12" s="20"/>
      <c r="W12" s="20"/>
      <c r="X12" s="20">
        <f>W12/K12*100</f>
        <v>0</v>
      </c>
      <c r="Y12" s="20"/>
      <c r="Z12" s="20"/>
    </row>
    <row r="13" spans="1:26" s="1" customFormat="1" ht="23.25" customHeight="1">
      <c r="A13" s="14" t="s">
        <v>34</v>
      </c>
      <c r="B13" s="23">
        <v>600</v>
      </c>
      <c r="C13" s="24">
        <v>712</v>
      </c>
      <c r="D13" s="20">
        <f>C13/B13*100</f>
        <v>118.66666666666667</v>
      </c>
      <c r="E13" s="20"/>
      <c r="F13" s="20"/>
      <c r="G13" s="20">
        <v>501</v>
      </c>
      <c r="H13" s="20">
        <v>211</v>
      </c>
      <c r="I13" s="24">
        <v>712</v>
      </c>
      <c r="J13" s="20">
        <f>I13/B13*100</f>
        <v>118.66666666666667</v>
      </c>
      <c r="K13" s="24">
        <v>712</v>
      </c>
      <c r="L13" s="20">
        <f>K13/I13*100</f>
        <v>100</v>
      </c>
      <c r="M13" s="24">
        <v>712</v>
      </c>
      <c r="N13" s="25">
        <f>M13/K13*100</f>
        <v>100</v>
      </c>
      <c r="O13" s="21">
        <f>K13-M13</f>
        <v>0</v>
      </c>
      <c r="P13" s="25">
        <f>O13/K13*100</f>
        <v>0</v>
      </c>
      <c r="Q13" s="21"/>
      <c r="R13" s="20">
        <f>Q13/K13*100</f>
        <v>0</v>
      </c>
      <c r="S13" s="21"/>
      <c r="T13" s="20">
        <f>S13/K13*100</f>
        <v>0</v>
      </c>
      <c r="U13" s="20"/>
      <c r="V13" s="20"/>
      <c r="W13" s="20"/>
      <c r="X13" s="20">
        <f>W13/K13*100</f>
        <v>0</v>
      </c>
      <c r="Y13" s="20"/>
      <c r="Z13" s="20"/>
    </row>
    <row r="14" spans="1:26" s="1" customFormat="1" ht="23.25" customHeight="1">
      <c r="A14" s="14" t="s">
        <v>35</v>
      </c>
      <c r="B14" s="23">
        <v>1300</v>
      </c>
      <c r="C14" s="24">
        <v>1300</v>
      </c>
      <c r="D14" s="20">
        <f>C14/B14*100</f>
        <v>100</v>
      </c>
      <c r="E14" s="20"/>
      <c r="F14" s="20"/>
      <c r="G14" s="20">
        <v>800</v>
      </c>
      <c r="H14" s="20">
        <v>500</v>
      </c>
      <c r="I14" s="24">
        <v>1300</v>
      </c>
      <c r="J14" s="20">
        <f>I14/B14*100</f>
        <v>100</v>
      </c>
      <c r="K14" s="24">
        <v>1300</v>
      </c>
      <c r="L14" s="20">
        <f>K14/I14*100</f>
        <v>100</v>
      </c>
      <c r="M14" s="24">
        <v>1300</v>
      </c>
      <c r="N14" s="25">
        <f>M14/K14*100</f>
        <v>100</v>
      </c>
      <c r="O14" s="21">
        <v>0</v>
      </c>
      <c r="P14" s="25">
        <f>O14/K14*100</f>
        <v>0</v>
      </c>
      <c r="Q14" s="21"/>
      <c r="R14" s="20">
        <f>Q14/K14*100</f>
        <v>0</v>
      </c>
      <c r="S14" s="21"/>
      <c r="T14" s="20">
        <f>S14/K14*100</f>
        <v>0</v>
      </c>
      <c r="U14" s="20"/>
      <c r="V14" s="20"/>
      <c r="W14" s="20"/>
      <c r="X14" s="20">
        <f>W14/K14*100</f>
        <v>0</v>
      </c>
      <c r="Y14" s="20"/>
      <c r="Z14" s="20"/>
    </row>
    <row r="15" spans="1:26" s="1" customFormat="1" ht="23.25" customHeight="1">
      <c r="A15" s="14" t="s">
        <v>36</v>
      </c>
      <c r="B15" s="23">
        <v>600</v>
      </c>
      <c r="C15" s="24"/>
      <c r="D15" s="20"/>
      <c r="E15" s="20"/>
      <c r="F15" s="20"/>
      <c r="G15" s="20"/>
      <c r="H15" s="20"/>
      <c r="I15" s="24"/>
      <c r="J15" s="20"/>
      <c r="K15" s="24"/>
      <c r="L15" s="20"/>
      <c r="M15" s="24"/>
      <c r="N15" s="25"/>
      <c r="O15" s="21"/>
      <c r="P15" s="25"/>
      <c r="Q15" s="21"/>
      <c r="R15" s="20"/>
      <c r="S15" s="21"/>
      <c r="T15" s="20"/>
      <c r="U15" s="20"/>
      <c r="V15" s="20"/>
      <c r="W15" s="20"/>
      <c r="X15" s="20"/>
      <c r="Y15" s="20"/>
      <c r="Z15" s="20"/>
    </row>
    <row r="16" spans="1:26" s="1" customFormat="1" ht="23.25" customHeight="1">
      <c r="A16" s="14" t="s">
        <v>37</v>
      </c>
      <c r="B16" s="23">
        <v>1359</v>
      </c>
      <c r="C16" s="24">
        <v>1359</v>
      </c>
      <c r="D16" s="20">
        <f>C16/B16*100</f>
        <v>100</v>
      </c>
      <c r="E16" s="20"/>
      <c r="F16" s="20">
        <v>200</v>
      </c>
      <c r="G16" s="20">
        <v>600</v>
      </c>
      <c r="H16" s="20">
        <v>559</v>
      </c>
      <c r="I16" s="24">
        <v>1359</v>
      </c>
      <c r="J16" s="20">
        <f>I16/B16*100</f>
        <v>100</v>
      </c>
      <c r="K16" s="24">
        <v>1359</v>
      </c>
      <c r="L16" s="20">
        <f>K16/I16*100</f>
        <v>100</v>
      </c>
      <c r="M16" s="24">
        <v>1359</v>
      </c>
      <c r="N16" s="25">
        <f>M16/K16*100</f>
        <v>100</v>
      </c>
      <c r="O16" s="21">
        <f>K16-M16</f>
        <v>0</v>
      </c>
      <c r="P16" s="25">
        <f>O16/K16*100</f>
        <v>0</v>
      </c>
      <c r="Q16" s="21"/>
      <c r="R16" s="20">
        <f>Q16/K16*100</f>
        <v>0</v>
      </c>
      <c r="S16" s="21"/>
      <c r="T16" s="20">
        <f>S16/K16*100</f>
        <v>0</v>
      </c>
      <c r="U16" s="20"/>
      <c r="V16" s="20"/>
      <c r="W16" s="20"/>
      <c r="X16" s="20">
        <f>W16/K16*100</f>
        <v>0</v>
      </c>
      <c r="Y16" s="20"/>
      <c r="Z16" s="20"/>
    </row>
    <row r="17" spans="1:26" s="1" customFormat="1" ht="23.25" customHeight="1">
      <c r="A17" s="14" t="s">
        <v>38</v>
      </c>
      <c r="B17" s="23">
        <v>650</v>
      </c>
      <c r="C17" s="24">
        <v>650</v>
      </c>
      <c r="D17" s="20">
        <v>100</v>
      </c>
      <c r="E17" s="20"/>
      <c r="F17" s="20"/>
      <c r="G17" s="20"/>
      <c r="H17" s="20">
        <v>650</v>
      </c>
      <c r="I17" s="24">
        <v>650</v>
      </c>
      <c r="J17" s="20">
        <v>100</v>
      </c>
      <c r="K17" s="24">
        <v>650</v>
      </c>
      <c r="L17" s="20">
        <v>100</v>
      </c>
      <c r="M17" s="24">
        <v>650</v>
      </c>
      <c r="N17" s="25">
        <v>100</v>
      </c>
      <c r="O17" s="21"/>
      <c r="P17" s="25"/>
      <c r="Q17" s="21"/>
      <c r="R17" s="20"/>
      <c r="S17" s="21"/>
      <c r="T17" s="20"/>
      <c r="U17" s="20"/>
      <c r="V17" s="20"/>
      <c r="W17" s="20"/>
      <c r="X17" s="20"/>
      <c r="Y17" s="20"/>
      <c r="Z17" s="20"/>
    </row>
    <row r="18" spans="1:26" s="1" customFormat="1" ht="23.25" customHeight="1">
      <c r="A18" s="14" t="s">
        <v>39</v>
      </c>
      <c r="B18" s="23">
        <v>2850</v>
      </c>
      <c r="C18" s="24">
        <v>3100</v>
      </c>
      <c r="D18" s="20">
        <f>C18/B18*100</f>
        <v>108.77192982456141</v>
      </c>
      <c r="E18" s="20"/>
      <c r="F18" s="20">
        <v>50</v>
      </c>
      <c r="G18" s="20">
        <v>2850</v>
      </c>
      <c r="H18" s="20">
        <v>200</v>
      </c>
      <c r="I18" s="24">
        <v>3100</v>
      </c>
      <c r="J18" s="20">
        <f>I18/B18*100</f>
        <v>108.77192982456141</v>
      </c>
      <c r="K18" s="24">
        <v>3100</v>
      </c>
      <c r="L18" s="20">
        <f>K18/I18*100</f>
        <v>100</v>
      </c>
      <c r="M18" s="24">
        <v>3100</v>
      </c>
      <c r="N18" s="25">
        <f>M18/K18*100</f>
        <v>100</v>
      </c>
      <c r="O18" s="21">
        <f>K18-M18</f>
        <v>0</v>
      </c>
      <c r="P18" s="25">
        <f>O18/K18*100</f>
        <v>0</v>
      </c>
      <c r="Q18" s="21"/>
      <c r="R18" s="20">
        <f>Q18/K18*100</f>
        <v>0</v>
      </c>
      <c r="S18" s="21"/>
      <c r="T18" s="20">
        <f>S18/K18*100</f>
        <v>0</v>
      </c>
      <c r="U18" s="20"/>
      <c r="V18" s="20"/>
      <c r="W18" s="20"/>
      <c r="X18" s="20">
        <f>W18/K18*100</f>
        <v>0</v>
      </c>
      <c r="Y18" s="20"/>
      <c r="Z18" s="20"/>
    </row>
    <row r="19" spans="1:26" s="1" customFormat="1" ht="23.25" customHeight="1">
      <c r="A19" s="14" t="s">
        <v>40</v>
      </c>
      <c r="B19" s="23">
        <v>1000</v>
      </c>
      <c r="C19" s="24">
        <v>1200</v>
      </c>
      <c r="D19" s="20">
        <f>C19/B19*100</f>
        <v>120</v>
      </c>
      <c r="E19" s="20"/>
      <c r="F19" s="20"/>
      <c r="G19" s="20">
        <v>800</v>
      </c>
      <c r="H19" s="20">
        <v>400</v>
      </c>
      <c r="I19" s="24">
        <v>1200</v>
      </c>
      <c r="J19" s="20">
        <f>I19/B19*100</f>
        <v>120</v>
      </c>
      <c r="K19" s="24">
        <v>1200</v>
      </c>
      <c r="L19" s="20">
        <f>K19/I19*100</f>
        <v>100</v>
      </c>
      <c r="M19" s="24">
        <v>1200</v>
      </c>
      <c r="N19" s="25">
        <f>M19/K19*100</f>
        <v>100</v>
      </c>
      <c r="O19" s="21"/>
      <c r="P19" s="25">
        <f>O19/K19*100</f>
        <v>0</v>
      </c>
      <c r="Q19" s="21"/>
      <c r="R19" s="20">
        <f>Q19/K19*100</f>
        <v>0</v>
      </c>
      <c r="S19" s="21"/>
      <c r="T19" s="20">
        <f>S19/K19*100</f>
        <v>0</v>
      </c>
      <c r="U19" s="20"/>
      <c r="V19" s="20"/>
      <c r="W19" s="20"/>
      <c r="X19" s="20">
        <f>W19/K19*100</f>
        <v>0</v>
      </c>
      <c r="Y19" s="20"/>
      <c r="Z19" s="20"/>
    </row>
    <row r="20" spans="1:26" s="1" customFormat="1" ht="23.25" customHeight="1">
      <c r="A20" s="14" t="s">
        <v>41</v>
      </c>
      <c r="B20" s="23">
        <v>1660</v>
      </c>
      <c r="C20" s="24">
        <v>1660</v>
      </c>
      <c r="D20" s="20">
        <f>C20/B20*100</f>
        <v>100</v>
      </c>
      <c r="E20" s="20"/>
      <c r="F20" s="20">
        <v>700</v>
      </c>
      <c r="G20" s="20">
        <v>960</v>
      </c>
      <c r="H20" s="20"/>
      <c r="I20" s="24">
        <v>1660</v>
      </c>
      <c r="J20" s="20">
        <f>I20/B20*100</f>
        <v>100</v>
      </c>
      <c r="K20" s="24">
        <v>1660</v>
      </c>
      <c r="L20" s="20">
        <f>K20/I20*100</f>
        <v>100</v>
      </c>
      <c r="M20" s="24">
        <v>1660</v>
      </c>
      <c r="N20" s="25">
        <f>M20/K20*100</f>
        <v>100</v>
      </c>
      <c r="O20" s="21">
        <f>K20-M20</f>
        <v>0</v>
      </c>
      <c r="P20" s="25">
        <f>O20/K20*100</f>
        <v>0</v>
      </c>
      <c r="Q20" s="21"/>
      <c r="R20" s="20">
        <f>Q20/K20*100</f>
        <v>0</v>
      </c>
      <c r="S20" s="21"/>
      <c r="T20" s="20">
        <f>S20/K20*100</f>
        <v>0</v>
      </c>
      <c r="U20" s="20"/>
      <c r="V20" s="20"/>
      <c r="W20" s="20"/>
      <c r="X20" s="20">
        <f>W20/K20*100</f>
        <v>0</v>
      </c>
      <c r="Y20" s="20"/>
      <c r="Z20" s="20"/>
    </row>
    <row r="21" spans="1:26" s="1" customFormat="1" ht="23.25" customHeight="1">
      <c r="A21" s="14" t="s">
        <v>42</v>
      </c>
      <c r="B21" s="23">
        <v>1200</v>
      </c>
      <c r="C21" s="24">
        <v>1200</v>
      </c>
      <c r="D21" s="20">
        <f>C21/B21*100</f>
        <v>100</v>
      </c>
      <c r="E21" s="20"/>
      <c r="F21" s="20"/>
      <c r="G21" s="20">
        <v>600</v>
      </c>
      <c r="H21" s="20">
        <v>600</v>
      </c>
      <c r="I21" s="24">
        <v>1200</v>
      </c>
      <c r="J21" s="20">
        <f>I21/B21*100</f>
        <v>100</v>
      </c>
      <c r="K21" s="24">
        <v>1200</v>
      </c>
      <c r="L21" s="20">
        <f>K21/I21*100</f>
        <v>100</v>
      </c>
      <c r="M21" s="24">
        <v>1200</v>
      </c>
      <c r="N21" s="25">
        <f>M21/K21*100</f>
        <v>100</v>
      </c>
      <c r="O21" s="21"/>
      <c r="P21" s="25"/>
      <c r="Q21" s="21"/>
      <c r="R21" s="20"/>
      <c r="S21" s="21"/>
      <c r="T21" s="20">
        <f>S21/K21*100</f>
        <v>0</v>
      </c>
      <c r="U21" s="20"/>
      <c r="V21" s="20"/>
      <c r="W21" s="20"/>
      <c r="X21" s="20">
        <f>W21/K21*100</f>
        <v>0</v>
      </c>
      <c r="Y21" s="20"/>
      <c r="Z21" s="20"/>
    </row>
    <row r="22" spans="1:26" s="1" customFormat="1" ht="23.25" customHeight="1">
      <c r="A22" s="14" t="s">
        <v>43</v>
      </c>
      <c r="B22" s="23">
        <v>700</v>
      </c>
      <c r="C22" s="24">
        <v>700</v>
      </c>
      <c r="D22" s="20">
        <f>C22/B22*100</f>
        <v>100</v>
      </c>
      <c r="E22" s="20"/>
      <c r="F22" s="20"/>
      <c r="G22" s="20"/>
      <c r="H22" s="20">
        <v>700</v>
      </c>
      <c r="I22" s="24">
        <v>700</v>
      </c>
      <c r="J22" s="20">
        <f>I22/B22*100</f>
        <v>100</v>
      </c>
      <c r="K22" s="24">
        <v>700</v>
      </c>
      <c r="L22" s="20">
        <f>K22/I22*100</f>
        <v>100</v>
      </c>
      <c r="M22" s="24">
        <v>700</v>
      </c>
      <c r="N22" s="25">
        <f>M22/K22*100</f>
        <v>100</v>
      </c>
      <c r="O22" s="21"/>
      <c r="P22" s="25"/>
      <c r="Q22" s="21"/>
      <c r="R22" s="20"/>
      <c r="S22" s="21"/>
      <c r="T22" s="20">
        <f>S22/K22*100</f>
        <v>0</v>
      </c>
      <c r="U22" s="20"/>
      <c r="V22" s="20"/>
      <c r="W22" s="20"/>
      <c r="X22" s="20">
        <f>W22/K22*100</f>
        <v>0</v>
      </c>
      <c r="Y22" s="20"/>
      <c r="Z22" s="20"/>
    </row>
    <row r="23" spans="1:26" s="1" customFormat="1" ht="23.25" customHeight="1">
      <c r="A23" s="14" t="s">
        <v>44</v>
      </c>
      <c r="B23" s="23">
        <v>1550</v>
      </c>
      <c r="C23" s="24">
        <v>1812.6</v>
      </c>
      <c r="D23" s="20">
        <f>C23/B23*100</f>
        <v>116.94193548387095</v>
      </c>
      <c r="E23" s="20"/>
      <c r="F23" s="20"/>
      <c r="G23" s="20">
        <v>1812.6</v>
      </c>
      <c r="H23" s="20"/>
      <c r="I23" s="24">
        <v>1812.6</v>
      </c>
      <c r="J23" s="20">
        <f>I23/B23*100</f>
        <v>116.94193548387095</v>
      </c>
      <c r="K23" s="24">
        <v>1812.6</v>
      </c>
      <c r="L23" s="20">
        <f>K23/I23*100</f>
        <v>100</v>
      </c>
      <c r="M23" s="24">
        <v>1812.6</v>
      </c>
      <c r="N23" s="25">
        <f>M23/K23*100</f>
        <v>100</v>
      </c>
      <c r="O23" s="21"/>
      <c r="P23" s="25"/>
      <c r="Q23" s="21"/>
      <c r="R23" s="20">
        <f>Q23/K23*100</f>
        <v>0</v>
      </c>
      <c r="S23" s="21"/>
      <c r="T23" s="20">
        <f>S23/K23*100</f>
        <v>0</v>
      </c>
      <c r="U23" s="20"/>
      <c r="V23" s="20"/>
      <c r="W23" s="20"/>
      <c r="X23" s="20">
        <f>W23/K23*100</f>
        <v>0</v>
      </c>
      <c r="Y23" s="20"/>
      <c r="Z23" s="20"/>
    </row>
    <row r="24" spans="1:26" s="1" customFormat="1" ht="23.25" customHeight="1">
      <c r="A24" s="14" t="s">
        <v>45</v>
      </c>
      <c r="B24" s="23">
        <v>650</v>
      </c>
      <c r="C24" s="24">
        <v>948</v>
      </c>
      <c r="D24" s="20">
        <f>C24/B24*100</f>
        <v>145.84615384615384</v>
      </c>
      <c r="E24" s="20"/>
      <c r="F24" s="20"/>
      <c r="G24" s="20">
        <v>500</v>
      </c>
      <c r="H24" s="20">
        <v>448</v>
      </c>
      <c r="I24" s="24">
        <v>948</v>
      </c>
      <c r="J24" s="20">
        <f>I24/B24*100</f>
        <v>145.84615384615384</v>
      </c>
      <c r="K24" s="24">
        <v>948</v>
      </c>
      <c r="L24" s="20">
        <f>K24/I24*100</f>
        <v>100</v>
      </c>
      <c r="M24" s="24">
        <v>948</v>
      </c>
      <c r="N24" s="25">
        <f>M24/K24*100</f>
        <v>100</v>
      </c>
      <c r="O24" s="21">
        <f>K24-M24</f>
        <v>0</v>
      </c>
      <c r="P24" s="25">
        <f>O24/K24*100</f>
        <v>0</v>
      </c>
      <c r="Q24" s="21"/>
      <c r="R24" s="20">
        <f>Q24/K24*100</f>
        <v>0</v>
      </c>
      <c r="S24" s="21"/>
      <c r="T24" s="20">
        <f>S24/K24*100</f>
        <v>0</v>
      </c>
      <c r="U24" s="20"/>
      <c r="V24" s="20"/>
      <c r="W24" s="20"/>
      <c r="X24" s="20">
        <f>W24/K24*100</f>
        <v>0</v>
      </c>
      <c r="Y24" s="20"/>
      <c r="Z24" s="20"/>
    </row>
    <row r="25" spans="1:26" s="1" customFormat="1" ht="23.25" customHeight="1">
      <c r="A25" s="14" t="s">
        <v>46</v>
      </c>
      <c r="B25" s="23">
        <v>460</v>
      </c>
      <c r="C25" s="24"/>
      <c r="D25" s="20"/>
      <c r="E25" s="20"/>
      <c r="F25" s="20"/>
      <c r="G25" s="20"/>
      <c r="H25" s="20"/>
      <c r="I25" s="24"/>
      <c r="J25" s="20"/>
      <c r="K25" s="24"/>
      <c r="L25" s="20"/>
      <c r="M25" s="24"/>
      <c r="N25" s="25"/>
      <c r="O25" s="21"/>
      <c r="P25" s="25"/>
      <c r="Q25" s="21"/>
      <c r="R25" s="20"/>
      <c r="S25" s="21"/>
      <c r="T25" s="20"/>
      <c r="U25" s="20"/>
      <c r="V25" s="20"/>
      <c r="W25" s="20"/>
      <c r="X25" s="20"/>
      <c r="Y25" s="20"/>
      <c r="Z25" s="20"/>
    </row>
    <row r="26" spans="1:26" s="1" customFormat="1" ht="23.25" customHeight="1">
      <c r="A26" s="14" t="s">
        <v>47</v>
      </c>
      <c r="B26" s="23">
        <v>200</v>
      </c>
      <c r="C26" s="24">
        <v>200</v>
      </c>
      <c r="D26" s="20">
        <v>100</v>
      </c>
      <c r="E26" s="20"/>
      <c r="F26" s="20">
        <v>200</v>
      </c>
      <c r="G26" s="20"/>
      <c r="H26" s="20"/>
      <c r="I26" s="24">
        <v>200</v>
      </c>
      <c r="J26" s="20">
        <v>100</v>
      </c>
      <c r="K26" s="24">
        <v>200</v>
      </c>
      <c r="L26" s="20">
        <v>100</v>
      </c>
      <c r="M26" s="24">
        <v>200</v>
      </c>
      <c r="N26" s="25">
        <v>100</v>
      </c>
      <c r="O26" s="21"/>
      <c r="P26" s="25"/>
      <c r="Q26" s="21"/>
      <c r="R26" s="20"/>
      <c r="S26" s="21"/>
      <c r="T26" s="20"/>
      <c r="U26" s="20"/>
      <c r="V26" s="20"/>
      <c r="W26" s="20"/>
      <c r="X26" s="20"/>
      <c r="Y26" s="20"/>
      <c r="Z26" s="20"/>
    </row>
    <row r="27" spans="1:26" s="1" customFormat="1" ht="23.25" customHeight="1">
      <c r="A27" s="14" t="s">
        <v>48</v>
      </c>
      <c r="B27" s="23"/>
      <c r="C27" s="24"/>
      <c r="D27" s="20"/>
      <c r="E27" s="20"/>
      <c r="F27" s="20"/>
      <c r="G27" s="20"/>
      <c r="H27" s="20"/>
      <c r="I27" s="24"/>
      <c r="J27" s="20"/>
      <c r="K27" s="24"/>
      <c r="L27" s="20"/>
      <c r="M27" s="24"/>
      <c r="N27" s="25"/>
      <c r="O27" s="21"/>
      <c r="P27" s="25"/>
      <c r="Q27" s="21"/>
      <c r="R27" s="20"/>
      <c r="S27" s="21"/>
      <c r="T27" s="20"/>
      <c r="U27" s="20"/>
      <c r="V27" s="20"/>
      <c r="W27" s="20"/>
      <c r="X27" s="20"/>
      <c r="Y27" s="20"/>
      <c r="Z27" s="20"/>
    </row>
    <row r="28" spans="1:26" s="1" customFormat="1" ht="23.25" customHeight="1">
      <c r="A28" s="14" t="s">
        <v>49</v>
      </c>
      <c r="B28" s="23">
        <v>990</v>
      </c>
      <c r="C28" s="24">
        <v>1260</v>
      </c>
      <c r="D28" s="20">
        <f>C28/B28*100</f>
        <v>127.27272727272727</v>
      </c>
      <c r="E28" s="20"/>
      <c r="F28" s="20"/>
      <c r="G28" s="20">
        <v>510</v>
      </c>
      <c r="H28" s="20">
        <v>750</v>
      </c>
      <c r="I28" s="24">
        <v>1260</v>
      </c>
      <c r="J28" s="20">
        <f>I28/B28*100</f>
        <v>127.27272727272727</v>
      </c>
      <c r="K28" s="24">
        <v>1260</v>
      </c>
      <c r="L28" s="20">
        <f>K28/I28*100</f>
        <v>100</v>
      </c>
      <c r="M28" s="24">
        <v>1260</v>
      </c>
      <c r="N28" s="25">
        <f>M28/K28*100</f>
        <v>100</v>
      </c>
      <c r="O28" s="21"/>
      <c r="P28" s="25">
        <f>O28/K28*100</f>
        <v>0</v>
      </c>
      <c r="Q28" s="20"/>
      <c r="R28" s="20">
        <f>Q28/K28*100</f>
        <v>0</v>
      </c>
      <c r="S28" s="21"/>
      <c r="T28" s="20">
        <f>S28/K28*100</f>
        <v>0</v>
      </c>
      <c r="U28" s="20"/>
      <c r="V28" s="20"/>
      <c r="W28" s="20"/>
      <c r="X28" s="20">
        <f>W28/K28*100</f>
        <v>0</v>
      </c>
      <c r="Y28" s="20"/>
      <c r="Z28" s="20"/>
    </row>
    <row r="29" spans="1:26" s="1" customFormat="1" ht="23.25" customHeight="1">
      <c r="A29" s="14" t="s">
        <v>50</v>
      </c>
      <c r="B29" s="23">
        <v>300</v>
      </c>
      <c r="C29" s="24">
        <v>320.25</v>
      </c>
      <c r="D29" s="20">
        <f>C29/B29*100</f>
        <v>106.74999999999999</v>
      </c>
      <c r="E29" s="20"/>
      <c r="F29" s="20">
        <v>90.25</v>
      </c>
      <c r="G29" s="20">
        <v>200</v>
      </c>
      <c r="H29" s="20">
        <v>30</v>
      </c>
      <c r="I29" s="24">
        <v>320.25</v>
      </c>
      <c r="J29" s="20">
        <f>I29/B29*100</f>
        <v>106.74999999999999</v>
      </c>
      <c r="K29" s="24">
        <v>320.25</v>
      </c>
      <c r="L29" s="20">
        <f>K29/I29*100</f>
        <v>100</v>
      </c>
      <c r="M29" s="24">
        <v>320.25</v>
      </c>
      <c r="N29" s="25">
        <f>M29/K29*100</f>
        <v>100</v>
      </c>
      <c r="O29" s="21">
        <f>K29-M29</f>
        <v>0</v>
      </c>
      <c r="P29" s="25">
        <f>O29/K29*100</f>
        <v>0</v>
      </c>
      <c r="Q29" s="21"/>
      <c r="R29" s="20">
        <f>Q29/K29*100</f>
        <v>0</v>
      </c>
      <c r="S29" s="21"/>
      <c r="T29" s="20">
        <f>S29/K29*100</f>
        <v>0</v>
      </c>
      <c r="U29" s="20"/>
      <c r="V29" s="20"/>
      <c r="W29" s="20"/>
      <c r="X29" s="20">
        <f>W29/K29*100</f>
        <v>0</v>
      </c>
      <c r="Y29" s="20"/>
      <c r="Z29" s="20"/>
    </row>
    <row r="30" spans="1:26" s="1" customFormat="1" ht="23.25" customHeight="1">
      <c r="A30" s="14" t="s">
        <v>51</v>
      </c>
      <c r="B30" s="23">
        <v>400</v>
      </c>
      <c r="C30" s="24">
        <v>400</v>
      </c>
      <c r="D30" s="20">
        <v>100</v>
      </c>
      <c r="E30" s="20"/>
      <c r="F30" s="20"/>
      <c r="G30" s="20"/>
      <c r="H30" s="20">
        <v>400</v>
      </c>
      <c r="I30" s="24">
        <v>400</v>
      </c>
      <c r="J30" s="20">
        <v>400</v>
      </c>
      <c r="K30" s="24">
        <v>400</v>
      </c>
      <c r="L30" s="20">
        <v>400</v>
      </c>
      <c r="M30" s="24">
        <v>400</v>
      </c>
      <c r="N30" s="25">
        <v>400</v>
      </c>
      <c r="O30" s="21"/>
      <c r="P30" s="25"/>
      <c r="Q30" s="21"/>
      <c r="R30" s="20"/>
      <c r="S30" s="21"/>
      <c r="T30" s="20"/>
      <c r="U30" s="20"/>
      <c r="V30" s="20"/>
      <c r="W30" s="20"/>
      <c r="X30" s="20"/>
      <c r="Y30" s="20"/>
      <c r="Z30" s="20"/>
    </row>
    <row r="31" spans="1:26" s="1" customFormat="1" ht="23.25" customHeight="1">
      <c r="A31" s="14" t="s">
        <v>52</v>
      </c>
      <c r="B31" s="23"/>
      <c r="C31" s="24">
        <v>500</v>
      </c>
      <c r="D31" s="20" t="e">
        <f>C31/B31*100</f>
        <v>#DIV/0!</v>
      </c>
      <c r="E31" s="20"/>
      <c r="F31" s="20"/>
      <c r="G31" s="20">
        <v>500</v>
      </c>
      <c r="H31" s="20"/>
      <c r="I31" s="24">
        <v>500</v>
      </c>
      <c r="J31" s="20" t="e">
        <f>I31/B31*100</f>
        <v>#DIV/0!</v>
      </c>
      <c r="K31" s="24">
        <v>500</v>
      </c>
      <c r="L31" s="20">
        <f>K31/I31*100</f>
        <v>100</v>
      </c>
      <c r="M31" s="24">
        <v>500</v>
      </c>
      <c r="N31" s="25">
        <f>M31/K31*100</f>
        <v>100</v>
      </c>
      <c r="O31" s="21">
        <f>K31-M31</f>
        <v>0</v>
      </c>
      <c r="P31" s="25">
        <f>O31/K31*100</f>
        <v>0</v>
      </c>
      <c r="Q31" s="21"/>
      <c r="R31" s="20">
        <f>Q31/K31*100</f>
        <v>0</v>
      </c>
      <c r="S31" s="21"/>
      <c r="T31" s="20">
        <f>S31/K31*100</f>
        <v>0</v>
      </c>
      <c r="U31" s="20"/>
      <c r="V31" s="20"/>
      <c r="W31" s="20"/>
      <c r="X31" s="20">
        <f>W31/K31*100</f>
        <v>0</v>
      </c>
      <c r="Y31" s="20"/>
      <c r="Z31" s="20"/>
    </row>
    <row r="32" spans="1:26" s="1" customFormat="1" ht="23.25" customHeight="1">
      <c r="A32" s="14" t="s">
        <v>53</v>
      </c>
      <c r="B32" s="23"/>
      <c r="C32" s="24">
        <v>140</v>
      </c>
      <c r="D32" s="20"/>
      <c r="E32" s="20"/>
      <c r="F32" s="20">
        <v>140</v>
      </c>
      <c r="G32" s="20"/>
      <c r="H32" s="20"/>
      <c r="I32" s="24">
        <v>140</v>
      </c>
      <c r="J32" s="20"/>
      <c r="K32" s="24"/>
      <c r="L32" s="20"/>
      <c r="M32" s="24"/>
      <c r="N32" s="25"/>
      <c r="O32" s="21"/>
      <c r="P32" s="25"/>
      <c r="Q32" s="21"/>
      <c r="R32" s="20"/>
      <c r="S32" s="21"/>
      <c r="T32" s="20"/>
      <c r="U32" s="20"/>
      <c r="V32" s="20"/>
      <c r="W32" s="20"/>
      <c r="X32" s="20"/>
      <c r="Y32" s="20"/>
      <c r="Z32" s="20"/>
    </row>
    <row r="33" spans="1:26" s="1" customFormat="1" ht="23.25" customHeight="1">
      <c r="A33" s="14" t="s">
        <v>54</v>
      </c>
      <c r="B33" s="23"/>
      <c r="C33" s="24">
        <v>330</v>
      </c>
      <c r="D33" s="20"/>
      <c r="E33" s="20"/>
      <c r="F33" s="20">
        <v>330</v>
      </c>
      <c r="G33" s="20"/>
      <c r="H33" s="20"/>
      <c r="I33" s="24">
        <v>330</v>
      </c>
      <c r="J33" s="20"/>
      <c r="K33" s="24">
        <v>330</v>
      </c>
      <c r="L33" s="20"/>
      <c r="M33" s="24">
        <v>330</v>
      </c>
      <c r="N33" s="25"/>
      <c r="O33" s="21"/>
      <c r="P33" s="25"/>
      <c r="Q33" s="21"/>
      <c r="R33" s="20"/>
      <c r="S33" s="21"/>
      <c r="T33" s="20"/>
      <c r="U33" s="20"/>
      <c r="V33" s="20"/>
      <c r="W33" s="20"/>
      <c r="X33" s="20"/>
      <c r="Y33" s="20"/>
      <c r="Z33" s="20"/>
    </row>
    <row r="34" spans="1:26" s="1" customFormat="1" ht="23.25" customHeight="1">
      <c r="A34" s="27" t="s">
        <v>55</v>
      </c>
      <c r="B34" s="28">
        <f>SUM(B5:B33)</f>
        <v>27840</v>
      </c>
      <c r="C34" s="12">
        <v>30655.25</v>
      </c>
      <c r="D34" s="29">
        <f>C34/B34*100</f>
        <v>110.1122485632184</v>
      </c>
      <c r="E34" s="29">
        <f>SUM(E5:E33)</f>
        <v>0</v>
      </c>
      <c r="F34" s="29">
        <v>2480</v>
      </c>
      <c r="G34" s="29">
        <v>21637</v>
      </c>
      <c r="H34" s="29">
        <v>6538</v>
      </c>
      <c r="I34" s="12">
        <f>SUM(I5:I33)</f>
        <v>30655.25</v>
      </c>
      <c r="J34" s="29">
        <f>I34/B34*100</f>
        <v>110.1122485632184</v>
      </c>
      <c r="K34" s="12">
        <v>30515.25</v>
      </c>
      <c r="L34" s="29">
        <f>K34/I34*100</f>
        <v>99.5433082424707</v>
      </c>
      <c r="M34" s="12">
        <v>30515.25</v>
      </c>
      <c r="N34" s="30">
        <f>M34/K34*100</f>
        <v>100</v>
      </c>
      <c r="O34" s="12"/>
      <c r="P34" s="30">
        <f>O34/K34*100</f>
        <v>0</v>
      </c>
      <c r="Q34" s="12">
        <f>SUM(Q5:Q33)</f>
        <v>0</v>
      </c>
      <c r="R34" s="29">
        <f>Q34/K34*100</f>
        <v>0</v>
      </c>
      <c r="S34" s="12">
        <f>SUM(S7:S33)</f>
        <v>0</v>
      </c>
      <c r="T34" s="29">
        <f>S34/K34*100</f>
        <v>0</v>
      </c>
      <c r="U34" s="29"/>
      <c r="V34" s="29">
        <f>SUM(V5:V33)</f>
        <v>0</v>
      </c>
      <c r="W34" s="12">
        <f>SUM(W5:W33)</f>
        <v>0</v>
      </c>
      <c r="X34" s="31">
        <f>W34/K34*100</f>
        <v>0</v>
      </c>
      <c r="Y34" s="29"/>
      <c r="Z34" s="29">
        <f>SUM(Z5:Z33)</f>
        <v>0</v>
      </c>
    </row>
    <row r="35" spans="1:26" s="1" customFormat="1" ht="23.25" customHeight="1">
      <c r="A35" s="27" t="s">
        <v>56</v>
      </c>
      <c r="B35" s="28"/>
      <c r="C35" s="12"/>
      <c r="D35" s="29"/>
      <c r="E35" s="29"/>
      <c r="F35" s="29"/>
      <c r="G35" s="29"/>
      <c r="H35" s="29"/>
      <c r="I35" s="12"/>
      <c r="J35" s="29"/>
      <c r="K35" s="12"/>
      <c r="L35" s="29"/>
      <c r="M35" s="12"/>
      <c r="N35" s="30"/>
      <c r="O35" s="12"/>
      <c r="P35" s="30"/>
      <c r="Q35" s="12"/>
      <c r="R35" s="29"/>
      <c r="S35" s="12"/>
      <c r="T35" s="29"/>
      <c r="U35" s="29"/>
      <c r="V35" s="29"/>
      <c r="W35" s="12"/>
      <c r="X35" s="31"/>
      <c r="Y35" s="29"/>
      <c r="Z35" s="29"/>
    </row>
    <row r="36" spans="1:26" s="1" customFormat="1" ht="23.25" customHeight="1">
      <c r="A36" s="27" t="s">
        <v>57</v>
      </c>
      <c r="B36" s="28">
        <v>8990</v>
      </c>
      <c r="C36" s="32">
        <v>10863.2</v>
      </c>
      <c r="D36" s="29">
        <f>C36/B36*100</f>
        <v>120.8364849833148</v>
      </c>
      <c r="E36" s="29"/>
      <c r="F36" s="29">
        <v>910</v>
      </c>
      <c r="G36" s="29">
        <v>7659.2</v>
      </c>
      <c r="H36" s="29">
        <v>2294.2</v>
      </c>
      <c r="I36" s="32">
        <v>10863.2</v>
      </c>
      <c r="J36" s="29">
        <f>I36/B36*100</f>
        <v>120.8364849833148</v>
      </c>
      <c r="K36" s="32">
        <v>10863.2</v>
      </c>
      <c r="L36" s="29">
        <f>K36/I36*100</f>
        <v>100</v>
      </c>
      <c r="M36" s="12">
        <v>10863.2</v>
      </c>
      <c r="N36" s="29">
        <f>M36/K36*100</f>
        <v>100</v>
      </c>
      <c r="O36" s="12"/>
      <c r="P36" s="29"/>
      <c r="Q36" s="12"/>
      <c r="R36" s="29"/>
      <c r="S36" s="12"/>
      <c r="T36" s="29"/>
      <c r="U36" s="29"/>
      <c r="V36" s="29"/>
      <c r="W36" s="12"/>
      <c r="X36" s="31">
        <f>W36/K36*100</f>
        <v>0</v>
      </c>
      <c r="Y36" s="12">
        <v>743.6</v>
      </c>
      <c r="Z36" s="12"/>
    </row>
    <row r="37" spans="1:26" s="1" customFormat="1" ht="23.25" customHeight="1">
      <c r="A37" s="27" t="s">
        <v>58</v>
      </c>
      <c r="B37" s="28"/>
      <c r="C37" s="32"/>
      <c r="D37" s="29" t="e">
        <f>C37/B37*100</f>
        <v>#DIV/0!</v>
      </c>
      <c r="E37" s="29"/>
      <c r="F37" s="29"/>
      <c r="G37" s="29"/>
      <c r="H37" s="29"/>
      <c r="I37" s="32"/>
      <c r="J37" s="29" t="e">
        <f>I37/B37*100</f>
        <v>#DIV/0!</v>
      </c>
      <c r="K37" s="32"/>
      <c r="L37" s="29" t="e">
        <f>K37/I37*100</f>
        <v>#DIV/0!</v>
      </c>
      <c r="M37" s="12"/>
      <c r="N37" s="29" t="e">
        <f>M37/K37*100</f>
        <v>#DIV/0!</v>
      </c>
      <c r="O37" s="12"/>
      <c r="P37" s="29"/>
      <c r="Q37" s="12"/>
      <c r="R37" s="29"/>
      <c r="S37" s="12"/>
      <c r="T37" s="29"/>
      <c r="U37" s="29"/>
      <c r="V37" s="29"/>
      <c r="W37" s="12"/>
      <c r="X37" s="31" t="e">
        <f>W37/K37*100</f>
        <v>#DIV/0!</v>
      </c>
      <c r="Y37" s="12"/>
      <c r="Z37" s="12"/>
    </row>
    <row r="38" spans="1:26" s="1" customFormat="1" ht="23.25" customHeight="1">
      <c r="A38" s="27" t="s">
        <v>59</v>
      </c>
      <c r="B38" s="28">
        <v>13380</v>
      </c>
      <c r="C38" s="32" t="s">
        <v>60</v>
      </c>
      <c r="D38" s="29">
        <v>108</v>
      </c>
      <c r="E38" s="29"/>
      <c r="F38" s="29">
        <v>1390</v>
      </c>
      <c r="G38" s="29">
        <v>10985</v>
      </c>
      <c r="H38" s="29">
        <v>2065</v>
      </c>
      <c r="I38" s="32">
        <v>14440.45</v>
      </c>
      <c r="J38" s="29">
        <f>I38/B38*100</f>
        <v>107.92563527653213</v>
      </c>
      <c r="K38" s="32">
        <v>14300.25</v>
      </c>
      <c r="L38" s="29">
        <f>K38/I38*100</f>
        <v>99.02911612865249</v>
      </c>
      <c r="M38" s="12">
        <v>14300.25</v>
      </c>
      <c r="N38" s="29">
        <f>M38/K38*100</f>
        <v>100</v>
      </c>
      <c r="O38" s="12"/>
      <c r="P38" s="29"/>
      <c r="Q38" s="12"/>
      <c r="R38" s="29"/>
      <c r="S38" s="12"/>
      <c r="T38" s="29"/>
      <c r="U38" s="29"/>
      <c r="V38" s="29"/>
      <c r="W38" s="12"/>
      <c r="X38" s="31">
        <f>W38/K38*100</f>
        <v>0</v>
      </c>
      <c r="Y38" s="12">
        <v>745.4</v>
      </c>
      <c r="Z38" s="12"/>
    </row>
    <row r="39" spans="1:26" s="1" customFormat="1" ht="23.25" customHeight="1">
      <c r="A39" s="27" t="s">
        <v>61</v>
      </c>
      <c r="B39" s="28">
        <v>3830</v>
      </c>
      <c r="C39" s="32">
        <v>3890</v>
      </c>
      <c r="D39" s="29">
        <f>C39/B39*100</f>
        <v>101.56657963446476</v>
      </c>
      <c r="E39" s="29"/>
      <c r="F39" s="29">
        <v>180</v>
      </c>
      <c r="G39" s="29">
        <v>2175</v>
      </c>
      <c r="H39" s="29">
        <v>1535</v>
      </c>
      <c r="I39" s="32">
        <v>3890</v>
      </c>
      <c r="J39" s="29">
        <f>I39/B39*100</f>
        <v>101.56657963446476</v>
      </c>
      <c r="K39" s="32">
        <v>3890</v>
      </c>
      <c r="L39" s="29">
        <f>K39/I39*100</f>
        <v>100</v>
      </c>
      <c r="M39" s="12">
        <v>3890</v>
      </c>
      <c r="N39" s="29">
        <f>M39/K39*100</f>
        <v>100</v>
      </c>
      <c r="O39" s="12"/>
      <c r="P39" s="29"/>
      <c r="Q39" s="12"/>
      <c r="R39" s="29"/>
      <c r="S39" s="12"/>
      <c r="T39" s="29"/>
      <c r="U39" s="29"/>
      <c r="V39" s="29"/>
      <c r="W39" s="12"/>
      <c r="X39" s="31">
        <f>W39/K39*100</f>
        <v>0</v>
      </c>
      <c r="Y39" s="12"/>
      <c r="Z39" s="12"/>
    </row>
    <row r="40" spans="1:26" s="1" customFormat="1" ht="23.25" customHeight="1">
      <c r="A40" s="27" t="s">
        <v>62</v>
      </c>
      <c r="B40" s="28"/>
      <c r="C40" s="32"/>
      <c r="D40" s="29" t="e">
        <f>C40/B40*100</f>
        <v>#DIV/0!</v>
      </c>
      <c r="E40" s="29"/>
      <c r="F40" s="29"/>
      <c r="G40" s="29"/>
      <c r="H40" s="29"/>
      <c r="I40" s="32"/>
      <c r="J40" s="29" t="e">
        <f>I40/B40*100</f>
        <v>#DIV/0!</v>
      </c>
      <c r="K40" s="32"/>
      <c r="L40" s="29" t="e">
        <f>K40/I40*100</f>
        <v>#DIV/0!</v>
      </c>
      <c r="M40" s="12"/>
      <c r="N40" s="29" t="e">
        <f>M40/K40*100</f>
        <v>#DIV/0!</v>
      </c>
      <c r="O40" s="12"/>
      <c r="P40" s="29"/>
      <c r="Q40" s="12"/>
      <c r="R40" s="29"/>
      <c r="S40" s="12"/>
      <c r="T40" s="29"/>
      <c r="U40" s="29"/>
      <c r="V40" s="29"/>
      <c r="W40" s="12"/>
      <c r="X40" s="31" t="e">
        <f>W40/K40*100</f>
        <v>#DIV/0!</v>
      </c>
      <c r="Y40" s="12"/>
      <c r="Z40" s="12"/>
    </row>
    <row r="41" spans="1:26" s="1" customFormat="1" ht="23.25" customHeight="1">
      <c r="A41" s="27" t="s">
        <v>63</v>
      </c>
      <c r="B41" s="28"/>
      <c r="C41" s="32"/>
      <c r="D41" s="29" t="e">
        <f>C41/B41*100</f>
        <v>#DIV/0!</v>
      </c>
      <c r="E41" s="29"/>
      <c r="F41" s="29"/>
      <c r="G41" s="29"/>
      <c r="H41" s="29"/>
      <c r="I41" s="32"/>
      <c r="J41" s="29" t="e">
        <f>I41/B41*100</f>
        <v>#DIV/0!</v>
      </c>
      <c r="K41" s="32"/>
      <c r="L41" s="29" t="e">
        <f>K41/I41*100</f>
        <v>#DIV/0!</v>
      </c>
      <c r="M41" s="12"/>
      <c r="N41" s="29" t="e">
        <f>M41/K41*100</f>
        <v>#DIV/0!</v>
      </c>
      <c r="O41" s="12"/>
      <c r="P41" s="29"/>
      <c r="Q41" s="12"/>
      <c r="R41" s="29"/>
      <c r="S41" s="12"/>
      <c r="T41" s="29"/>
      <c r="U41" s="29"/>
      <c r="V41" s="29"/>
      <c r="W41" s="12"/>
      <c r="X41" s="31" t="e">
        <f>W41/K41*100</f>
        <v>#DIV/0!</v>
      </c>
      <c r="Y41" s="12"/>
      <c r="Z41" s="12"/>
    </row>
    <row r="42" spans="1:26" s="1" customFormat="1" ht="23.25" customHeight="1">
      <c r="A42" s="27" t="s">
        <v>64</v>
      </c>
      <c r="B42" s="28">
        <v>380</v>
      </c>
      <c r="C42" s="32">
        <v>400.8</v>
      </c>
      <c r="D42" s="29">
        <f>C42/B42*100</f>
        <v>105.47368421052632</v>
      </c>
      <c r="E42" s="29"/>
      <c r="F42" s="29"/>
      <c r="G42" s="29">
        <v>130.8</v>
      </c>
      <c r="H42" s="29">
        <v>270</v>
      </c>
      <c r="I42" s="32">
        <v>400.8</v>
      </c>
      <c r="J42" s="29">
        <f>I42/B42*100</f>
        <v>105.47368421052632</v>
      </c>
      <c r="K42" s="32">
        <v>400.8</v>
      </c>
      <c r="L42" s="29">
        <f>K42/I42*100</f>
        <v>100</v>
      </c>
      <c r="M42" s="12">
        <v>400.8</v>
      </c>
      <c r="N42" s="29">
        <f>M42/K42*100</f>
        <v>100</v>
      </c>
      <c r="O42" s="12"/>
      <c r="P42" s="29"/>
      <c r="Q42" s="12"/>
      <c r="R42" s="29"/>
      <c r="S42" s="12"/>
      <c r="T42" s="29"/>
      <c r="U42" s="29"/>
      <c r="V42" s="29"/>
      <c r="W42" s="12"/>
      <c r="X42" s="31">
        <f>W42/K42*100</f>
        <v>0</v>
      </c>
      <c r="Y42" s="12"/>
      <c r="Z42" s="12"/>
    </row>
    <row r="43" spans="1:26" s="1" customFormat="1" ht="23.25" customHeight="1">
      <c r="A43" s="27" t="s">
        <v>65</v>
      </c>
      <c r="B43" s="33">
        <v>1260</v>
      </c>
      <c r="C43" s="12">
        <v>1060.8</v>
      </c>
      <c r="D43" s="29">
        <f>C43/B43*100</f>
        <v>84.19047619047618</v>
      </c>
      <c r="E43" s="29"/>
      <c r="F43" s="29"/>
      <c r="G43" s="29">
        <v>686.8</v>
      </c>
      <c r="H43" s="29">
        <v>374</v>
      </c>
      <c r="I43" s="12">
        <v>1060.8</v>
      </c>
      <c r="J43" s="29">
        <f>I43/B43*100</f>
        <v>84.19047619047618</v>
      </c>
      <c r="K43" s="12">
        <v>1060.8</v>
      </c>
      <c r="L43" s="29">
        <f>K43/I43*100</f>
        <v>100</v>
      </c>
      <c r="M43" s="12">
        <v>1060.8</v>
      </c>
      <c r="N43" s="29"/>
      <c r="O43" s="12"/>
      <c r="P43" s="29"/>
      <c r="Q43" s="12"/>
      <c r="R43" s="29"/>
      <c r="S43" s="12"/>
      <c r="T43" s="29"/>
      <c r="U43" s="29"/>
      <c r="V43" s="29"/>
      <c r="W43" s="12"/>
      <c r="X43" s="31">
        <f>W43/K43*100</f>
        <v>0</v>
      </c>
      <c r="Y43" s="12"/>
      <c r="Z43" s="12"/>
    </row>
    <row r="44" spans="1:26" s="1" customFormat="1" ht="23.25" customHeight="1">
      <c r="A44" s="27" t="s">
        <v>66</v>
      </c>
      <c r="B44" s="33"/>
      <c r="C44" s="12">
        <v>15</v>
      </c>
      <c r="D44" s="29" t="e">
        <f>C44/B44*100</f>
        <v>#DIV/0!</v>
      </c>
      <c r="E44" s="29"/>
      <c r="F44" s="29"/>
      <c r="G44" s="29"/>
      <c r="H44" s="29">
        <v>15</v>
      </c>
      <c r="I44" s="12">
        <v>15</v>
      </c>
      <c r="J44" s="29" t="e">
        <f>I44/B44*100</f>
        <v>#DIV/0!</v>
      </c>
      <c r="K44" s="12">
        <v>15</v>
      </c>
      <c r="L44" s="29">
        <f>K44/I44*100</f>
        <v>100</v>
      </c>
      <c r="M44" s="12"/>
      <c r="N44" s="29">
        <f>M44/K44*100</f>
        <v>0</v>
      </c>
      <c r="O44" s="12"/>
      <c r="P44" s="29">
        <f>O44/K44*100</f>
        <v>0</v>
      </c>
      <c r="Q44" s="12"/>
      <c r="R44" s="29">
        <f>Q44/K44*100</f>
        <v>0</v>
      </c>
      <c r="S44" s="12"/>
      <c r="T44" s="29">
        <f>S44/K44*100</f>
        <v>0</v>
      </c>
      <c r="U44" s="29"/>
      <c r="V44" s="29"/>
      <c r="W44" s="12"/>
      <c r="X44" s="31">
        <f>W44/K44*100</f>
        <v>0</v>
      </c>
      <c r="Y44" s="12"/>
      <c r="Z44" s="12"/>
    </row>
    <row r="45" spans="1:26" s="1" customFormat="1" ht="23.25" customHeight="1">
      <c r="A45" s="27" t="s">
        <v>67</v>
      </c>
      <c r="B45" s="33"/>
      <c r="C45" s="12"/>
      <c r="D45" s="29" t="e">
        <f>C45/B45*100</f>
        <v>#DIV/0!</v>
      </c>
      <c r="E45" s="29"/>
      <c r="F45" s="29"/>
      <c r="G45" s="29"/>
      <c r="H45" s="29"/>
      <c r="I45" s="12"/>
      <c r="J45" s="29" t="e">
        <f>I45/B45*100</f>
        <v>#DIV/0!</v>
      </c>
      <c r="K45" s="12"/>
      <c r="L45" s="29" t="e">
        <f>K45/I45*100</f>
        <v>#DIV/0!</v>
      </c>
      <c r="M45" s="12"/>
      <c r="N45" s="29" t="e">
        <f>M45/K45*100</f>
        <v>#DIV/0!</v>
      </c>
      <c r="O45" s="12"/>
      <c r="P45" s="29" t="e">
        <f>O45/K45*100</f>
        <v>#DIV/0!</v>
      </c>
      <c r="Q45" s="12"/>
      <c r="R45" s="29" t="e">
        <f>Q45/K45*100</f>
        <v>#DIV/0!</v>
      </c>
      <c r="S45" s="12"/>
      <c r="T45" s="29" t="e">
        <f>S45/K45*100</f>
        <v>#DIV/0!</v>
      </c>
      <c r="U45" s="29"/>
      <c r="V45" s="29"/>
      <c r="W45" s="12"/>
      <c r="X45" s="31" t="e">
        <f>W45/K45*100</f>
        <v>#DIV/0!</v>
      </c>
      <c r="Y45" s="12"/>
      <c r="Z45" s="12"/>
    </row>
    <row r="46" spans="1:26" s="1" customFormat="1" ht="23.25" customHeight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4"/>
      <c r="X46" s="34"/>
      <c r="Y46" s="34"/>
      <c r="Z46" s="34"/>
    </row>
    <row r="47" spans="1:26" s="1" customFormat="1" ht="23.25" customHeight="1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4"/>
      <c r="X47" s="34"/>
      <c r="Y47" s="34"/>
      <c r="Z47" s="34"/>
    </row>
    <row r="48" spans="1:26" s="1" customFormat="1" ht="23.25" customHeight="1">
      <c r="A48" s="36" t="s">
        <v>68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22.5" customHeight="1">
      <c r="A49" s="37" t="s">
        <v>69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20.25" customHeight="1">
      <c r="A50" s="38" t="s">
        <v>70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2.75" customHeight="1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9"/>
      <c r="L51" s="35"/>
      <c r="M51" s="39"/>
      <c r="N51" s="35"/>
      <c r="O51" s="35"/>
      <c r="P51" s="35"/>
      <c r="Q51" s="35"/>
      <c r="R51" s="35"/>
      <c r="S51" s="35"/>
      <c r="T51" s="35"/>
      <c r="U51" s="35"/>
      <c r="V51" s="35"/>
      <c r="W51" s="34"/>
      <c r="X51" s="34"/>
      <c r="Y51" s="34"/>
      <c r="Z51" s="34"/>
    </row>
    <row r="52" spans="1:26" ht="12.75">
      <c r="A52" s="40" t="s">
        <v>71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0"/>
      <c r="X52" s="40"/>
      <c r="Y52" s="42"/>
      <c r="Z52" s="42"/>
    </row>
    <row r="53" spans="1:26" ht="12.7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4"/>
      <c r="X53" s="34"/>
      <c r="Y53" s="34"/>
      <c r="Z53" s="34"/>
    </row>
    <row r="54" spans="1:26" ht="12.7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4"/>
      <c r="X54" s="34"/>
      <c r="Y54" s="34"/>
      <c r="Z54" s="34"/>
    </row>
    <row r="55" spans="1:26" ht="12.7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4"/>
      <c r="X55" s="34"/>
      <c r="Y55" s="34"/>
      <c r="Z55" s="34"/>
    </row>
    <row r="56" spans="1:26" ht="12.7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5"/>
      <c r="X56" s="45"/>
      <c r="Y56" s="45"/>
      <c r="Z56" s="45"/>
    </row>
    <row r="57" ht="12.75">
      <c r="A57" s="46"/>
    </row>
    <row r="58" ht="12.75">
      <c r="A58" s="46"/>
    </row>
  </sheetData>
  <sheetProtection selectLockedCells="1" selectUnlockedCells="1"/>
  <mergeCells count="24">
    <mergeCell ref="A1:X1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T3"/>
    <mergeCell ref="U3:V3"/>
    <mergeCell ref="W3:X3"/>
    <mergeCell ref="Y3:Y4"/>
    <mergeCell ref="Z3:Z4"/>
    <mergeCell ref="A48:Z48"/>
    <mergeCell ref="A49:Z49"/>
    <mergeCell ref="A50:Z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75" zoomScaleNormal="75" zoomScaleSheetLayoutView="75" workbookViewId="0" topLeftCell="A1">
      <selection activeCell="C13" sqref="C1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75" zoomScaleNormal="75" zoomScaleSheetLayoutView="75" workbookViewId="0" topLeftCell="A1">
      <selection activeCell="F15" sqref="F15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75" zoomScaleNormal="75" zoomScaleSheetLayoutView="75"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75" zoomScaleNormal="75" zoomScaleSheetLayoutView="75" workbookViewId="0" topLeftCell="A1">
      <selection activeCell="G40" sqref="G4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75" zoomScaleNormal="75" zoomScaleSheetLayoutView="75" workbookViewId="0" topLeftCell="A1">
      <selection activeCell="K18" sqref="K1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SheetLayoutView="75"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SheetLayoutView="75" workbookViewId="0" topLeftCell="A1">
      <selection activeCell="H13" sqref="H1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="75" zoomScaleNormal="75" zoomScaleSheetLayoutView="75"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SheetLayoutView="75"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SheetLayoutView="75" workbookViewId="0" topLeftCell="A1">
      <selection activeCell="G38" sqref="G3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75" zoomScaleNormal="75" zoomScaleSheetLayoutView="75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75" zoomScaleNormal="75" zoomScaleSheetLayoutView="75" workbookViewId="0" topLeftCell="A1">
      <selection activeCell="Y28" sqref="Y2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75" zoomScaleNormal="75" zoomScaleSheetLayoutView="75" workbookViewId="0" topLeftCell="A1">
      <selection activeCell="P13" sqref="P1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75" zoomScaleNormal="75" zoomScaleSheetLayoutView="75" workbookViewId="0" topLeftCell="A1">
      <selection activeCell="P13" sqref="P1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="75" zoomScaleNormal="75" zoomScaleSheetLayoutView="75" workbookViewId="0" topLeftCell="A1">
      <selection activeCell="O12" sqref="O12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75" zoomScaleNormal="75" zoomScaleSheetLayoutView="75" workbookViewId="0" topLeftCell="A1">
      <selection activeCell="I14" sqref="I14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75" zoomScaleNormal="75" zoomScaleSheetLayoutView="75" workbookViewId="0" topLeftCell="A1">
      <selection activeCell="B9" sqref="B9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75" zoomScaleNormal="75" zoomScaleSheetLayoutView="75" workbookViewId="0" topLeftCell="A1">
      <selection activeCell="P8" sqref="P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Шашкарова</dc:creator>
  <cp:keywords/>
  <dc:description/>
  <cp:lastModifiedBy/>
  <cp:lastPrinted>2019-01-18T12:16:15Z</cp:lastPrinted>
  <dcterms:created xsi:type="dcterms:W3CDTF">2012-10-15T10:51:12Z</dcterms:created>
  <dcterms:modified xsi:type="dcterms:W3CDTF">2019-04-01T08:55:42Z</dcterms:modified>
  <cp:category/>
  <cp:version/>
  <cp:contentType/>
  <cp:contentStatus/>
  <cp:revision>1233</cp:revision>
</cp:coreProperties>
</file>