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732" activeTab="0"/>
  </bookViews>
  <sheets>
    <sheet name="Лист1" sheetId="1" r:id="rId1"/>
  </sheets>
  <definedNames>
    <definedName name="_xlnm.Print_Area" localSheetId="0">'Лист1'!$A$1:$E$245</definedName>
  </definedNames>
  <calcPr fullCalcOnLoad="1"/>
</workbook>
</file>

<file path=xl/sharedStrings.xml><?xml version="1.0" encoding="utf-8"?>
<sst xmlns="http://schemas.openxmlformats.org/spreadsheetml/2006/main" count="244" uniqueCount="90">
  <si>
    <t>Всего</t>
  </si>
  <si>
    <t>1.  Алманчинское сельское поселение</t>
  </si>
  <si>
    <t>2.  Б.Шатьминское сельское поселение</t>
  </si>
  <si>
    <t>3.  Исаковское сельское поселение</t>
  </si>
  <si>
    <t>4.  Караевское сельское поселение</t>
  </si>
  <si>
    <t>5.  Красноармейское сельское поселение</t>
  </si>
  <si>
    <t>6.  Пикшикское сельское поселение</t>
  </si>
  <si>
    <t>7.  Убеевское сельское поселение</t>
  </si>
  <si>
    <t>8.  Чадукасинское сельское поселение</t>
  </si>
  <si>
    <t>(в рублях)</t>
  </si>
  <si>
    <t>9.  Яншихово-Челлинское сельское поселение</t>
  </si>
  <si>
    <t>Таблица 2</t>
  </si>
  <si>
    <t>Таблица 1</t>
  </si>
  <si>
    <t>Таблица 3</t>
  </si>
  <si>
    <t>В том числе за счет</t>
  </si>
  <si>
    <t>средств бюджета района</t>
  </si>
  <si>
    <t xml:space="preserve">Сумма </t>
  </si>
  <si>
    <t xml:space="preserve">Наименование </t>
  </si>
  <si>
    <t>дополнительных отчислений от налога на доходы физических лиц</t>
  </si>
  <si>
    <t>Приложение 13</t>
  </si>
  <si>
    <t>Сумма</t>
  </si>
  <si>
    <t>Таблица 4</t>
  </si>
  <si>
    <t>Таблица 5</t>
  </si>
  <si>
    <t>1.  Красноармейское сельское поселение</t>
  </si>
  <si>
    <t>Таблица 6</t>
  </si>
  <si>
    <t>Таблица 7</t>
  </si>
  <si>
    <t>В том числе за счет средств:</t>
  </si>
  <si>
    <t xml:space="preserve">федерального бюджета </t>
  </si>
  <si>
    <t>республиканского бюджета Чувашской Республики</t>
  </si>
  <si>
    <t>Таблица 8</t>
  </si>
  <si>
    <t>Таблица 9</t>
  </si>
  <si>
    <t>1.  Яншихово-Челлинское сельское поселение</t>
  </si>
  <si>
    <t>Таблица 10</t>
  </si>
  <si>
    <t>Распределение дотаций   на выравнивание бюджетной обеспеченности поселений на 2019 год</t>
  </si>
  <si>
    <t>Распределение субвенций   для осуществления государственных полномочий Чувашской Республики по расчету и предоставлению субвенций бюджетам поселениий, органы местного самоуправления которых осуществляют полномочия по первичному воинскому учету граждан на 2019 год</t>
  </si>
  <si>
    <t xml:space="preserve">Распределение субсидий на софинансирование расходов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на 2019 год </t>
  </si>
  <si>
    <t>Распределение субсидий бюджетам поселений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пунктов, на 2019 год</t>
  </si>
  <si>
    <t>к решению Собрания депутатов Красноармейского района "О бюджете Красноармейского района Чувашской Республики на 2019 год и плановый период 2020 и 2021 годов"</t>
  </si>
  <si>
    <t>Распределение дотации на поддержку мер по обеспечению сбалансированности бюджетов поселений, на 2019 год</t>
  </si>
  <si>
    <t>Распределение субсидий бюджетам поселений на благоустройство  дворовых и общественных территорий , на 2019 год</t>
  </si>
  <si>
    <t>Распределение субвенций, представляемых бюджетам сельских поселений на осуществление государственных полномочий Чувашской Республики по организации и проведения на территории мероприятий по отлову и содержанию безнадзорных животных, на 2019 год</t>
  </si>
  <si>
    <t>Распределение иных межбюджетных трансфертов из бюджета района бюджетам поселений на благоустройство территории  фельдшерско-акушерских пунктов на 2019 год</t>
  </si>
  <si>
    <t>на обеспечение жильем</t>
  </si>
  <si>
    <t>на расчет средств поселениям</t>
  </si>
  <si>
    <t>1. Алманчинское сельское поселение</t>
  </si>
  <si>
    <t>Распределение субсидий бюджетам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  на 2019 год</t>
  </si>
  <si>
    <t>субсидий бюджетам муниципальных районов на софинансирование расходов бюджетов муниципальных образований по капитальному ремонту, ремонту и содержанию автомобильных дорог общего пользования местного значения в границах населенных пунктов поселения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</si>
  <si>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</si>
  <si>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бюд</t>
  </si>
  <si>
    <t>Ч210314210 (R04)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</si>
  <si>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</si>
  <si>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0503 А51F2L5550</t>
  </si>
  <si>
    <t>Благоустройство дворовых и общественных территорий муниципальных образований Чувашской Республики в рамках поддержки государственных программ субъектов Российской Федерации и муниципальных программ формирования современной городской среды</t>
  </si>
  <si>
    <t>Ц970112750 (R23)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</si>
  <si>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</si>
  <si>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А21F112940</t>
  </si>
  <si>
    <t>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</si>
  <si>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</si>
  <si>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Распределение иных  межбюджетных трансфертов на обеспечение деятельности учреждений в сфере культурно-досугового обслуживания населения на 2019 год</t>
  </si>
  <si>
    <t>к решению Собрания депутатов Красноармейского района Чувашской Республики "О внесении изменений в решение Собрания депутатов Красноармейского района "О бюджете Красноармейского района Чувашской Республики на 2019 год и плановый период 2020 и 2021 годов"</t>
  </si>
  <si>
    <t>Таблица 11</t>
  </si>
  <si>
    <t>1.  Пикшикское сельское поселение</t>
  </si>
  <si>
    <t>Распределение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человек, на 2019 год</t>
  </si>
  <si>
    <t>Таблица 12</t>
  </si>
  <si>
    <t>Распределение субсидии бюджетам сельских поселений на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политики", на 2019 год</t>
  </si>
  <si>
    <r>
      <rPr>
        <b/>
        <sz val="9"/>
        <color indexed="9"/>
        <rFont val="Times New Roman"/>
        <family val="1"/>
      </rPr>
      <t>субвенций</t>
    </r>
    <r>
      <rPr>
        <sz val="9"/>
        <color indexed="9"/>
        <rFont val="Times New Roman"/>
        <family val="1"/>
      </rPr>
      <t xml:space="preserve">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поселений, органы местного самоуправления которых осуществляют  полномочия по первичному </t>
    </r>
    <r>
      <rPr>
        <b/>
        <sz val="9"/>
        <color indexed="9"/>
        <rFont val="Times New Roman"/>
        <family val="1"/>
      </rPr>
      <t>воинскому учету</t>
    </r>
    <r>
      <rPr>
        <sz val="9"/>
        <color indexed="9"/>
        <rFont val="Times New Roman"/>
        <family val="1"/>
      </rPr>
      <t xml:space="preserve"> граждан
</t>
    </r>
  </si>
  <si>
    <r>
      <rPr>
        <b/>
        <sz val="9"/>
        <color indexed="9"/>
        <rFont val="Times New Roman"/>
        <family val="1"/>
      </rPr>
      <t>субвенций</t>
    </r>
    <r>
      <rPr>
        <sz val="9"/>
        <color indexed="9"/>
        <rFont val="Times New Roman"/>
        <family val="1"/>
      </rPr>
      <t xml:space="preserve"> бюджетам муниципальных районов и бюджетам городских округов на осуществление государственных полномочий Чувашской Республики по организации проведения на территории поселений и городских округов мероприятий </t>
    </r>
    <r>
      <rPr>
        <b/>
        <sz val="9"/>
        <color indexed="9"/>
        <rFont val="Times New Roman"/>
        <family val="1"/>
      </rPr>
      <t>по отлову и содержанию безнадзорных животных</t>
    </r>
    <r>
      <rPr>
        <sz val="9"/>
        <color indexed="9"/>
        <rFont val="Times New Roman"/>
        <family val="1"/>
      </rPr>
      <t xml:space="preserve">, а также по расчету и предоставлению            указанных субвенций бюджетам поселений 
</t>
    </r>
  </si>
  <si>
    <r>
      <rPr>
        <b/>
        <sz val="9"/>
        <color indexed="9"/>
        <rFont val="Times New Roman"/>
        <family val="1"/>
      </rPr>
      <t>субвенций</t>
    </r>
    <r>
      <rPr>
        <sz val="9"/>
        <color indexed="9"/>
        <rFont val="Times New Roman"/>
        <family val="1"/>
      </rPr>
      <t xml:space="preserve"> бюджетам городских округов для осуществления  государственных полномочий Чувашской Республики по обеспечению жилыми помещениями по договорам социального найма категорий граждан, указанных </t>
    </r>
    <r>
      <rPr>
        <b/>
        <sz val="9"/>
        <color indexed="9"/>
        <rFont val="Times New Roman"/>
        <family val="1"/>
      </rPr>
      <t>в пункте 3 части 1 статьи 11</t>
    </r>
    <r>
      <rPr>
        <sz val="9"/>
        <color indexed="9"/>
        <rFont val="Times New Roman"/>
        <family val="1"/>
      </rPr>
      <t xml:space="preserve"> Закона Чувашской Республики от 17 октября 2005 года № 42 "О регулировании жилищных отношений" и состоящих на учете в качестве нуждающихся в
 жилых помещениях, бюджетам муниципальных районов по расчету и предоставлению субвенций бюджетам поселений для осуществления указанных государственных полномочий Чувашской Республики , в том числе</t>
    </r>
  </si>
  <si>
    <r>
      <rPr>
        <b/>
        <sz val="12"/>
        <color indexed="9"/>
        <rFont val="Times New Roman"/>
        <family val="1"/>
      </rPr>
      <t>субсидий</t>
    </r>
    <r>
      <rPr>
        <sz val="12"/>
        <color indexed="9"/>
        <rFont val="Times New Roman"/>
        <family val="1"/>
      </rPr>
      <t xml:space="preserve"> бюджетам муниципальных районов и бюджетам городских округов на софинансирование расходов</t>
    </r>
    <r>
      <rPr>
        <b/>
        <sz val="12"/>
        <color indexed="9"/>
        <rFont val="Times New Roman"/>
        <family val="1"/>
      </rPr>
      <t xml:space="preserve"> по капитальному ремонту и   ремонту дворовых территорий многоквартирных домов</t>
    </r>
    <r>
      <rPr>
        <sz val="12"/>
        <color indexed="9"/>
        <rFont val="Times New Roman"/>
        <family val="1"/>
      </rPr>
      <t>, проездов к   дворовым территориям многоквартирных домов населенных пунктов</t>
    </r>
  </si>
  <si>
    <t>Приложение 5</t>
  </si>
  <si>
    <t>в том числе по подразделу</t>
  </si>
  <si>
    <t>"Прочие межбюджетные трансферты общего характера"</t>
  </si>
  <si>
    <t>"Дорожное хозяйство (дорожные фонды)</t>
  </si>
  <si>
    <t>4.  Красноармейское сельское поселение</t>
  </si>
  <si>
    <t>5. Пикшикское сельское поселение</t>
  </si>
  <si>
    <t>6. Убеевское сельское поселение</t>
  </si>
  <si>
    <t>Таблица 13</t>
  </si>
  <si>
    <t>Распределение субсидий бюджетам поселений на реализацию проектов развития общественной инфраструктуры, основанных на местных инициативах, на 2019 год</t>
  </si>
  <si>
    <t>2. Большешатьминское сельское поселение</t>
  </si>
  <si>
    <t>3. Исаковское сельское поселение</t>
  </si>
  <si>
    <t>7. Чадукасинкое сельское поселение</t>
  </si>
  <si>
    <t>8.Яншихово - Челлинское сельское поселение</t>
  </si>
  <si>
    <t>Таблица 14</t>
  </si>
  <si>
    <t>Распределение иных  межбюджетных трансфертов на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 на 2019 год</t>
  </si>
  <si>
    <r>
      <rPr>
        <b/>
        <sz val="9"/>
        <color indexed="9"/>
        <rFont val="Times New Roman"/>
        <family val="1"/>
      </rPr>
      <t>субсидий</t>
    </r>
    <r>
      <rPr>
        <sz val="9"/>
        <color indexed="9"/>
        <rFont val="Times New Roman"/>
        <family val="1"/>
      </rPr>
      <t xml:space="preserve"> бюджетам муниципальных районов и бюджетам городских округов на благоустройство дворовых и общественных территорий муниципальных образований Чувашской Республики в рамках 
поддержки государственных программ субъектов Российской Федерации и муниципальных программ </t>
    </r>
    <r>
      <rPr>
        <b/>
        <sz val="9"/>
        <color indexed="9"/>
        <rFont val="Times New Roman"/>
        <family val="1"/>
      </rPr>
      <t>формирования современной городской среды</t>
    </r>
    <r>
      <rPr>
        <sz val="9"/>
        <color indexed="9"/>
        <rFont val="Times New Roman"/>
        <family val="1"/>
      </rPr>
      <t xml:space="preserve">
</t>
    </r>
  </si>
  <si>
    <t>Таблица 16</t>
  </si>
  <si>
    <t>Распределение иных  межбюджетных трансфертов  на реализацию мероприятий по благоустройству территории на 2019 год</t>
  </si>
  <si>
    <t>Распределение иных  межбюджетных трансфертов  на осуществление строительных и ремонтных работ в целях обеспечения благоустройства территории на 2019 год</t>
  </si>
  <si>
    <t>Таблица 15</t>
  </si>
  <si>
    <t>местного бюджета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</si>
</sst>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\ ###\ ##0.00"/>
  </numFmts>
  <fonts count="7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17"/>
      <name val="Segoe UI"/>
      <family val="2"/>
    </font>
    <font>
      <sz val="12"/>
      <color indexed="10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10"/>
      <name val="Arial Cyr"/>
      <family val="2"/>
    </font>
    <font>
      <b/>
      <sz val="12"/>
      <color indexed="8"/>
      <name val="Times New Roman"/>
      <family val="1"/>
    </font>
    <font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2"/>
    </font>
    <font>
      <b/>
      <sz val="10"/>
      <color theme="1"/>
      <name val="Times New Roman"/>
      <family val="1"/>
    </font>
    <font>
      <b/>
      <sz val="10"/>
      <color rgb="FF008000"/>
      <name val="Segoe UI"/>
      <family val="2"/>
    </font>
    <font>
      <sz val="12"/>
      <color rgb="FFFF0000"/>
      <name val="Times New Roman"/>
      <family val="1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9"/>
      <color theme="0"/>
      <name val="Arial Cyr"/>
      <family val="0"/>
    </font>
    <font>
      <sz val="9"/>
      <color theme="0"/>
      <name val="Times New Roman"/>
      <family val="1"/>
    </font>
    <font>
      <b/>
      <sz val="12"/>
      <color theme="1"/>
      <name val="Times New Roman"/>
      <family val="1"/>
    </font>
    <font>
      <sz val="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1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64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78" fontId="65" fillId="0" borderId="0" xfId="0" applyNumberFormat="1" applyFont="1" applyAlignment="1">
      <alignment horizontal="right" vertical="top" wrapText="1"/>
    </xf>
    <xf numFmtId="2" fontId="53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6" fillId="0" borderId="0" xfId="0" applyFont="1" applyAlignment="1">
      <alignment/>
    </xf>
    <xf numFmtId="1" fontId="2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1" fontId="2" fillId="0" borderId="1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33" borderId="0" xfId="0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7" fillId="33" borderId="0" xfId="0" applyFont="1" applyFill="1" applyAlignment="1">
      <alignment wrapText="1"/>
    </xf>
    <xf numFmtId="2" fontId="67" fillId="33" borderId="0" xfId="0" applyNumberFormat="1" applyFont="1" applyFill="1" applyAlignment="1">
      <alignment/>
    </xf>
    <xf numFmtId="0" fontId="69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0" fontId="70" fillId="0" borderId="0" xfId="0" applyFont="1" applyAlignment="1">
      <alignment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69" fillId="0" borderId="0" xfId="0" applyFont="1" applyAlignment="1">
      <alignment horizontal="center"/>
    </xf>
    <xf numFmtId="2" fontId="67" fillId="0" borderId="0" xfId="0" applyNumberFormat="1" applyFont="1" applyAlignment="1">
      <alignment/>
    </xf>
    <xf numFmtId="0" fontId="1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wrapText="1"/>
    </xf>
    <xf numFmtId="0" fontId="72" fillId="33" borderId="0" xfId="0" applyFont="1" applyFill="1" applyAlignment="1">
      <alignment horizontal="center" wrapText="1"/>
    </xf>
    <xf numFmtId="0" fontId="72" fillId="33" borderId="16" xfId="0" applyFont="1" applyFill="1" applyBorder="1" applyAlignment="1">
      <alignment horizontal="center" wrapText="1"/>
    </xf>
    <xf numFmtId="0" fontId="73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2" fillId="33" borderId="18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center" wrapText="1"/>
    </xf>
    <xf numFmtId="0" fontId="74" fillId="0" borderId="12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" fontId="62" fillId="0" borderId="12" xfId="0" applyNumberFormat="1" applyFont="1" applyBorder="1" applyAlignment="1">
      <alignment horizontal="center"/>
    </xf>
    <xf numFmtId="1" fontId="62" fillId="0" borderId="13" xfId="0" applyNumberFormat="1" applyFont="1" applyBorder="1" applyAlignment="1">
      <alignment horizontal="center"/>
    </xf>
    <xf numFmtId="1" fontId="6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64" fillId="0" borderId="12" xfId="0" applyNumberFormat="1" applyFont="1" applyBorder="1" applyAlignment="1">
      <alignment horizontal="center" vertical="top" wrapText="1"/>
    </xf>
    <xf numFmtId="2" fontId="64" fillId="0" borderId="13" xfId="0" applyNumberFormat="1" applyFont="1" applyBorder="1" applyAlignment="1">
      <alignment horizontal="center" vertical="top" wrapText="1"/>
    </xf>
    <xf numFmtId="2" fontId="64" fillId="0" borderId="14" xfId="0" applyNumberFormat="1" applyFont="1" applyBorder="1" applyAlignment="1">
      <alignment horizontal="center" vertical="top" wrapText="1"/>
    </xf>
    <xf numFmtId="0" fontId="67" fillId="33" borderId="0" xfId="0" applyFont="1" applyFill="1" applyAlignment="1">
      <alignment horizontal="center" wrapText="1"/>
    </xf>
    <xf numFmtId="0" fontId="70" fillId="3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2" fontId="2" fillId="33" borderId="12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0" fontId="62" fillId="33" borderId="14" xfId="0" applyFont="1" applyFill="1" applyBorder="1" applyAlignment="1">
      <alignment horizontal="center"/>
    </xf>
    <xf numFmtId="1" fontId="64" fillId="33" borderId="12" xfId="0" applyNumberFormat="1" applyFont="1" applyFill="1" applyBorder="1" applyAlignment="1">
      <alignment horizontal="center" vertical="top" wrapText="1"/>
    </xf>
    <xf numFmtId="1" fontId="64" fillId="33" borderId="13" xfId="0" applyNumberFormat="1" applyFont="1" applyFill="1" applyBorder="1" applyAlignment="1">
      <alignment horizontal="center" vertical="top" wrapText="1"/>
    </xf>
    <xf numFmtId="1" fontId="64" fillId="33" borderId="14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62" fillId="0" borderId="12" xfId="0" applyNumberFormat="1" applyFont="1" applyBorder="1" applyAlignment="1">
      <alignment horizontal="center" vertical="top" wrapText="1"/>
    </xf>
    <xf numFmtId="1" fontId="62" fillId="0" borderId="13" xfId="0" applyNumberFormat="1" applyFont="1" applyBorder="1" applyAlignment="1">
      <alignment horizontal="center" vertical="top" wrapText="1"/>
    </xf>
    <xf numFmtId="1" fontId="62" fillId="0" borderId="14" xfId="0" applyNumberFormat="1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showGridLines="0" tabSelected="1" zoomScalePageLayoutView="0" workbookViewId="0" topLeftCell="A186">
      <selection activeCell="F183" sqref="F183:F248"/>
    </sheetView>
  </sheetViews>
  <sheetFormatPr defaultColWidth="9.00390625" defaultRowHeight="12.75"/>
  <cols>
    <col min="1" max="1" width="38.625" style="14" customWidth="1"/>
    <col min="2" max="4" width="15.50390625" style="15" customWidth="1"/>
    <col min="5" max="5" width="13.50390625" style="0" customWidth="1"/>
    <col min="6" max="6" width="53.125" style="0" customWidth="1"/>
    <col min="7" max="7" width="11.50390625" style="0" bestFit="1" customWidth="1"/>
  </cols>
  <sheetData>
    <row r="1" spans="1:4" s="33" customFormat="1" ht="17.25" customHeight="1">
      <c r="A1" s="74"/>
      <c r="B1" s="113" t="s">
        <v>69</v>
      </c>
      <c r="C1" s="113"/>
      <c r="D1" s="113"/>
    </row>
    <row r="2" spans="1:7" s="33" customFormat="1" ht="57" customHeight="1">
      <c r="A2" s="74"/>
      <c r="B2" s="114" t="s">
        <v>59</v>
      </c>
      <c r="C2" s="114"/>
      <c r="D2" s="114"/>
      <c r="E2" s="75"/>
      <c r="F2" s="75"/>
      <c r="G2" s="75"/>
    </row>
    <row r="3" spans="1:4" s="17" customFormat="1" ht="21" customHeight="1">
      <c r="A3" s="5"/>
      <c r="B3" s="115" t="s">
        <v>19</v>
      </c>
      <c r="C3" s="115"/>
      <c r="D3" s="115"/>
    </row>
    <row r="4" spans="1:7" s="17" customFormat="1" ht="63" customHeight="1">
      <c r="A4" s="5"/>
      <c r="B4" s="116" t="s">
        <v>37</v>
      </c>
      <c r="C4" s="116"/>
      <c r="D4" s="116"/>
      <c r="E4" s="3"/>
      <c r="F4" s="3"/>
      <c r="G4" s="3"/>
    </row>
    <row r="5" spans="1:4" s="17" customFormat="1" ht="23.25" customHeight="1">
      <c r="A5" s="5"/>
      <c r="B5" s="13"/>
      <c r="C5" s="12"/>
      <c r="D5" s="12"/>
    </row>
    <row r="6" spans="1:4" s="17" customFormat="1" ht="17.25" customHeight="1" hidden="1">
      <c r="A6" s="5"/>
      <c r="B6" s="13"/>
      <c r="C6" s="12"/>
      <c r="D6" s="13" t="s">
        <v>12</v>
      </c>
    </row>
    <row r="7" spans="1:4" s="17" customFormat="1" ht="33.75" customHeight="1" hidden="1">
      <c r="A7" s="145" t="s">
        <v>33</v>
      </c>
      <c r="B7" s="145"/>
      <c r="C7" s="145"/>
      <c r="D7" s="145"/>
    </row>
    <row r="8" spans="1:4" s="17" customFormat="1" ht="15.75" customHeight="1" hidden="1">
      <c r="A8" s="6"/>
      <c r="B8" s="12"/>
      <c r="C8" s="12"/>
      <c r="D8" s="12" t="s">
        <v>9</v>
      </c>
    </row>
    <row r="9" spans="1:4" s="17" customFormat="1" ht="14.25" customHeight="1" hidden="1">
      <c r="A9" s="131" t="s">
        <v>17</v>
      </c>
      <c r="B9" s="131" t="s">
        <v>16</v>
      </c>
      <c r="C9" s="133" t="s">
        <v>14</v>
      </c>
      <c r="D9" s="134"/>
    </row>
    <row r="10" spans="1:4" s="17" customFormat="1" ht="56.25" customHeight="1" hidden="1">
      <c r="A10" s="132"/>
      <c r="B10" s="132"/>
      <c r="C10" s="1" t="s">
        <v>15</v>
      </c>
      <c r="D10" s="1" t="s">
        <v>18</v>
      </c>
    </row>
    <row r="11" spans="1:4" s="17" customFormat="1" ht="16.5" customHeight="1" hidden="1">
      <c r="A11" s="1">
        <v>1</v>
      </c>
      <c r="B11" s="1">
        <v>2</v>
      </c>
      <c r="C11" s="1">
        <v>3</v>
      </c>
      <c r="D11" s="1">
        <v>4</v>
      </c>
    </row>
    <row r="12" spans="1:4" s="17" customFormat="1" ht="16.5" customHeight="1" hidden="1">
      <c r="A12" s="7" t="s">
        <v>1</v>
      </c>
      <c r="B12" s="43">
        <f>C12+D12</f>
        <v>1429990.0000000002</v>
      </c>
      <c r="C12" s="44">
        <v>1413520.0000000002</v>
      </c>
      <c r="D12" s="45">
        <v>16470</v>
      </c>
    </row>
    <row r="13" spans="1:4" s="17" customFormat="1" ht="16.5" customHeight="1" hidden="1">
      <c r="A13" s="7" t="s">
        <v>2</v>
      </c>
      <c r="B13" s="43">
        <f aca="true" t="shared" si="0" ref="B13:B20">C13+D13</f>
        <v>844760.0000000002</v>
      </c>
      <c r="C13" s="44">
        <v>827290.0000000002</v>
      </c>
      <c r="D13" s="45">
        <v>17470</v>
      </c>
    </row>
    <row r="14" spans="1:4" s="17" customFormat="1" ht="16.5" customHeight="1" hidden="1">
      <c r="A14" s="7" t="s">
        <v>3</v>
      </c>
      <c r="B14" s="43">
        <f t="shared" si="0"/>
        <v>1059080</v>
      </c>
      <c r="C14" s="44">
        <v>1022780</v>
      </c>
      <c r="D14" s="45">
        <v>36300</v>
      </c>
    </row>
    <row r="15" spans="1:4" s="17" customFormat="1" ht="16.5" customHeight="1" hidden="1">
      <c r="A15" s="7" t="s">
        <v>4</v>
      </c>
      <c r="B15" s="43">
        <f t="shared" si="0"/>
        <v>168549.99999999994</v>
      </c>
      <c r="C15" s="44">
        <v>138739.99999999994</v>
      </c>
      <c r="D15" s="45">
        <v>29810</v>
      </c>
    </row>
    <row r="16" spans="1:4" s="17" customFormat="1" ht="16.5" customHeight="1" hidden="1">
      <c r="A16" s="7" t="s">
        <v>5</v>
      </c>
      <c r="B16" s="43">
        <f t="shared" si="0"/>
        <v>5848190</v>
      </c>
      <c r="C16" s="44">
        <v>4836100</v>
      </c>
      <c r="D16" s="45">
        <v>1012090</v>
      </c>
    </row>
    <row r="17" spans="1:4" s="17" customFormat="1" ht="16.5" customHeight="1" hidden="1">
      <c r="A17" s="7" t="s">
        <v>6</v>
      </c>
      <c r="B17" s="43">
        <f t="shared" si="0"/>
        <v>720780</v>
      </c>
      <c r="C17" s="44">
        <v>710590</v>
      </c>
      <c r="D17" s="45">
        <v>10190</v>
      </c>
    </row>
    <row r="18" spans="1:4" s="17" customFormat="1" ht="16.5" customHeight="1" hidden="1">
      <c r="A18" s="7" t="s">
        <v>7</v>
      </c>
      <c r="B18" s="43">
        <f t="shared" si="0"/>
        <v>1727070</v>
      </c>
      <c r="C18" s="44">
        <v>1711300</v>
      </c>
      <c r="D18" s="45">
        <v>15770</v>
      </c>
    </row>
    <row r="19" spans="1:4" s="17" customFormat="1" ht="16.5" customHeight="1" hidden="1">
      <c r="A19" s="7" t="s">
        <v>8</v>
      </c>
      <c r="B19" s="43">
        <f t="shared" si="0"/>
        <v>594190</v>
      </c>
      <c r="C19" s="44">
        <v>586290</v>
      </c>
      <c r="D19" s="45">
        <v>7900</v>
      </c>
    </row>
    <row r="20" spans="1:4" s="17" customFormat="1" ht="16.5" customHeight="1" hidden="1">
      <c r="A20" s="7" t="s">
        <v>10</v>
      </c>
      <c r="B20" s="43">
        <f t="shared" si="0"/>
        <v>524080.0000000001</v>
      </c>
      <c r="C20" s="44">
        <v>507090.0000000001</v>
      </c>
      <c r="D20" s="45">
        <v>16990</v>
      </c>
    </row>
    <row r="21" spans="1:4" s="17" customFormat="1" ht="16.5" customHeight="1" hidden="1">
      <c r="A21" s="8" t="s">
        <v>0</v>
      </c>
      <c r="B21" s="46">
        <f>C21+D21</f>
        <v>12916690</v>
      </c>
      <c r="C21" s="46">
        <f>SUM(C12:C20)</f>
        <v>11753700</v>
      </c>
      <c r="D21" s="46">
        <f>SUM(D12:D20)</f>
        <v>1162990</v>
      </c>
    </row>
    <row r="22" spans="1:4" s="17" customFormat="1" ht="15" customHeight="1" hidden="1">
      <c r="A22" s="9"/>
      <c r="B22" s="4"/>
      <c r="C22" s="4"/>
      <c r="D22" s="4"/>
    </row>
    <row r="23" spans="1:6" s="17" customFormat="1" ht="20.25" customHeight="1" hidden="1">
      <c r="A23" s="5"/>
      <c r="B23" s="12"/>
      <c r="C23" s="10"/>
      <c r="D23" s="13" t="s">
        <v>11</v>
      </c>
      <c r="F23" s="102" t="s">
        <v>65</v>
      </c>
    </row>
    <row r="24" spans="1:6" s="17" customFormat="1" ht="66" customHeight="1" hidden="1">
      <c r="A24" s="145" t="s">
        <v>34</v>
      </c>
      <c r="B24" s="145"/>
      <c r="C24" s="145"/>
      <c r="D24" s="146"/>
      <c r="F24" s="103"/>
    </row>
    <row r="25" spans="1:6" s="17" customFormat="1" ht="13.5" customHeight="1" hidden="1">
      <c r="A25" s="6"/>
      <c r="B25" s="12"/>
      <c r="C25" s="6"/>
      <c r="D25" s="12" t="s">
        <v>9</v>
      </c>
      <c r="F25" s="85"/>
    </row>
    <row r="26" spans="1:6" s="17" customFormat="1" ht="9.75" customHeight="1" hidden="1">
      <c r="A26" s="137" t="s">
        <v>17</v>
      </c>
      <c r="B26" s="139" t="s">
        <v>16</v>
      </c>
      <c r="C26" s="140"/>
      <c r="D26" s="141"/>
      <c r="F26" s="129" t="s">
        <v>57</v>
      </c>
    </row>
    <row r="27" spans="1:6" s="17" customFormat="1" ht="9.75" customHeight="1" hidden="1">
      <c r="A27" s="138"/>
      <c r="B27" s="142"/>
      <c r="C27" s="143"/>
      <c r="D27" s="144"/>
      <c r="F27" s="129"/>
    </row>
    <row r="28" spans="1:6" s="17" customFormat="1" ht="16.5" customHeight="1" hidden="1">
      <c r="A28" s="1">
        <v>1</v>
      </c>
      <c r="B28" s="123">
        <v>2</v>
      </c>
      <c r="C28" s="124"/>
      <c r="D28" s="125"/>
      <c r="F28" s="129"/>
    </row>
    <row r="29" spans="1:6" s="17" customFormat="1" ht="16.5" customHeight="1" hidden="1">
      <c r="A29" s="7" t="s">
        <v>1</v>
      </c>
      <c r="B29" s="53"/>
      <c r="C29" s="54">
        <v>89970</v>
      </c>
      <c r="D29" s="55"/>
      <c r="F29" s="129"/>
    </row>
    <row r="30" spans="1:6" s="17" customFormat="1" ht="16.5" customHeight="1" hidden="1">
      <c r="A30" s="7" t="s">
        <v>2</v>
      </c>
      <c r="B30" s="53"/>
      <c r="C30" s="54">
        <v>89970</v>
      </c>
      <c r="D30" s="55"/>
      <c r="F30" s="129"/>
    </row>
    <row r="31" spans="1:6" s="17" customFormat="1" ht="16.5" customHeight="1" hidden="1">
      <c r="A31" s="7" t="s">
        <v>3</v>
      </c>
      <c r="B31" s="53"/>
      <c r="C31" s="54">
        <v>89970</v>
      </c>
      <c r="D31" s="55"/>
      <c r="F31" s="129"/>
    </row>
    <row r="32" spans="1:6" s="17" customFormat="1" ht="16.5" customHeight="1" hidden="1">
      <c r="A32" s="7" t="s">
        <v>4</v>
      </c>
      <c r="B32" s="53"/>
      <c r="C32" s="54">
        <v>89970</v>
      </c>
      <c r="D32" s="55"/>
      <c r="F32" s="85"/>
    </row>
    <row r="33" spans="1:6" s="17" customFormat="1" ht="16.5" customHeight="1" hidden="1">
      <c r="A33" s="7" t="s">
        <v>5</v>
      </c>
      <c r="B33" s="53"/>
      <c r="C33" s="54">
        <v>179740</v>
      </c>
      <c r="D33" s="55"/>
      <c r="F33" s="85"/>
    </row>
    <row r="34" spans="1:6" s="17" customFormat="1" ht="16.5" customHeight="1" hidden="1">
      <c r="A34" s="7" t="s">
        <v>6</v>
      </c>
      <c r="B34" s="53"/>
      <c r="C34" s="54">
        <v>89970</v>
      </c>
      <c r="D34" s="55"/>
      <c r="F34" s="85"/>
    </row>
    <row r="35" spans="1:6" s="17" customFormat="1" ht="16.5" customHeight="1" hidden="1">
      <c r="A35" s="7" t="s">
        <v>7</v>
      </c>
      <c r="B35" s="53"/>
      <c r="C35" s="54">
        <v>89970</v>
      </c>
      <c r="D35" s="55"/>
      <c r="F35" s="85"/>
    </row>
    <row r="36" spans="1:6" s="17" customFormat="1" ht="16.5" customHeight="1" hidden="1">
      <c r="A36" s="7" t="s">
        <v>8</v>
      </c>
      <c r="B36" s="53"/>
      <c r="C36" s="54">
        <v>89970</v>
      </c>
      <c r="D36" s="55"/>
      <c r="F36" s="85"/>
    </row>
    <row r="37" spans="1:6" s="17" customFormat="1" ht="16.5" customHeight="1" hidden="1">
      <c r="A37" s="7" t="s">
        <v>10</v>
      </c>
      <c r="B37" s="53"/>
      <c r="C37" s="54">
        <v>89970</v>
      </c>
      <c r="D37" s="55"/>
      <c r="F37" s="85"/>
    </row>
    <row r="38" spans="1:6" s="17" customFormat="1" ht="16.5" customHeight="1" hidden="1">
      <c r="A38" s="8" t="s">
        <v>0</v>
      </c>
      <c r="B38" s="126">
        <f>SUM(C29:C37)</f>
        <v>899500</v>
      </c>
      <c r="C38" s="127"/>
      <c r="D38" s="128"/>
      <c r="F38" s="85"/>
    </row>
    <row r="39" spans="1:6" ht="24.75" customHeight="1" hidden="1">
      <c r="A39" s="16"/>
      <c r="B39" s="18"/>
      <c r="C39" s="18"/>
      <c r="D39" s="18"/>
      <c r="F39" s="85"/>
    </row>
    <row r="40" spans="1:6" s="20" customFormat="1" ht="15.75" customHeight="1" hidden="1">
      <c r="A40" s="9"/>
      <c r="B40" s="22"/>
      <c r="C40" s="22"/>
      <c r="D40" s="22"/>
      <c r="F40" s="86"/>
    </row>
    <row r="41" spans="1:6" s="17" customFormat="1" ht="15.75" customHeight="1" hidden="1">
      <c r="A41" s="5"/>
      <c r="B41" s="12"/>
      <c r="C41" s="13"/>
      <c r="D41" s="13" t="s">
        <v>13</v>
      </c>
      <c r="F41" s="85"/>
    </row>
    <row r="42" spans="1:6" s="17" customFormat="1" ht="11.25" customHeight="1" hidden="1">
      <c r="A42" s="11"/>
      <c r="B42" s="12"/>
      <c r="C42" s="12"/>
      <c r="D42" s="12"/>
      <c r="F42" s="85"/>
    </row>
    <row r="43" spans="1:6" s="19" customFormat="1" ht="66" customHeight="1" hidden="1">
      <c r="A43" s="145" t="s">
        <v>35</v>
      </c>
      <c r="B43" s="145"/>
      <c r="C43" s="145"/>
      <c r="D43" s="147"/>
      <c r="F43" s="87" t="s">
        <v>46</v>
      </c>
    </row>
    <row r="44" spans="1:6" s="17" customFormat="1" ht="15.75" customHeight="1" hidden="1">
      <c r="A44" s="6"/>
      <c r="B44" s="12"/>
      <c r="C44" s="12"/>
      <c r="D44" s="12" t="s">
        <v>9</v>
      </c>
      <c r="F44" s="85"/>
    </row>
    <row r="45" spans="1:6" s="17" customFormat="1" ht="13.5" customHeight="1" hidden="1">
      <c r="A45" s="24" t="s">
        <v>17</v>
      </c>
      <c r="B45" s="148" t="s">
        <v>20</v>
      </c>
      <c r="C45" s="149"/>
      <c r="D45" s="150"/>
      <c r="F45" s="129" t="s">
        <v>47</v>
      </c>
    </row>
    <row r="46" spans="1:6" s="17" customFormat="1" ht="15.75" customHeight="1" hidden="1">
      <c r="A46" s="1">
        <v>1</v>
      </c>
      <c r="B46" s="123">
        <v>2</v>
      </c>
      <c r="C46" s="124"/>
      <c r="D46" s="125"/>
      <c r="F46" s="129"/>
    </row>
    <row r="47" spans="1:6" s="17" customFormat="1" ht="15.75" customHeight="1" hidden="1">
      <c r="A47" s="7" t="s">
        <v>1</v>
      </c>
      <c r="B47" s="76"/>
      <c r="C47" s="72">
        <v>1150300</v>
      </c>
      <c r="D47" s="77"/>
      <c r="F47" s="129"/>
    </row>
    <row r="48" spans="1:7" s="17" customFormat="1" ht="15.75" customHeight="1" hidden="1">
      <c r="A48" s="7" t="s">
        <v>2</v>
      </c>
      <c r="B48" s="76"/>
      <c r="C48" s="72">
        <v>972200</v>
      </c>
      <c r="D48" s="77"/>
      <c r="F48" s="129"/>
      <c r="G48" t="s">
        <v>48</v>
      </c>
    </row>
    <row r="49" spans="1:6" s="17" customFormat="1" ht="15.75" customHeight="1" hidden="1">
      <c r="A49" s="7" t="s">
        <v>3</v>
      </c>
      <c r="B49" s="76"/>
      <c r="C49" s="72">
        <v>1145200</v>
      </c>
      <c r="D49" s="77"/>
      <c r="F49" s="85"/>
    </row>
    <row r="50" spans="1:6" s="17" customFormat="1" ht="15.75" customHeight="1" hidden="1">
      <c r="A50" s="7" t="s">
        <v>4</v>
      </c>
      <c r="B50" s="76"/>
      <c r="C50" s="72">
        <v>697300</v>
      </c>
      <c r="D50" s="77"/>
      <c r="F50" s="85"/>
    </row>
    <row r="51" spans="1:6" s="17" customFormat="1" ht="15.75" customHeight="1" hidden="1">
      <c r="A51" s="7" t="s">
        <v>5</v>
      </c>
      <c r="B51" s="76"/>
      <c r="C51" s="72">
        <v>1893500</v>
      </c>
      <c r="D51" s="77"/>
      <c r="F51" s="85"/>
    </row>
    <row r="52" spans="1:6" s="17" customFormat="1" ht="15.75" customHeight="1" hidden="1">
      <c r="A52" s="7" t="s">
        <v>6</v>
      </c>
      <c r="B52" s="76"/>
      <c r="C52" s="72">
        <v>666800</v>
      </c>
      <c r="D52" s="77"/>
      <c r="F52" s="85"/>
    </row>
    <row r="53" spans="1:6" s="17" customFormat="1" ht="15.75" customHeight="1" hidden="1">
      <c r="A53" s="7" t="s">
        <v>7</v>
      </c>
      <c r="B53" s="76"/>
      <c r="C53" s="72">
        <v>1018000</v>
      </c>
      <c r="D53" s="77"/>
      <c r="F53" s="85"/>
    </row>
    <row r="54" spans="1:6" s="17" customFormat="1" ht="15.75" customHeight="1" hidden="1">
      <c r="A54" s="7" t="s">
        <v>8</v>
      </c>
      <c r="B54" s="76"/>
      <c r="C54" s="72">
        <v>549700</v>
      </c>
      <c r="D54" s="77"/>
      <c r="F54" s="85"/>
    </row>
    <row r="55" spans="1:6" s="17" customFormat="1" ht="15.75" customHeight="1" hidden="1">
      <c r="A55" s="7" t="s">
        <v>10</v>
      </c>
      <c r="B55" s="76"/>
      <c r="C55" s="72">
        <v>997700</v>
      </c>
      <c r="D55" s="77"/>
      <c r="F55" s="85"/>
    </row>
    <row r="56" spans="1:6" s="17" customFormat="1" ht="15.75" customHeight="1" hidden="1">
      <c r="A56" s="8" t="s">
        <v>0</v>
      </c>
      <c r="B56" s="78"/>
      <c r="C56" s="73">
        <f>SUM(C47:C55)</f>
        <v>9090700</v>
      </c>
      <c r="D56" s="79"/>
      <c r="F56" s="85"/>
    </row>
    <row r="57" spans="1:6" s="17" customFormat="1" ht="15.75" customHeight="1" hidden="1">
      <c r="A57" s="9"/>
      <c r="B57" s="2"/>
      <c r="C57" s="2"/>
      <c r="D57" s="2"/>
      <c r="F57" s="85"/>
    </row>
    <row r="58" spans="1:6" s="17" customFormat="1" ht="15.75" customHeight="1" hidden="1">
      <c r="A58" s="9"/>
      <c r="B58" s="23"/>
      <c r="C58" s="23"/>
      <c r="D58" s="23"/>
      <c r="F58" s="85"/>
    </row>
    <row r="59" spans="1:6" s="17" customFormat="1" ht="25.5" customHeight="1" hidden="1">
      <c r="A59" s="9"/>
      <c r="B59" s="2"/>
      <c r="C59" s="2"/>
      <c r="D59" s="2"/>
      <c r="F59" s="85"/>
    </row>
    <row r="60" spans="1:6" s="29" customFormat="1" ht="12.75" hidden="1">
      <c r="A60" s="26"/>
      <c r="B60" s="27"/>
      <c r="C60" s="27"/>
      <c r="D60" s="28" t="s">
        <v>21</v>
      </c>
      <c r="F60" s="85"/>
    </row>
    <row r="61" spans="1:6" s="30" customFormat="1" ht="49.5" customHeight="1" hidden="1">
      <c r="A61" s="135" t="s">
        <v>36</v>
      </c>
      <c r="B61" s="135"/>
      <c r="C61" s="135"/>
      <c r="D61" s="136"/>
      <c r="F61" s="130" t="s">
        <v>68</v>
      </c>
    </row>
    <row r="62" spans="1:6" s="33" customFormat="1" ht="15.75" customHeight="1" hidden="1">
      <c r="A62" s="31"/>
      <c r="B62" s="32"/>
      <c r="C62" s="32"/>
      <c r="D62" s="32" t="s">
        <v>9</v>
      </c>
      <c r="F62" s="130"/>
    </row>
    <row r="63" spans="1:7" s="33" customFormat="1" ht="20.25" customHeight="1" hidden="1">
      <c r="A63" s="154" t="s">
        <v>17</v>
      </c>
      <c r="B63" s="155"/>
      <c r="C63" s="154" t="s">
        <v>20</v>
      </c>
      <c r="D63" s="156"/>
      <c r="F63" s="130"/>
      <c r="G63" s="71" t="s">
        <v>49</v>
      </c>
    </row>
    <row r="64" spans="1:6" s="33" customFormat="1" ht="16.5" customHeight="1" hidden="1">
      <c r="A64" s="164">
        <v>1</v>
      </c>
      <c r="B64" s="165"/>
      <c r="C64" s="164">
        <v>2</v>
      </c>
      <c r="D64" s="165"/>
      <c r="F64" s="130"/>
    </row>
    <row r="65" spans="1:6" s="33" customFormat="1" ht="16.5" customHeight="1" hidden="1">
      <c r="A65" s="157" t="s">
        <v>23</v>
      </c>
      <c r="B65" s="158"/>
      <c r="C65" s="159">
        <v>1009900</v>
      </c>
      <c r="D65" s="160"/>
      <c r="F65" s="129" t="s">
        <v>50</v>
      </c>
    </row>
    <row r="66" spans="1:6" s="33" customFormat="1" ht="16.5" customHeight="1" hidden="1">
      <c r="A66" s="161" t="s">
        <v>0</v>
      </c>
      <c r="B66" s="158"/>
      <c r="C66" s="162">
        <f>SUM(C65:C65)</f>
        <v>1009900</v>
      </c>
      <c r="D66" s="163"/>
      <c r="F66" s="129"/>
    </row>
    <row r="67" spans="1:6" s="33" customFormat="1" ht="16.5" customHeight="1" hidden="1">
      <c r="A67" s="34"/>
      <c r="B67" s="35"/>
      <c r="C67" s="36"/>
      <c r="D67" s="37"/>
      <c r="F67" s="129"/>
    </row>
    <row r="68" spans="1:6" s="33" customFormat="1" ht="16.5" customHeight="1">
      <c r="A68" s="34"/>
      <c r="B68" s="35"/>
      <c r="C68" s="36"/>
      <c r="D68" s="37"/>
      <c r="F68" s="129"/>
    </row>
    <row r="69" spans="1:6" s="17" customFormat="1" ht="25.5" customHeight="1">
      <c r="A69" s="9"/>
      <c r="B69" s="2"/>
      <c r="C69" s="2"/>
      <c r="D69" s="2"/>
      <c r="F69" s="129"/>
    </row>
    <row r="70" spans="1:6" s="29" customFormat="1" ht="12.75">
      <c r="A70" s="26"/>
      <c r="B70" s="27"/>
      <c r="C70" s="27"/>
      <c r="D70" s="28" t="s">
        <v>22</v>
      </c>
      <c r="F70" s="85"/>
    </row>
    <row r="71" spans="1:8" s="30" customFormat="1" ht="33" customHeight="1">
      <c r="A71" s="135" t="s">
        <v>39</v>
      </c>
      <c r="B71" s="135"/>
      <c r="C71" s="135"/>
      <c r="D71" s="135"/>
      <c r="E71" s="135"/>
      <c r="F71" s="102" t="s">
        <v>84</v>
      </c>
      <c r="G71" s="85"/>
      <c r="H71" s="85"/>
    </row>
    <row r="72" spans="1:8" s="33" customFormat="1" ht="15" customHeight="1">
      <c r="A72" s="31"/>
      <c r="B72" s="32"/>
      <c r="C72" s="32"/>
      <c r="D72" s="32" t="s">
        <v>9</v>
      </c>
      <c r="F72" s="102"/>
      <c r="G72" s="85"/>
      <c r="H72" s="85"/>
    </row>
    <row r="73" spans="1:8" s="17" customFormat="1" ht="14.25" customHeight="1">
      <c r="A73" s="131" t="s">
        <v>17</v>
      </c>
      <c r="B73" s="131" t="s">
        <v>16</v>
      </c>
      <c r="C73" s="123" t="s">
        <v>26</v>
      </c>
      <c r="D73" s="124"/>
      <c r="E73" s="125"/>
      <c r="F73" s="102"/>
      <c r="G73" s="93"/>
      <c r="H73" s="93"/>
    </row>
    <row r="74" spans="1:8" s="17" customFormat="1" ht="56.25" customHeight="1">
      <c r="A74" s="132"/>
      <c r="B74" s="132"/>
      <c r="C74" s="1" t="s">
        <v>27</v>
      </c>
      <c r="D74" s="1" t="s">
        <v>28</v>
      </c>
      <c r="E74" s="1" t="s">
        <v>89</v>
      </c>
      <c r="F74" s="102"/>
      <c r="G74" s="94" t="s">
        <v>51</v>
      </c>
      <c r="H74" s="93"/>
    </row>
    <row r="75" spans="1:6" s="17" customFormat="1" ht="16.5" customHeight="1">
      <c r="A75" s="1">
        <v>1</v>
      </c>
      <c r="B75" s="1">
        <v>2</v>
      </c>
      <c r="C75" s="1">
        <v>3</v>
      </c>
      <c r="D75" s="1">
        <v>4</v>
      </c>
      <c r="E75" s="200">
        <v>5</v>
      </c>
      <c r="F75" s="101" t="s">
        <v>52</v>
      </c>
    </row>
    <row r="76" spans="1:6" s="33" customFormat="1" ht="16.5" customHeight="1">
      <c r="A76" s="39" t="s">
        <v>23</v>
      </c>
      <c r="B76" s="42">
        <f>C76+D76+E76</f>
        <v>4641708.65</v>
      </c>
      <c r="C76" s="40">
        <v>4505187.8</v>
      </c>
      <c r="D76" s="40">
        <v>39135.98</v>
      </c>
      <c r="E76" s="64">
        <v>97384.87</v>
      </c>
      <c r="F76" s="101"/>
    </row>
    <row r="77" spans="1:6" s="33" customFormat="1" ht="16.5" customHeight="1">
      <c r="A77" s="38" t="s">
        <v>0</v>
      </c>
      <c r="B77" s="41">
        <f>B76</f>
        <v>4641708.65</v>
      </c>
      <c r="C77" s="41">
        <f>C76</f>
        <v>4505187.8</v>
      </c>
      <c r="D77" s="41">
        <f>D76</f>
        <v>39135.98</v>
      </c>
      <c r="E77" s="41">
        <f>E76</f>
        <v>97384.87</v>
      </c>
      <c r="F77" s="101"/>
    </row>
    <row r="78" spans="1:6" s="33" customFormat="1" ht="16.5" customHeight="1">
      <c r="A78" s="34"/>
      <c r="B78" s="35"/>
      <c r="C78" s="36"/>
      <c r="D78" s="37"/>
      <c r="F78" s="101"/>
    </row>
    <row r="79" spans="1:6" s="33" customFormat="1" ht="16.5" customHeight="1" hidden="1">
      <c r="A79" s="34"/>
      <c r="B79" s="35"/>
      <c r="C79" s="36"/>
      <c r="D79" s="37"/>
      <c r="F79" s="85"/>
    </row>
    <row r="80" spans="1:6" s="21" customFormat="1" ht="12.75" hidden="1">
      <c r="A80" s="14"/>
      <c r="B80" s="15"/>
      <c r="C80" s="15"/>
      <c r="D80" s="13" t="s">
        <v>24</v>
      </c>
      <c r="F80" s="85"/>
    </row>
    <row r="81" spans="1:6" s="21" customFormat="1" ht="36.75" customHeight="1" hidden="1">
      <c r="A81" s="104" t="s">
        <v>38</v>
      </c>
      <c r="B81" s="104"/>
      <c r="C81" s="104"/>
      <c r="D81" s="104"/>
      <c r="F81" s="85"/>
    </row>
    <row r="82" spans="1:6" s="21" customFormat="1" ht="12.75" hidden="1">
      <c r="A82" s="6"/>
      <c r="B82" s="12"/>
      <c r="C82" s="12"/>
      <c r="D82" s="12" t="s">
        <v>9</v>
      </c>
      <c r="F82" s="85"/>
    </row>
    <row r="83" spans="1:6" ht="15.75" customHeight="1" hidden="1">
      <c r="A83" s="25" t="s">
        <v>17</v>
      </c>
      <c r="B83" s="148" t="s">
        <v>20</v>
      </c>
      <c r="C83" s="149"/>
      <c r="D83" s="150"/>
      <c r="F83" s="85"/>
    </row>
    <row r="84" spans="1:6" ht="15" customHeight="1" hidden="1">
      <c r="A84" s="7" t="s">
        <v>1</v>
      </c>
      <c r="B84" s="58"/>
      <c r="C84" s="59">
        <v>345800</v>
      </c>
      <c r="D84" s="59"/>
      <c r="F84" s="85"/>
    </row>
    <row r="85" spans="1:6" ht="15" customHeight="1" hidden="1">
      <c r="A85" s="7" t="s">
        <v>2</v>
      </c>
      <c r="B85" s="58"/>
      <c r="C85" s="59">
        <v>222200</v>
      </c>
      <c r="D85" s="60"/>
      <c r="F85" s="85"/>
    </row>
    <row r="86" spans="1:6" ht="15" customHeight="1" hidden="1">
      <c r="A86" s="7" t="s">
        <v>3</v>
      </c>
      <c r="B86" s="58"/>
      <c r="C86" s="59">
        <v>747500</v>
      </c>
      <c r="D86" s="60"/>
      <c r="F86" s="85"/>
    </row>
    <row r="87" spans="1:6" ht="15" customHeight="1" hidden="1">
      <c r="A87" s="7" t="s">
        <v>4</v>
      </c>
      <c r="B87" s="58"/>
      <c r="C87" s="59">
        <v>769500</v>
      </c>
      <c r="D87" s="60"/>
      <c r="F87" s="85"/>
    </row>
    <row r="88" spans="1:6" ht="15" customHeight="1" hidden="1">
      <c r="A88" s="7" t="s">
        <v>5</v>
      </c>
      <c r="B88" s="58"/>
      <c r="C88" s="59">
        <v>0</v>
      </c>
      <c r="D88" s="60"/>
      <c r="F88" s="85"/>
    </row>
    <row r="89" spans="1:6" ht="15" customHeight="1" hidden="1">
      <c r="A89" s="7" t="s">
        <v>6</v>
      </c>
      <c r="B89" s="58"/>
      <c r="C89" s="59">
        <v>707900</v>
      </c>
      <c r="D89" s="60"/>
      <c r="F89" s="85"/>
    </row>
    <row r="90" spans="1:6" ht="15" customHeight="1" hidden="1">
      <c r="A90" s="7" t="s">
        <v>7</v>
      </c>
      <c r="B90" s="58"/>
      <c r="C90" s="59">
        <v>166200</v>
      </c>
      <c r="D90" s="60"/>
      <c r="F90" s="85"/>
    </row>
    <row r="91" spans="1:6" ht="15" customHeight="1" hidden="1">
      <c r="A91" s="7" t="s">
        <v>8</v>
      </c>
      <c r="B91" s="58"/>
      <c r="C91" s="59">
        <v>660800</v>
      </c>
      <c r="D91" s="60"/>
      <c r="F91" s="85"/>
    </row>
    <row r="92" spans="1:6" ht="15" customHeight="1" hidden="1">
      <c r="A92" s="7" t="s">
        <v>10</v>
      </c>
      <c r="B92" s="58"/>
      <c r="C92" s="59">
        <v>707800</v>
      </c>
      <c r="D92" s="60"/>
      <c r="F92" s="85"/>
    </row>
    <row r="93" spans="1:6" ht="15" customHeight="1" hidden="1">
      <c r="A93" s="8" t="s">
        <v>0</v>
      </c>
      <c r="B93" s="151">
        <f>SUM(B84:D92)</f>
        <v>4327700</v>
      </c>
      <c r="C93" s="152"/>
      <c r="D93" s="153"/>
      <c r="F93" s="85"/>
    </row>
    <row r="94" ht="12.75" hidden="1">
      <c r="F94" s="85"/>
    </row>
    <row r="95" ht="57" customHeight="1" hidden="1">
      <c r="F95" s="85"/>
    </row>
    <row r="96" spans="1:6" s="21" customFormat="1" ht="12.75" customHeight="1" hidden="1">
      <c r="A96" s="14"/>
      <c r="B96" s="15"/>
      <c r="C96" s="15"/>
      <c r="D96" s="13" t="s">
        <v>25</v>
      </c>
      <c r="F96" s="102" t="s">
        <v>66</v>
      </c>
    </row>
    <row r="97" spans="1:7" s="21" customFormat="1" ht="67.5" customHeight="1" hidden="1">
      <c r="A97" s="104" t="s">
        <v>40</v>
      </c>
      <c r="B97" s="104"/>
      <c r="C97" s="104"/>
      <c r="D97" s="104"/>
      <c r="F97" s="103"/>
      <c r="G97" s="21" t="s">
        <v>53</v>
      </c>
    </row>
    <row r="98" spans="1:6" s="21" customFormat="1" ht="12.75" hidden="1">
      <c r="A98" s="6"/>
      <c r="B98" s="12"/>
      <c r="C98" s="12"/>
      <c r="D98" s="12" t="s">
        <v>9</v>
      </c>
      <c r="F98" s="85"/>
    </row>
    <row r="99" spans="1:6" ht="15.75" customHeight="1" hidden="1">
      <c r="A99" s="25" t="s">
        <v>17</v>
      </c>
      <c r="B99" s="105" t="s">
        <v>20</v>
      </c>
      <c r="C99" s="106"/>
      <c r="D99" s="107"/>
      <c r="F99" s="101" t="s">
        <v>54</v>
      </c>
    </row>
    <row r="100" spans="1:6" ht="15" customHeight="1" hidden="1">
      <c r="A100" s="7" t="s">
        <v>1</v>
      </c>
      <c r="B100" s="110"/>
      <c r="C100" s="111"/>
      <c r="D100" s="112"/>
      <c r="F100" s="101"/>
    </row>
    <row r="101" spans="1:6" ht="15" customHeight="1" hidden="1">
      <c r="A101" s="7" t="s">
        <v>2</v>
      </c>
      <c r="B101" s="110"/>
      <c r="C101" s="111"/>
      <c r="D101" s="112"/>
      <c r="F101" s="101"/>
    </row>
    <row r="102" spans="1:6" ht="15" customHeight="1" hidden="1">
      <c r="A102" s="7" t="s">
        <v>3</v>
      </c>
      <c r="B102" s="110"/>
      <c r="C102" s="111"/>
      <c r="D102" s="112"/>
      <c r="F102" s="101"/>
    </row>
    <row r="103" spans="1:6" ht="15" customHeight="1" hidden="1">
      <c r="A103" s="7" t="s">
        <v>4</v>
      </c>
      <c r="B103" s="110"/>
      <c r="C103" s="111"/>
      <c r="D103" s="112"/>
      <c r="F103" s="101"/>
    </row>
    <row r="104" spans="1:6" ht="15" customHeight="1" hidden="1">
      <c r="A104" s="7" t="s">
        <v>23</v>
      </c>
      <c r="B104" s="175">
        <v>13200</v>
      </c>
      <c r="C104" s="176"/>
      <c r="D104" s="177"/>
      <c r="F104" s="101"/>
    </row>
    <row r="105" spans="1:6" ht="15" customHeight="1" hidden="1">
      <c r="A105" s="7" t="s">
        <v>6</v>
      </c>
      <c r="B105" s="110"/>
      <c r="C105" s="111"/>
      <c r="D105" s="112"/>
      <c r="F105" s="101"/>
    </row>
    <row r="106" spans="1:6" ht="15" customHeight="1" hidden="1">
      <c r="A106" s="7" t="s">
        <v>7</v>
      </c>
      <c r="B106" s="110"/>
      <c r="C106" s="111"/>
      <c r="D106" s="112"/>
      <c r="F106" s="101"/>
    </row>
    <row r="107" spans="1:6" ht="15" customHeight="1" hidden="1">
      <c r="A107" s="7" t="s">
        <v>8</v>
      </c>
      <c r="B107" s="110"/>
      <c r="C107" s="111"/>
      <c r="D107" s="112"/>
      <c r="F107" s="101"/>
    </row>
    <row r="108" spans="1:6" ht="15" customHeight="1" hidden="1">
      <c r="A108" s="7" t="s">
        <v>10</v>
      </c>
      <c r="B108" s="110"/>
      <c r="C108" s="111"/>
      <c r="D108" s="112"/>
      <c r="F108" s="101"/>
    </row>
    <row r="109" spans="1:6" ht="15" customHeight="1" hidden="1">
      <c r="A109" s="8" t="s">
        <v>0</v>
      </c>
      <c r="B109" s="151">
        <f>SUM(B100:D108)</f>
        <v>13200</v>
      </c>
      <c r="C109" s="152"/>
      <c r="D109" s="153"/>
      <c r="F109" s="101"/>
    </row>
    <row r="110" spans="1:6" ht="15" customHeight="1" hidden="1">
      <c r="A110" s="9"/>
      <c r="B110" s="22"/>
      <c r="C110" s="22"/>
      <c r="D110" s="22"/>
      <c r="F110" s="101"/>
    </row>
    <row r="111" ht="12.75" hidden="1">
      <c r="F111" s="85"/>
    </row>
    <row r="112" spans="1:6" s="17" customFormat="1" ht="20.25" customHeight="1" hidden="1">
      <c r="A112" s="5"/>
      <c r="B112" s="12"/>
      <c r="C112" s="10"/>
      <c r="D112" s="13" t="s">
        <v>29</v>
      </c>
      <c r="F112" s="85"/>
    </row>
    <row r="113" spans="1:6" s="17" customFormat="1" ht="42" customHeight="1" hidden="1">
      <c r="A113" s="135" t="s">
        <v>58</v>
      </c>
      <c r="B113" s="135"/>
      <c r="C113" s="135"/>
      <c r="D113" s="166"/>
      <c r="F113" s="85"/>
    </row>
    <row r="114" spans="1:6" s="17" customFormat="1" ht="13.5" customHeight="1" hidden="1">
      <c r="A114" s="31"/>
      <c r="B114" s="32"/>
      <c r="C114" s="61"/>
      <c r="D114" s="62" t="s">
        <v>9</v>
      </c>
      <c r="F114" s="85"/>
    </row>
    <row r="115" spans="1:6" s="17" customFormat="1" ht="9.75" customHeight="1" hidden="1">
      <c r="A115" s="167" t="s">
        <v>17</v>
      </c>
      <c r="B115" s="169" t="s">
        <v>16</v>
      </c>
      <c r="C115" s="170"/>
      <c r="D115" s="171"/>
      <c r="F115" s="85"/>
    </row>
    <row r="116" spans="1:6" s="17" customFormat="1" ht="9.75" customHeight="1" hidden="1">
      <c r="A116" s="168"/>
      <c r="B116" s="172"/>
      <c r="C116" s="173"/>
      <c r="D116" s="174"/>
      <c r="F116" s="85"/>
    </row>
    <row r="117" spans="1:6" s="17" customFormat="1" ht="16.5" customHeight="1" hidden="1">
      <c r="A117" s="63">
        <v>1</v>
      </c>
      <c r="B117" s="164">
        <v>2</v>
      </c>
      <c r="C117" s="178"/>
      <c r="D117" s="179"/>
      <c r="F117" s="85"/>
    </row>
    <row r="118" spans="1:6" s="17" customFormat="1" ht="16.5" customHeight="1" hidden="1">
      <c r="A118" s="64" t="s">
        <v>1</v>
      </c>
      <c r="B118" s="180">
        <v>32100</v>
      </c>
      <c r="C118" s="180"/>
      <c r="D118" s="180"/>
      <c r="F118" s="85"/>
    </row>
    <row r="119" spans="1:6" s="17" customFormat="1" ht="16.5" customHeight="1" hidden="1">
      <c r="A119" s="64" t="s">
        <v>2</v>
      </c>
      <c r="B119" s="181">
        <v>61500</v>
      </c>
      <c r="C119" s="182"/>
      <c r="D119" s="183"/>
      <c r="F119" s="85"/>
    </row>
    <row r="120" spans="1:6" s="17" customFormat="1" ht="16.5" customHeight="1" hidden="1">
      <c r="A120" s="64" t="s">
        <v>3</v>
      </c>
      <c r="B120" s="181">
        <v>0</v>
      </c>
      <c r="C120" s="182"/>
      <c r="D120" s="183"/>
      <c r="F120" s="85"/>
    </row>
    <row r="121" spans="1:6" s="17" customFormat="1" ht="16.5" customHeight="1" hidden="1">
      <c r="A121" s="64" t="s">
        <v>4</v>
      </c>
      <c r="B121" s="181">
        <v>244900</v>
      </c>
      <c r="C121" s="182"/>
      <c r="D121" s="183"/>
      <c r="F121" s="85"/>
    </row>
    <row r="122" spans="1:6" s="17" customFormat="1" ht="16.5" customHeight="1" hidden="1">
      <c r="A122" s="64" t="s">
        <v>5</v>
      </c>
      <c r="B122" s="181">
        <v>1000000</v>
      </c>
      <c r="C122" s="182"/>
      <c r="D122" s="183"/>
      <c r="F122" s="85"/>
    </row>
    <row r="123" spans="1:6" s="17" customFormat="1" ht="16.5" customHeight="1" hidden="1">
      <c r="A123" s="64" t="s">
        <v>6</v>
      </c>
      <c r="B123" s="181">
        <v>131300</v>
      </c>
      <c r="C123" s="182"/>
      <c r="D123" s="183"/>
      <c r="F123" s="85"/>
    </row>
    <row r="124" spans="1:6" s="17" customFormat="1" ht="16.5" customHeight="1" hidden="1">
      <c r="A124" s="64" t="s">
        <v>7</v>
      </c>
      <c r="B124" s="181">
        <v>74100</v>
      </c>
      <c r="C124" s="182"/>
      <c r="D124" s="183"/>
      <c r="F124" s="85"/>
    </row>
    <row r="125" spans="1:6" s="17" customFormat="1" ht="16.5" customHeight="1" hidden="1">
      <c r="A125" s="64" t="s">
        <v>8</v>
      </c>
      <c r="B125" s="181">
        <v>47500</v>
      </c>
      <c r="C125" s="182"/>
      <c r="D125" s="183"/>
      <c r="F125" s="85"/>
    </row>
    <row r="126" spans="1:6" s="17" customFormat="1" ht="16.5" customHeight="1" hidden="1">
      <c r="A126" s="64" t="s">
        <v>10</v>
      </c>
      <c r="B126" s="181">
        <v>35600</v>
      </c>
      <c r="C126" s="182"/>
      <c r="D126" s="183"/>
      <c r="F126" s="85"/>
    </row>
    <row r="127" spans="1:6" s="17" customFormat="1" ht="16.5" customHeight="1" hidden="1">
      <c r="A127" s="65" t="s">
        <v>0</v>
      </c>
      <c r="B127" s="184">
        <f>SUM(B118:D126)</f>
        <v>1627000</v>
      </c>
      <c r="C127" s="185"/>
      <c r="D127" s="186"/>
      <c r="F127" s="85"/>
    </row>
    <row r="128" ht="12.75" hidden="1">
      <c r="F128" s="85"/>
    </row>
    <row r="129" spans="1:4" s="35" customFormat="1" ht="12.75" hidden="1">
      <c r="A129" s="26"/>
      <c r="B129" s="27"/>
      <c r="C129" s="27"/>
      <c r="D129" s="80" t="s">
        <v>76</v>
      </c>
    </row>
    <row r="130" spans="1:4" s="33" customFormat="1" ht="39" customHeight="1" hidden="1">
      <c r="A130" s="135" t="s">
        <v>77</v>
      </c>
      <c r="B130" s="135"/>
      <c r="C130" s="135"/>
      <c r="D130" s="166"/>
    </row>
    <row r="131" spans="1:4" s="33" customFormat="1" ht="13.5" customHeight="1" hidden="1">
      <c r="A131" s="61"/>
      <c r="B131" s="62"/>
      <c r="C131" s="61"/>
      <c r="D131" s="62" t="s">
        <v>9</v>
      </c>
    </row>
    <row r="132" spans="1:4" s="33" customFormat="1" ht="17.25" customHeight="1" hidden="1">
      <c r="A132" s="167" t="s">
        <v>17</v>
      </c>
      <c r="B132" s="169" t="s">
        <v>20</v>
      </c>
      <c r="C132" s="170"/>
      <c r="D132" s="171"/>
    </row>
    <row r="133" spans="1:4" s="33" customFormat="1" ht="26.25" customHeight="1" hidden="1">
      <c r="A133" s="196"/>
      <c r="B133" s="197" t="s">
        <v>0</v>
      </c>
      <c r="C133" s="199" t="s">
        <v>70</v>
      </c>
      <c r="D133" s="199"/>
    </row>
    <row r="134" spans="1:4" s="33" customFormat="1" ht="58.5" customHeight="1" hidden="1">
      <c r="A134" s="168"/>
      <c r="B134" s="198"/>
      <c r="C134" s="90" t="s">
        <v>71</v>
      </c>
      <c r="D134" s="90" t="s">
        <v>72</v>
      </c>
    </row>
    <row r="135" spans="1:4" s="33" customFormat="1" ht="16.5" customHeight="1" hidden="1">
      <c r="A135" s="63">
        <v>1</v>
      </c>
      <c r="B135" s="63">
        <v>2</v>
      </c>
      <c r="C135" s="63">
        <v>3</v>
      </c>
      <c r="D135" s="63">
        <v>4</v>
      </c>
    </row>
    <row r="136" spans="1:4" s="33" customFormat="1" ht="15.75" customHeight="1" hidden="1">
      <c r="A136" s="64" t="s">
        <v>1</v>
      </c>
      <c r="B136" s="91">
        <f aca="true" t="shared" si="1" ref="B136:B143">C136+D136</f>
        <v>1415900</v>
      </c>
      <c r="C136" s="91">
        <v>69200</v>
      </c>
      <c r="D136" s="91">
        <v>1346700</v>
      </c>
    </row>
    <row r="137" spans="1:4" s="33" customFormat="1" ht="15.75" customHeight="1" hidden="1">
      <c r="A137" s="64" t="s">
        <v>78</v>
      </c>
      <c r="B137" s="91">
        <f t="shared" si="1"/>
        <v>290900</v>
      </c>
      <c r="C137" s="91">
        <v>290900</v>
      </c>
      <c r="D137" s="91">
        <v>0</v>
      </c>
    </row>
    <row r="138" spans="1:4" s="33" customFormat="1" ht="15.75" customHeight="1" hidden="1">
      <c r="A138" s="64" t="s">
        <v>79</v>
      </c>
      <c r="B138" s="91">
        <f t="shared" si="1"/>
        <v>361600</v>
      </c>
      <c r="C138" s="91">
        <v>361600</v>
      </c>
      <c r="D138" s="91">
        <v>0</v>
      </c>
    </row>
    <row r="139" spans="1:4" s="33" customFormat="1" ht="15.75" customHeight="1" hidden="1">
      <c r="A139" s="64" t="s">
        <v>73</v>
      </c>
      <c r="B139" s="91">
        <f t="shared" si="1"/>
        <v>1880700</v>
      </c>
      <c r="C139" s="91">
        <v>88800</v>
      </c>
      <c r="D139" s="91">
        <v>1791900</v>
      </c>
    </row>
    <row r="140" spans="1:4" s="33" customFormat="1" ht="15.75" customHeight="1" hidden="1">
      <c r="A140" s="64" t="s">
        <v>74</v>
      </c>
      <c r="B140" s="91">
        <f t="shared" si="1"/>
        <v>1069500</v>
      </c>
      <c r="C140" s="91">
        <v>343900</v>
      </c>
      <c r="D140" s="91">
        <v>725600</v>
      </c>
    </row>
    <row r="141" spans="1:4" s="33" customFormat="1" ht="15.75" customHeight="1" hidden="1">
      <c r="A141" s="64" t="s">
        <v>75</v>
      </c>
      <c r="B141" s="91">
        <f t="shared" si="1"/>
        <v>182900</v>
      </c>
      <c r="C141" s="91">
        <v>182900</v>
      </c>
      <c r="D141" s="91">
        <v>0</v>
      </c>
    </row>
    <row r="142" spans="1:4" s="33" customFormat="1" ht="15.75" customHeight="1" hidden="1">
      <c r="A142" s="64" t="s">
        <v>80</v>
      </c>
      <c r="B142" s="91">
        <f t="shared" si="1"/>
        <v>365100</v>
      </c>
      <c r="C142" s="91">
        <v>365100</v>
      </c>
      <c r="D142" s="91">
        <v>0</v>
      </c>
    </row>
    <row r="143" spans="1:4" s="33" customFormat="1" ht="15.75" customHeight="1" hidden="1">
      <c r="A143" s="64" t="s">
        <v>81</v>
      </c>
      <c r="B143" s="91">
        <f t="shared" si="1"/>
        <v>1922100</v>
      </c>
      <c r="C143" s="91">
        <v>746300</v>
      </c>
      <c r="D143" s="91">
        <f>1024800+151000</f>
        <v>1175800</v>
      </c>
    </row>
    <row r="144" spans="1:4" s="33" customFormat="1" ht="16.5" customHeight="1" hidden="1">
      <c r="A144" s="65" t="s">
        <v>0</v>
      </c>
      <c r="B144" s="92">
        <f>SUM(B136:B143)</f>
        <v>7488700</v>
      </c>
      <c r="C144" s="92">
        <f>SUM(C136:C143)</f>
        <v>2448700</v>
      </c>
      <c r="D144" s="92">
        <f>SUM(D136:D143)</f>
        <v>5040000</v>
      </c>
    </row>
    <row r="145" ht="12.75" hidden="1">
      <c r="F145" s="85"/>
    </row>
    <row r="146" spans="4:6" ht="41.25" customHeight="1" hidden="1">
      <c r="D146" s="47" t="s">
        <v>30</v>
      </c>
      <c r="F146" s="85"/>
    </row>
    <row r="147" spans="1:6" s="17" customFormat="1" ht="60" customHeight="1" hidden="1">
      <c r="A147" s="145" t="s">
        <v>41</v>
      </c>
      <c r="B147" s="145"/>
      <c r="C147" s="145"/>
      <c r="D147" s="146"/>
      <c r="F147" s="85"/>
    </row>
    <row r="148" spans="1:6" s="17" customFormat="1" ht="13.5" customHeight="1" hidden="1">
      <c r="A148" s="6"/>
      <c r="B148" s="12"/>
      <c r="C148" s="6"/>
      <c r="D148" s="12" t="s">
        <v>9</v>
      </c>
      <c r="F148" s="85"/>
    </row>
    <row r="149" spans="1:6" s="17" customFormat="1" ht="9.75" customHeight="1" hidden="1">
      <c r="A149" s="137" t="s">
        <v>17</v>
      </c>
      <c r="B149" s="139" t="s">
        <v>16</v>
      </c>
      <c r="C149" s="140"/>
      <c r="D149" s="141"/>
      <c r="F149" s="85"/>
    </row>
    <row r="150" spans="1:6" s="17" customFormat="1" ht="9.75" customHeight="1" hidden="1">
      <c r="A150" s="138"/>
      <c r="B150" s="142"/>
      <c r="C150" s="143"/>
      <c r="D150" s="144"/>
      <c r="F150" s="85"/>
    </row>
    <row r="151" spans="1:6" s="17" customFormat="1" ht="16.5" customHeight="1" hidden="1">
      <c r="A151" s="1">
        <v>1</v>
      </c>
      <c r="B151" s="123">
        <v>2</v>
      </c>
      <c r="C151" s="124"/>
      <c r="D151" s="125"/>
      <c r="F151" s="85"/>
    </row>
    <row r="152" spans="1:6" s="17" customFormat="1" ht="15.75" customHeight="1" hidden="1">
      <c r="A152" s="7" t="s">
        <v>31</v>
      </c>
      <c r="B152" s="190">
        <v>350000</v>
      </c>
      <c r="C152" s="191"/>
      <c r="D152" s="192"/>
      <c r="F152" s="85"/>
    </row>
    <row r="153" spans="1:6" ht="15" customHeight="1" hidden="1">
      <c r="A153" s="7" t="s">
        <v>2</v>
      </c>
      <c r="B153" s="193"/>
      <c r="C153" s="194"/>
      <c r="D153" s="195"/>
      <c r="E153" s="48"/>
      <c r="F153" s="85"/>
    </row>
    <row r="154" spans="1:6" ht="15" customHeight="1" hidden="1">
      <c r="A154" s="7" t="s">
        <v>3</v>
      </c>
      <c r="B154" s="120"/>
      <c r="C154" s="121"/>
      <c r="D154" s="122"/>
      <c r="E154" s="49"/>
      <c r="F154" s="85"/>
    </row>
    <row r="155" spans="1:6" ht="15" customHeight="1" hidden="1">
      <c r="A155" s="7" t="s">
        <v>4</v>
      </c>
      <c r="B155" s="120"/>
      <c r="C155" s="121"/>
      <c r="D155" s="122"/>
      <c r="E155" s="49"/>
      <c r="F155" s="85"/>
    </row>
    <row r="156" spans="1:6" ht="15" customHeight="1" hidden="1">
      <c r="A156" s="7" t="s">
        <v>5</v>
      </c>
      <c r="B156" s="120"/>
      <c r="C156" s="121"/>
      <c r="D156" s="122"/>
      <c r="E156" s="49"/>
      <c r="F156" s="85"/>
    </row>
    <row r="157" spans="1:6" ht="15" customHeight="1" hidden="1">
      <c r="A157" s="7" t="s">
        <v>6</v>
      </c>
      <c r="B157" s="120"/>
      <c r="C157" s="121"/>
      <c r="D157" s="122"/>
      <c r="E157" s="49"/>
      <c r="F157" s="85"/>
    </row>
    <row r="158" spans="1:6" ht="15" customHeight="1" hidden="1">
      <c r="A158" s="7" t="s">
        <v>8</v>
      </c>
      <c r="B158" s="120"/>
      <c r="C158" s="121"/>
      <c r="D158" s="122"/>
      <c r="E158" s="49"/>
      <c r="F158" s="88"/>
    </row>
    <row r="159" spans="1:6" ht="15" customHeight="1" hidden="1">
      <c r="A159" s="50" t="s">
        <v>10</v>
      </c>
      <c r="B159" s="120"/>
      <c r="C159" s="121"/>
      <c r="D159" s="122"/>
      <c r="E159" s="51"/>
      <c r="F159" s="85"/>
    </row>
    <row r="160" spans="1:6" s="17" customFormat="1" ht="16.5" customHeight="1" hidden="1">
      <c r="A160" s="8" t="s">
        <v>0</v>
      </c>
      <c r="B160" s="187">
        <f>SUM(B152:D159)</f>
        <v>350000</v>
      </c>
      <c r="C160" s="188"/>
      <c r="D160" s="189"/>
      <c r="E160" s="52"/>
      <c r="F160" s="88"/>
    </row>
    <row r="161" ht="12.75" hidden="1">
      <c r="F161" s="85"/>
    </row>
    <row r="162" spans="1:6" s="17" customFormat="1" ht="20.25" customHeight="1" hidden="1">
      <c r="A162" s="5"/>
      <c r="B162" s="12"/>
      <c r="C162" s="10"/>
      <c r="D162" s="13" t="s">
        <v>82</v>
      </c>
      <c r="F162" s="85"/>
    </row>
    <row r="163" spans="1:6" s="17" customFormat="1" ht="78.75" customHeight="1" hidden="1">
      <c r="A163" s="135" t="s">
        <v>83</v>
      </c>
      <c r="B163" s="135"/>
      <c r="C163" s="135"/>
      <c r="D163" s="166"/>
      <c r="F163" s="85"/>
    </row>
    <row r="164" spans="1:6" s="17" customFormat="1" ht="13.5" customHeight="1" hidden="1">
      <c r="A164" s="61"/>
      <c r="B164" s="62"/>
      <c r="C164" s="61"/>
      <c r="D164" s="62" t="s">
        <v>9</v>
      </c>
      <c r="F164" s="85"/>
    </row>
    <row r="165" spans="1:6" s="17" customFormat="1" ht="9.75" customHeight="1" hidden="1">
      <c r="A165" s="167" t="s">
        <v>17</v>
      </c>
      <c r="B165" s="169" t="s">
        <v>16</v>
      </c>
      <c r="C165" s="170"/>
      <c r="D165" s="171"/>
      <c r="F165" s="85"/>
    </row>
    <row r="166" spans="1:6" s="17" customFormat="1" ht="9.75" customHeight="1" hidden="1">
      <c r="A166" s="168"/>
      <c r="B166" s="172"/>
      <c r="C166" s="173"/>
      <c r="D166" s="174"/>
      <c r="F166" s="85"/>
    </row>
    <row r="167" spans="1:6" s="17" customFormat="1" ht="16.5" customHeight="1" hidden="1">
      <c r="A167" s="63">
        <v>1</v>
      </c>
      <c r="B167" s="164">
        <v>2</v>
      </c>
      <c r="C167" s="178"/>
      <c r="D167" s="179"/>
      <c r="F167" s="85"/>
    </row>
    <row r="168" spans="1:6" s="17" customFormat="1" ht="16.5" customHeight="1" hidden="1">
      <c r="A168" s="64" t="s">
        <v>1</v>
      </c>
      <c r="B168" s="180">
        <v>50000</v>
      </c>
      <c r="C168" s="180"/>
      <c r="D168" s="180"/>
      <c r="F168" s="85"/>
    </row>
    <row r="169" spans="1:6" s="17" customFormat="1" ht="16.5" customHeight="1" hidden="1">
      <c r="A169" s="64" t="s">
        <v>2</v>
      </c>
      <c r="B169" s="181">
        <v>50000</v>
      </c>
      <c r="C169" s="182"/>
      <c r="D169" s="183"/>
      <c r="F169" s="85"/>
    </row>
    <row r="170" spans="1:6" s="17" customFormat="1" ht="16.5" customHeight="1" hidden="1">
      <c r="A170" s="64" t="s">
        <v>3</v>
      </c>
      <c r="B170" s="181">
        <v>50000</v>
      </c>
      <c r="C170" s="182"/>
      <c r="D170" s="183"/>
      <c r="F170" s="85"/>
    </row>
    <row r="171" spans="1:6" s="17" customFormat="1" ht="16.5" customHeight="1" hidden="1">
      <c r="A171" s="64" t="s">
        <v>4</v>
      </c>
      <c r="B171" s="181">
        <v>50000</v>
      </c>
      <c r="C171" s="182"/>
      <c r="D171" s="183"/>
      <c r="F171" s="85"/>
    </row>
    <row r="172" spans="1:6" s="17" customFormat="1" ht="16.5" customHeight="1" hidden="1">
      <c r="A172" s="64" t="s">
        <v>5</v>
      </c>
      <c r="B172" s="181">
        <v>50000</v>
      </c>
      <c r="C172" s="182"/>
      <c r="D172" s="183"/>
      <c r="F172" s="85"/>
    </row>
    <row r="173" spans="1:6" s="17" customFormat="1" ht="16.5" customHeight="1" hidden="1">
      <c r="A173" s="64" t="s">
        <v>6</v>
      </c>
      <c r="B173" s="181">
        <v>50000</v>
      </c>
      <c r="C173" s="182"/>
      <c r="D173" s="183"/>
      <c r="F173" s="85"/>
    </row>
    <row r="174" spans="1:6" s="17" customFormat="1" ht="16.5" customHeight="1" hidden="1">
      <c r="A174" s="64" t="s">
        <v>7</v>
      </c>
      <c r="B174" s="181">
        <v>50000</v>
      </c>
      <c r="C174" s="182"/>
      <c r="D174" s="183"/>
      <c r="F174" s="85"/>
    </row>
    <row r="175" spans="1:6" s="17" customFormat="1" ht="16.5" customHeight="1" hidden="1">
      <c r="A175" s="64" t="s">
        <v>8</v>
      </c>
      <c r="B175" s="181">
        <v>50000</v>
      </c>
      <c r="C175" s="182"/>
      <c r="D175" s="183"/>
      <c r="F175" s="85"/>
    </row>
    <row r="176" spans="1:6" s="17" customFormat="1" ht="16.5" customHeight="1" hidden="1">
      <c r="A176" s="64" t="s">
        <v>10</v>
      </c>
      <c r="B176" s="181">
        <v>50000</v>
      </c>
      <c r="C176" s="182"/>
      <c r="D176" s="183"/>
      <c r="F176" s="85"/>
    </row>
    <row r="177" spans="1:6" s="17" customFormat="1" ht="16.5" customHeight="1" hidden="1">
      <c r="A177" s="65" t="s">
        <v>0</v>
      </c>
      <c r="B177" s="184">
        <f>SUM(B168:D176)</f>
        <v>450000</v>
      </c>
      <c r="C177" s="185"/>
      <c r="D177" s="186"/>
      <c r="F177" s="85"/>
    </row>
    <row r="178" ht="12.75">
      <c r="F178" s="85"/>
    </row>
    <row r="179" spans="4:6" ht="41.25" customHeight="1" hidden="1">
      <c r="D179" s="47" t="s">
        <v>32</v>
      </c>
      <c r="F179" s="85"/>
    </row>
    <row r="180" spans="1:6" s="17" customFormat="1" ht="114.75" customHeight="1" hidden="1">
      <c r="A180" s="145" t="s">
        <v>45</v>
      </c>
      <c r="B180" s="145"/>
      <c r="C180" s="145"/>
      <c r="D180" s="146"/>
      <c r="F180" s="108" t="s">
        <v>67</v>
      </c>
    </row>
    <row r="181" spans="1:8" s="17" customFormat="1" ht="13.5" customHeight="1" hidden="1">
      <c r="A181" s="131" t="s">
        <v>17</v>
      </c>
      <c r="B181" s="131" t="s">
        <v>16</v>
      </c>
      <c r="C181" s="133" t="s">
        <v>14</v>
      </c>
      <c r="D181" s="134"/>
      <c r="E181" s="6"/>
      <c r="F181" s="102"/>
      <c r="G181" s="71" t="s">
        <v>55</v>
      </c>
      <c r="H181" s="12"/>
    </row>
    <row r="182" spans="1:8" s="17" customFormat="1" ht="16.5" customHeight="1" hidden="1">
      <c r="A182" s="132"/>
      <c r="B182" s="132"/>
      <c r="C182" s="1" t="s">
        <v>42</v>
      </c>
      <c r="D182" s="1" t="s">
        <v>43</v>
      </c>
      <c r="E182" s="14"/>
      <c r="F182" s="89"/>
      <c r="G182" s="66">
        <f>B160+B127+B109+B93+B77+C66+B56+B38+C21+B185</f>
        <v>26165096.65</v>
      </c>
      <c r="H182" s="15"/>
    </row>
    <row r="183" spans="1:10" s="17" customFormat="1" ht="18.75" customHeight="1" hidden="1">
      <c r="A183" s="1">
        <v>1</v>
      </c>
      <c r="B183" s="1">
        <v>2</v>
      </c>
      <c r="C183" s="1">
        <v>3</v>
      </c>
      <c r="D183" s="1">
        <v>4</v>
      </c>
      <c r="E183" s="14"/>
      <c r="F183" s="109" t="s">
        <v>56</v>
      </c>
      <c r="G183" s="97"/>
      <c r="H183" s="97"/>
      <c r="I183" s="93"/>
      <c r="J183" s="95"/>
    </row>
    <row r="184" spans="1:10" s="17" customFormat="1" ht="16.5" customHeight="1" hidden="1">
      <c r="A184" s="56" t="s">
        <v>44</v>
      </c>
      <c r="B184" s="67">
        <f>C184+D184</f>
        <v>1542388</v>
      </c>
      <c r="C184" s="69">
        <v>1542288</v>
      </c>
      <c r="D184" s="70">
        <v>100</v>
      </c>
      <c r="E184" s="14"/>
      <c r="F184" s="109"/>
      <c r="G184" s="97"/>
      <c r="H184" s="97"/>
      <c r="I184" s="93"/>
      <c r="J184" s="95"/>
    </row>
    <row r="185" spans="1:10" s="17" customFormat="1" ht="15.75" customHeight="1" hidden="1">
      <c r="A185" s="57" t="s">
        <v>0</v>
      </c>
      <c r="B185" s="68">
        <f>B184</f>
        <v>1542388</v>
      </c>
      <c r="C185" s="68">
        <f>C184</f>
        <v>1542288</v>
      </c>
      <c r="D185" s="68">
        <f>D184</f>
        <v>100</v>
      </c>
      <c r="E185" s="14"/>
      <c r="F185" s="109"/>
      <c r="G185" s="97"/>
      <c r="H185" s="97"/>
      <c r="I185" s="93"/>
      <c r="J185" s="95"/>
    </row>
    <row r="186" spans="5:10" ht="15" customHeight="1">
      <c r="E186" s="48"/>
      <c r="F186" s="109"/>
      <c r="G186" s="93"/>
      <c r="H186" s="93"/>
      <c r="I186" s="93"/>
      <c r="J186" s="95"/>
    </row>
    <row r="187" spans="1:10" s="29" customFormat="1" ht="12.75">
      <c r="A187" s="26"/>
      <c r="B187" s="27"/>
      <c r="C187" s="27"/>
      <c r="D187" s="80" t="s">
        <v>60</v>
      </c>
      <c r="F187" s="109"/>
      <c r="G187" s="85"/>
      <c r="H187" s="85"/>
      <c r="I187" s="85"/>
      <c r="J187" s="96"/>
    </row>
    <row r="188" spans="1:10" s="29" customFormat="1" ht="51.75" customHeight="1">
      <c r="A188" s="117" t="s">
        <v>62</v>
      </c>
      <c r="B188" s="117"/>
      <c r="C188" s="117"/>
      <c r="D188" s="117"/>
      <c r="E188" s="117"/>
      <c r="F188" s="109"/>
      <c r="G188" s="85"/>
      <c r="H188" s="85"/>
      <c r="I188" s="85"/>
      <c r="J188" s="96"/>
    </row>
    <row r="189" spans="1:10" s="29" customFormat="1" ht="12.75">
      <c r="A189" s="31"/>
      <c r="B189" s="32"/>
      <c r="C189" s="32"/>
      <c r="D189" s="32" t="s">
        <v>9</v>
      </c>
      <c r="F189" s="109"/>
      <c r="G189" s="85"/>
      <c r="H189" s="85"/>
      <c r="I189" s="85"/>
      <c r="J189" s="96"/>
    </row>
    <row r="190" spans="1:10" s="30" customFormat="1" ht="15.75" customHeight="1">
      <c r="A190" s="118" t="s">
        <v>17</v>
      </c>
      <c r="B190" s="100" t="s">
        <v>20</v>
      </c>
      <c r="C190" s="123" t="s">
        <v>26</v>
      </c>
      <c r="D190" s="124"/>
      <c r="E190" s="125"/>
      <c r="F190" s="109"/>
      <c r="G190" s="85"/>
      <c r="H190" s="85"/>
      <c r="I190" s="85"/>
      <c r="J190" s="96"/>
    </row>
    <row r="191" spans="1:10" s="30" customFormat="1" ht="55.5" customHeight="1">
      <c r="A191" s="119"/>
      <c r="B191" s="100"/>
      <c r="C191" s="1" t="s">
        <v>27</v>
      </c>
      <c r="D191" s="1" t="s">
        <v>28</v>
      </c>
      <c r="E191" s="1" t="s">
        <v>89</v>
      </c>
      <c r="F191" s="109"/>
      <c r="G191" s="85"/>
      <c r="H191" s="85"/>
      <c r="I191" s="85"/>
      <c r="J191" s="96"/>
    </row>
    <row r="192" spans="1:10" s="30" customFormat="1" ht="15" customHeight="1">
      <c r="A192" s="64" t="s">
        <v>61</v>
      </c>
      <c r="B192" s="64">
        <f>C192+D192+E192</f>
        <v>1225374.05</v>
      </c>
      <c r="C192" s="64">
        <v>1151849.99</v>
      </c>
      <c r="D192" s="64">
        <v>36762.03</v>
      </c>
      <c r="E192" s="64">
        <v>36762.03</v>
      </c>
      <c r="F192" s="109"/>
      <c r="G192" s="85"/>
      <c r="H192" s="85"/>
      <c r="I192" s="85"/>
      <c r="J192" s="96"/>
    </row>
    <row r="193" spans="1:10" s="30" customFormat="1" ht="15" customHeight="1" hidden="1">
      <c r="A193" s="64"/>
      <c r="B193" s="64"/>
      <c r="C193" s="64"/>
      <c r="D193" s="64"/>
      <c r="E193" s="64"/>
      <c r="F193" s="109"/>
      <c r="G193" s="85"/>
      <c r="H193" s="85"/>
      <c r="I193" s="85"/>
      <c r="J193" s="96"/>
    </row>
    <row r="194" spans="1:10" s="30" customFormat="1" ht="15" customHeight="1">
      <c r="A194" s="65" t="s">
        <v>0</v>
      </c>
      <c r="B194" s="99">
        <f>B192+B193</f>
        <v>1225374.05</v>
      </c>
      <c r="C194" s="65">
        <f>C192+C193</f>
        <v>1151849.99</v>
      </c>
      <c r="D194" s="65">
        <f>D192+D193</f>
        <v>36762.03</v>
      </c>
      <c r="E194" s="65">
        <f>E192+E193</f>
        <v>36762.03</v>
      </c>
      <c r="F194" s="109"/>
      <c r="G194" s="85"/>
      <c r="H194" s="85"/>
      <c r="I194" s="85"/>
      <c r="J194" s="96"/>
    </row>
    <row r="195" spans="5:10" ht="15" customHeight="1">
      <c r="E195" s="49"/>
      <c r="F195" s="109"/>
      <c r="G195" s="93"/>
      <c r="H195" s="93"/>
      <c r="I195" s="93"/>
      <c r="J195" s="95"/>
    </row>
    <row r="196" spans="5:10" ht="15" customHeight="1" hidden="1">
      <c r="E196" s="49"/>
      <c r="F196" s="109"/>
      <c r="G196" s="93"/>
      <c r="H196" s="93"/>
      <c r="I196" s="93"/>
      <c r="J196" s="95"/>
    </row>
    <row r="197" spans="1:10" s="21" customFormat="1" ht="12.75" hidden="1">
      <c r="A197" s="14"/>
      <c r="B197" s="15"/>
      <c r="C197" s="15"/>
      <c r="D197" s="13" t="s">
        <v>63</v>
      </c>
      <c r="F197" s="109"/>
      <c r="G197" s="93"/>
      <c r="H197" s="93"/>
      <c r="I197" s="93"/>
      <c r="J197" s="95"/>
    </row>
    <row r="198" spans="1:10" s="21" customFormat="1" ht="99" customHeight="1" hidden="1">
      <c r="A198" s="104" t="s">
        <v>64</v>
      </c>
      <c r="B198" s="104"/>
      <c r="C198" s="104"/>
      <c r="D198" s="104"/>
      <c r="F198" s="109"/>
      <c r="G198" s="93"/>
      <c r="H198" s="93"/>
      <c r="I198" s="93"/>
      <c r="J198" s="95"/>
    </row>
    <row r="199" spans="1:10" s="21" customFormat="1" ht="12.75" hidden="1">
      <c r="A199" s="6"/>
      <c r="B199" s="12"/>
      <c r="C199" s="12"/>
      <c r="D199" s="12" t="s">
        <v>9</v>
      </c>
      <c r="F199" s="109"/>
      <c r="G199" s="93"/>
      <c r="H199" s="93"/>
      <c r="I199" s="93"/>
      <c r="J199" s="95"/>
    </row>
    <row r="200" spans="1:10" ht="15.75" customHeight="1" hidden="1">
      <c r="A200" s="25" t="s">
        <v>17</v>
      </c>
      <c r="B200" s="105" t="s">
        <v>20</v>
      </c>
      <c r="C200" s="106"/>
      <c r="D200" s="107"/>
      <c r="E200" s="81"/>
      <c r="F200" s="109"/>
      <c r="G200" s="93"/>
      <c r="H200" s="93"/>
      <c r="I200" s="93"/>
      <c r="J200" s="95"/>
    </row>
    <row r="201" spans="1:10" ht="15" customHeight="1" hidden="1">
      <c r="A201" s="7" t="s">
        <v>1</v>
      </c>
      <c r="B201" s="76"/>
      <c r="C201" s="72">
        <v>32400</v>
      </c>
      <c r="D201" s="77"/>
      <c r="E201" s="81"/>
      <c r="F201" s="109"/>
      <c r="G201" s="93"/>
      <c r="H201" s="93"/>
      <c r="I201" s="93"/>
      <c r="J201" s="95"/>
    </row>
    <row r="202" spans="1:10" ht="15" customHeight="1" hidden="1">
      <c r="A202" s="7" t="s">
        <v>2</v>
      </c>
      <c r="B202" s="76"/>
      <c r="C202" s="72">
        <v>40500</v>
      </c>
      <c r="D202" s="77"/>
      <c r="E202" s="81"/>
      <c r="F202" s="109"/>
      <c r="G202" s="93"/>
      <c r="H202" s="93"/>
      <c r="I202" s="93"/>
      <c r="J202" s="95"/>
    </row>
    <row r="203" spans="1:10" ht="15" customHeight="1" hidden="1">
      <c r="A203" s="7" t="s">
        <v>3</v>
      </c>
      <c r="B203" s="76"/>
      <c r="C203" s="72">
        <v>52600</v>
      </c>
      <c r="D203" s="77"/>
      <c r="E203" s="81"/>
      <c r="F203" s="109"/>
      <c r="G203" s="93"/>
      <c r="H203" s="93"/>
      <c r="I203" s="93"/>
      <c r="J203" s="95"/>
    </row>
    <row r="204" spans="1:10" ht="15" customHeight="1" hidden="1">
      <c r="A204" s="7" t="s">
        <v>4</v>
      </c>
      <c r="B204" s="76"/>
      <c r="C204" s="72">
        <v>20200</v>
      </c>
      <c r="D204" s="77"/>
      <c r="E204" s="81"/>
      <c r="F204" s="109"/>
      <c r="G204" s="93"/>
      <c r="H204" s="93"/>
      <c r="I204" s="93"/>
      <c r="J204" s="95"/>
    </row>
    <row r="205" spans="1:10" ht="15" customHeight="1" hidden="1">
      <c r="A205" s="7" t="s">
        <v>5</v>
      </c>
      <c r="B205" s="76"/>
      <c r="C205" s="72">
        <v>254900</v>
      </c>
      <c r="D205" s="77"/>
      <c r="E205" s="81"/>
      <c r="F205" s="109"/>
      <c r="G205" s="93"/>
      <c r="H205" s="93"/>
      <c r="I205" s="93"/>
      <c r="J205" s="95"/>
    </row>
    <row r="206" spans="1:10" ht="15" customHeight="1" hidden="1">
      <c r="A206" s="7" t="s">
        <v>6</v>
      </c>
      <c r="B206" s="76"/>
      <c r="C206" s="72">
        <v>20200</v>
      </c>
      <c r="D206" s="77"/>
      <c r="E206" s="81"/>
      <c r="F206" s="109"/>
      <c r="G206" s="93"/>
      <c r="H206" s="93"/>
      <c r="I206" s="93"/>
      <c r="J206" s="95"/>
    </row>
    <row r="207" spans="1:10" ht="15" customHeight="1" hidden="1">
      <c r="A207" s="7" t="s">
        <v>7</v>
      </c>
      <c r="B207" s="76"/>
      <c r="C207" s="72">
        <v>36400</v>
      </c>
      <c r="D207" s="77"/>
      <c r="E207" s="81"/>
      <c r="F207" s="109"/>
      <c r="G207" s="93"/>
      <c r="H207" s="93"/>
      <c r="I207" s="93"/>
      <c r="J207" s="95"/>
    </row>
    <row r="208" spans="1:10" ht="15" customHeight="1" hidden="1">
      <c r="A208" s="7" t="s">
        <v>8</v>
      </c>
      <c r="B208" s="76"/>
      <c r="C208" s="72">
        <v>24200</v>
      </c>
      <c r="D208" s="77"/>
      <c r="E208" s="81"/>
      <c r="F208" s="109"/>
      <c r="G208" s="93"/>
      <c r="H208" s="93"/>
      <c r="I208" s="93"/>
      <c r="J208" s="95"/>
    </row>
    <row r="209" spans="1:10" ht="15" customHeight="1" hidden="1">
      <c r="A209" s="7" t="s">
        <v>10</v>
      </c>
      <c r="B209" s="76"/>
      <c r="C209" s="72">
        <v>28300</v>
      </c>
      <c r="D209" s="77"/>
      <c r="E209" s="81"/>
      <c r="F209" s="109"/>
      <c r="G209" s="93"/>
      <c r="H209" s="93"/>
      <c r="I209" s="93"/>
      <c r="J209" s="95"/>
    </row>
    <row r="210" spans="1:10" ht="15" customHeight="1" hidden="1">
      <c r="A210" s="8" t="s">
        <v>0</v>
      </c>
      <c r="B210" s="82"/>
      <c r="C210" s="83">
        <f>SUM(C201:C209)</f>
        <v>509700</v>
      </c>
      <c r="D210" s="84"/>
      <c r="E210" s="81"/>
      <c r="F210" s="109"/>
      <c r="G210" s="93"/>
      <c r="H210" s="93"/>
      <c r="I210" s="93"/>
      <c r="J210" s="95"/>
    </row>
    <row r="211" spans="5:10" ht="15" customHeight="1">
      <c r="E211" s="49"/>
      <c r="F211" s="109"/>
      <c r="G211" s="93"/>
      <c r="H211" s="93"/>
      <c r="I211" s="93"/>
      <c r="J211" s="95"/>
    </row>
    <row r="212" spans="1:10" s="17" customFormat="1" ht="20.25" customHeight="1">
      <c r="A212" s="5"/>
      <c r="B212" s="12"/>
      <c r="C212" s="10"/>
      <c r="D212" s="13" t="s">
        <v>88</v>
      </c>
      <c r="F212" s="109"/>
      <c r="G212" s="93"/>
      <c r="H212" s="93"/>
      <c r="I212" s="93"/>
      <c r="J212" s="95"/>
    </row>
    <row r="213" spans="1:10" s="17" customFormat="1" ht="43.5" customHeight="1">
      <c r="A213" s="135" t="s">
        <v>86</v>
      </c>
      <c r="B213" s="135"/>
      <c r="C213" s="135"/>
      <c r="D213" s="135"/>
      <c r="E213" s="135"/>
      <c r="F213" s="109"/>
      <c r="G213" s="93"/>
      <c r="H213" s="93"/>
      <c r="I213" s="93"/>
      <c r="J213" s="95"/>
    </row>
    <row r="214" spans="1:10" s="17" customFormat="1" ht="13.5" customHeight="1">
      <c r="A214" s="61"/>
      <c r="B214" s="62"/>
      <c r="C214" s="61"/>
      <c r="D214" s="62" t="s">
        <v>9</v>
      </c>
      <c r="F214" s="109"/>
      <c r="G214" s="93"/>
      <c r="H214" s="93"/>
      <c r="I214" s="93"/>
      <c r="J214" s="95"/>
    </row>
    <row r="215" spans="1:10" s="17" customFormat="1" ht="9.75" customHeight="1">
      <c r="A215" s="167" t="s">
        <v>17</v>
      </c>
      <c r="B215" s="169" t="s">
        <v>16</v>
      </c>
      <c r="C215" s="170"/>
      <c r="D215" s="171"/>
      <c r="F215" s="109"/>
      <c r="G215" s="93"/>
      <c r="H215" s="93"/>
      <c r="I215" s="93"/>
      <c r="J215" s="95"/>
    </row>
    <row r="216" spans="1:10" s="17" customFormat="1" ht="9.75" customHeight="1">
      <c r="A216" s="168"/>
      <c r="B216" s="172"/>
      <c r="C216" s="173"/>
      <c r="D216" s="174"/>
      <c r="F216" s="109"/>
      <c r="G216" s="93"/>
      <c r="H216" s="93"/>
      <c r="I216" s="93"/>
      <c r="J216" s="95"/>
    </row>
    <row r="217" spans="1:10" s="17" customFormat="1" ht="16.5" customHeight="1">
      <c r="A217" s="63">
        <v>1</v>
      </c>
      <c r="B217" s="164">
        <v>2</v>
      </c>
      <c r="C217" s="178"/>
      <c r="D217" s="179"/>
      <c r="F217" s="109"/>
      <c r="G217" s="93"/>
      <c r="H217" s="93"/>
      <c r="I217" s="93"/>
      <c r="J217" s="95"/>
    </row>
    <row r="218" spans="1:10" s="17" customFormat="1" ht="16.5" customHeight="1">
      <c r="A218" s="64" t="s">
        <v>1</v>
      </c>
      <c r="B218" s="180">
        <v>360000</v>
      </c>
      <c r="C218" s="180"/>
      <c r="D218" s="180"/>
      <c r="F218" s="109"/>
      <c r="G218" s="93">
        <v>24</v>
      </c>
      <c r="H218" s="93">
        <v>15000</v>
      </c>
      <c r="I218" s="93">
        <f>G218*H218</f>
        <v>360000</v>
      </c>
      <c r="J218" s="95"/>
    </row>
    <row r="219" spans="1:10" s="17" customFormat="1" ht="16.5" customHeight="1">
      <c r="A219" s="64" t="s">
        <v>2</v>
      </c>
      <c r="B219" s="181">
        <v>450000</v>
      </c>
      <c r="C219" s="182"/>
      <c r="D219" s="183"/>
      <c r="F219" s="109"/>
      <c r="G219" s="93">
        <v>30</v>
      </c>
      <c r="H219" s="93">
        <v>15000</v>
      </c>
      <c r="I219" s="93">
        <f aca="true" t="shared" si="2" ref="I219:I226">G219*H219</f>
        <v>450000</v>
      </c>
      <c r="J219" s="95"/>
    </row>
    <row r="220" spans="1:10" s="17" customFormat="1" ht="16.5" customHeight="1">
      <c r="A220" s="64" t="s">
        <v>3</v>
      </c>
      <c r="B220" s="181">
        <v>435000</v>
      </c>
      <c r="C220" s="182"/>
      <c r="D220" s="183"/>
      <c r="F220" s="109"/>
      <c r="G220" s="93">
        <v>29</v>
      </c>
      <c r="H220" s="93">
        <v>15000</v>
      </c>
      <c r="I220" s="93">
        <f t="shared" si="2"/>
        <v>435000</v>
      </c>
      <c r="J220" s="95"/>
    </row>
    <row r="221" spans="1:10" s="17" customFormat="1" ht="16.5" customHeight="1">
      <c r="A221" s="64" t="s">
        <v>4</v>
      </c>
      <c r="B221" s="181">
        <v>195000</v>
      </c>
      <c r="C221" s="182"/>
      <c r="D221" s="183"/>
      <c r="F221" s="109"/>
      <c r="G221" s="93">
        <v>13</v>
      </c>
      <c r="H221" s="93">
        <v>15000</v>
      </c>
      <c r="I221" s="93">
        <f t="shared" si="2"/>
        <v>195000</v>
      </c>
      <c r="J221" s="95"/>
    </row>
    <row r="222" spans="1:10" s="17" customFormat="1" ht="16.5" customHeight="1">
      <c r="A222" s="64" t="s">
        <v>5</v>
      </c>
      <c r="B222" s="181">
        <v>1330000</v>
      </c>
      <c r="C222" s="182"/>
      <c r="D222" s="183"/>
      <c r="F222" s="109"/>
      <c r="G222" s="93">
        <v>22</v>
      </c>
      <c r="H222" s="93">
        <v>15000</v>
      </c>
      <c r="I222" s="93">
        <f t="shared" si="2"/>
        <v>330000</v>
      </c>
      <c r="J222" s="95"/>
    </row>
    <row r="223" spans="1:10" s="17" customFormat="1" ht="16.5" customHeight="1">
      <c r="A223" s="64" t="s">
        <v>6</v>
      </c>
      <c r="B223" s="181">
        <v>330000</v>
      </c>
      <c r="C223" s="182"/>
      <c r="D223" s="183"/>
      <c r="F223" s="109"/>
      <c r="G223" s="93">
        <v>22</v>
      </c>
      <c r="H223" s="93">
        <v>15000</v>
      </c>
      <c r="I223" s="93">
        <f t="shared" si="2"/>
        <v>330000</v>
      </c>
      <c r="J223" s="95"/>
    </row>
    <row r="224" spans="1:10" s="17" customFormat="1" ht="16.5" customHeight="1">
      <c r="A224" s="64" t="s">
        <v>7</v>
      </c>
      <c r="B224" s="181">
        <v>180000</v>
      </c>
      <c r="C224" s="182"/>
      <c r="D224" s="183"/>
      <c r="F224" s="109"/>
      <c r="G224" s="93">
        <v>12</v>
      </c>
      <c r="H224" s="93">
        <v>15000</v>
      </c>
      <c r="I224" s="93">
        <f t="shared" si="2"/>
        <v>180000</v>
      </c>
      <c r="J224" s="95"/>
    </row>
    <row r="225" spans="1:10" s="17" customFormat="1" ht="16.5" customHeight="1">
      <c r="A225" s="64" t="s">
        <v>8</v>
      </c>
      <c r="B225" s="181">
        <v>300000</v>
      </c>
      <c r="C225" s="182"/>
      <c r="D225" s="183"/>
      <c r="F225" s="109"/>
      <c r="G225" s="93">
        <v>20</v>
      </c>
      <c r="H225" s="93">
        <v>15000</v>
      </c>
      <c r="I225" s="93">
        <f t="shared" si="2"/>
        <v>300000</v>
      </c>
      <c r="J225" s="95"/>
    </row>
    <row r="226" spans="1:10" s="17" customFormat="1" ht="16.5" customHeight="1">
      <c r="A226" s="64" t="s">
        <v>10</v>
      </c>
      <c r="B226" s="181">
        <v>255000</v>
      </c>
      <c r="C226" s="182"/>
      <c r="D226" s="183"/>
      <c r="F226" s="109"/>
      <c r="G226" s="93">
        <v>17</v>
      </c>
      <c r="H226" s="93">
        <v>15000</v>
      </c>
      <c r="I226" s="93">
        <f t="shared" si="2"/>
        <v>255000</v>
      </c>
      <c r="J226" s="95"/>
    </row>
    <row r="227" spans="1:10" s="17" customFormat="1" ht="16.5" customHeight="1">
      <c r="A227" s="65" t="s">
        <v>0</v>
      </c>
      <c r="B227" s="184">
        <f>SUM(B218:D226)</f>
        <v>3835000</v>
      </c>
      <c r="C227" s="185"/>
      <c r="D227" s="186"/>
      <c r="F227" s="109"/>
      <c r="G227" s="93">
        <f>SUM(G218:G226)</f>
        <v>189</v>
      </c>
      <c r="H227" s="93"/>
      <c r="I227" s="93">
        <f>SUM(I218:I226)</f>
        <v>2835000</v>
      </c>
      <c r="J227" s="95"/>
    </row>
    <row r="228" spans="5:10" ht="15" customHeight="1">
      <c r="E228" s="49"/>
      <c r="F228" s="109"/>
      <c r="G228" s="93"/>
      <c r="H228" s="93"/>
      <c r="I228" s="93"/>
      <c r="J228" s="95"/>
    </row>
    <row r="229" spans="5:10" ht="15" customHeight="1" hidden="1">
      <c r="E229" s="49"/>
      <c r="F229" s="109"/>
      <c r="G229" s="93"/>
      <c r="H229" s="93"/>
      <c r="I229" s="93"/>
      <c r="J229" s="95"/>
    </row>
    <row r="230" spans="1:10" s="17" customFormat="1" ht="20.25" customHeight="1" hidden="1">
      <c r="A230" s="5"/>
      <c r="B230" s="12"/>
      <c r="C230" s="10"/>
      <c r="D230" s="13" t="s">
        <v>85</v>
      </c>
      <c r="F230" s="109"/>
      <c r="G230" s="93"/>
      <c r="H230" s="93"/>
      <c r="I230" s="93"/>
      <c r="J230" s="95"/>
    </row>
    <row r="231" spans="1:10" s="17" customFormat="1" ht="61.5" customHeight="1" hidden="1">
      <c r="A231" s="135" t="s">
        <v>87</v>
      </c>
      <c r="B231" s="135"/>
      <c r="C231" s="135"/>
      <c r="D231" s="166"/>
      <c r="F231" s="109"/>
      <c r="G231" s="93"/>
      <c r="H231" s="93"/>
      <c r="I231" s="93"/>
      <c r="J231" s="95"/>
    </row>
    <row r="232" spans="1:10" s="17" customFormat="1" ht="13.5" customHeight="1" hidden="1">
      <c r="A232" s="61"/>
      <c r="B232" s="62"/>
      <c r="C232" s="61"/>
      <c r="D232" s="62" t="s">
        <v>9</v>
      </c>
      <c r="F232" s="109"/>
      <c r="G232" s="93"/>
      <c r="H232" s="93"/>
      <c r="I232" s="93"/>
      <c r="J232" s="95"/>
    </row>
    <row r="233" spans="1:10" s="17" customFormat="1" ht="9.75" customHeight="1" hidden="1">
      <c r="A233" s="167" t="s">
        <v>17</v>
      </c>
      <c r="B233" s="169" t="s">
        <v>16</v>
      </c>
      <c r="C233" s="170"/>
      <c r="D233" s="171"/>
      <c r="F233" s="109"/>
      <c r="G233" s="93"/>
      <c r="H233" s="93"/>
      <c r="I233" s="93"/>
      <c r="J233" s="95"/>
    </row>
    <row r="234" spans="1:10" s="17" customFormat="1" ht="9.75" customHeight="1" hidden="1">
      <c r="A234" s="168"/>
      <c r="B234" s="172"/>
      <c r="C234" s="173"/>
      <c r="D234" s="174"/>
      <c r="F234" s="109"/>
      <c r="G234" s="93"/>
      <c r="H234" s="93"/>
      <c r="I234" s="93"/>
      <c r="J234" s="95"/>
    </row>
    <row r="235" spans="1:10" s="17" customFormat="1" ht="16.5" customHeight="1" hidden="1">
      <c r="A235" s="63">
        <v>1</v>
      </c>
      <c r="B235" s="164">
        <v>2</v>
      </c>
      <c r="C235" s="178"/>
      <c r="D235" s="179"/>
      <c r="F235" s="109"/>
      <c r="G235" s="93"/>
      <c r="H235" s="93"/>
      <c r="I235" s="93"/>
      <c r="J235" s="95"/>
    </row>
    <row r="236" spans="1:10" s="17" customFormat="1" ht="16.5" customHeight="1" hidden="1">
      <c r="A236" s="64" t="s">
        <v>1</v>
      </c>
      <c r="B236" s="180"/>
      <c r="C236" s="180"/>
      <c r="D236" s="180"/>
      <c r="F236" s="109"/>
      <c r="G236" s="93">
        <v>24</v>
      </c>
      <c r="H236" s="93">
        <v>15000</v>
      </c>
      <c r="I236" s="93">
        <f>G236*H236</f>
        <v>360000</v>
      </c>
      <c r="J236" s="95"/>
    </row>
    <row r="237" spans="1:10" s="17" customFormat="1" ht="16.5" customHeight="1" hidden="1">
      <c r="A237" s="64" t="s">
        <v>2</v>
      </c>
      <c r="B237" s="181"/>
      <c r="C237" s="182"/>
      <c r="D237" s="183"/>
      <c r="F237" s="109"/>
      <c r="G237" s="93">
        <v>30</v>
      </c>
      <c r="H237" s="93">
        <v>15000</v>
      </c>
      <c r="I237" s="93">
        <f aca="true" t="shared" si="3" ref="I237:I244">G237*H237</f>
        <v>450000</v>
      </c>
      <c r="J237" s="95"/>
    </row>
    <row r="238" spans="1:10" s="17" customFormat="1" ht="16.5" customHeight="1" hidden="1">
      <c r="A238" s="64" t="s">
        <v>3</v>
      </c>
      <c r="B238" s="181"/>
      <c r="C238" s="182"/>
      <c r="D238" s="183"/>
      <c r="F238" s="109"/>
      <c r="G238" s="93">
        <v>29</v>
      </c>
      <c r="H238" s="93">
        <v>15000</v>
      </c>
      <c r="I238" s="93">
        <f t="shared" si="3"/>
        <v>435000</v>
      </c>
      <c r="J238" s="95"/>
    </row>
    <row r="239" spans="1:10" s="17" customFormat="1" ht="16.5" customHeight="1" hidden="1">
      <c r="A239" s="64" t="s">
        <v>4</v>
      </c>
      <c r="B239" s="181"/>
      <c r="C239" s="182"/>
      <c r="D239" s="183"/>
      <c r="F239" s="109"/>
      <c r="G239" s="93">
        <v>13</v>
      </c>
      <c r="H239" s="93">
        <v>15000</v>
      </c>
      <c r="I239" s="93">
        <f t="shared" si="3"/>
        <v>195000</v>
      </c>
      <c r="J239" s="95"/>
    </row>
    <row r="240" spans="1:10" s="17" customFormat="1" ht="16.5" customHeight="1" hidden="1">
      <c r="A240" s="64" t="s">
        <v>23</v>
      </c>
      <c r="B240" s="181">
        <v>6000000</v>
      </c>
      <c r="C240" s="182"/>
      <c r="D240" s="183"/>
      <c r="F240" s="109"/>
      <c r="G240" s="93">
        <v>22</v>
      </c>
      <c r="H240" s="93">
        <v>15000</v>
      </c>
      <c r="I240" s="93">
        <f t="shared" si="3"/>
        <v>330000</v>
      </c>
      <c r="J240" s="95"/>
    </row>
    <row r="241" spans="1:10" s="17" customFormat="1" ht="16.5" customHeight="1" hidden="1">
      <c r="A241" s="64" t="s">
        <v>6</v>
      </c>
      <c r="B241" s="181"/>
      <c r="C241" s="182"/>
      <c r="D241" s="183"/>
      <c r="F241" s="109"/>
      <c r="G241" s="93">
        <v>22</v>
      </c>
      <c r="H241" s="93">
        <v>15000</v>
      </c>
      <c r="I241" s="93">
        <f t="shared" si="3"/>
        <v>330000</v>
      </c>
      <c r="J241" s="95"/>
    </row>
    <row r="242" spans="1:10" s="17" customFormat="1" ht="16.5" customHeight="1" hidden="1">
      <c r="A242" s="64" t="s">
        <v>7</v>
      </c>
      <c r="B242" s="181"/>
      <c r="C242" s="182"/>
      <c r="D242" s="183"/>
      <c r="F242" s="109"/>
      <c r="G242" s="93">
        <v>12</v>
      </c>
      <c r="H242" s="93">
        <v>15000</v>
      </c>
      <c r="I242" s="93">
        <f t="shared" si="3"/>
        <v>180000</v>
      </c>
      <c r="J242" s="95"/>
    </row>
    <row r="243" spans="1:10" s="17" customFormat="1" ht="16.5" customHeight="1" hidden="1">
      <c r="A243" s="64" t="s">
        <v>8</v>
      </c>
      <c r="B243" s="181"/>
      <c r="C243" s="182"/>
      <c r="D243" s="183"/>
      <c r="F243" s="109"/>
      <c r="G243" s="93">
        <v>20</v>
      </c>
      <c r="H243" s="93">
        <v>15000</v>
      </c>
      <c r="I243" s="93">
        <f t="shared" si="3"/>
        <v>300000</v>
      </c>
      <c r="J243" s="95"/>
    </row>
    <row r="244" spans="1:10" s="17" customFormat="1" ht="16.5" customHeight="1" hidden="1">
      <c r="A244" s="64" t="s">
        <v>10</v>
      </c>
      <c r="B244" s="181"/>
      <c r="C244" s="182"/>
      <c r="D244" s="183"/>
      <c r="F244" s="109"/>
      <c r="G244" s="93">
        <v>17</v>
      </c>
      <c r="H244" s="93">
        <v>15000</v>
      </c>
      <c r="I244" s="93">
        <f t="shared" si="3"/>
        <v>255000</v>
      </c>
      <c r="J244" s="95"/>
    </row>
    <row r="245" spans="1:10" s="17" customFormat="1" ht="16.5" customHeight="1" hidden="1">
      <c r="A245" s="65" t="s">
        <v>0</v>
      </c>
      <c r="B245" s="184">
        <f>SUM(B236:D244)</f>
        <v>6000000</v>
      </c>
      <c r="C245" s="185"/>
      <c r="D245" s="186"/>
      <c r="F245" s="109"/>
      <c r="G245" s="93">
        <f>SUM(G236:G244)</f>
        <v>189</v>
      </c>
      <c r="H245" s="93"/>
      <c r="I245" s="93">
        <f>SUM(I236:I244)</f>
        <v>2835000</v>
      </c>
      <c r="J245" s="95"/>
    </row>
    <row r="246" spans="5:10" ht="15" customHeight="1">
      <c r="E246" s="51"/>
      <c r="F246" s="109"/>
      <c r="G246" s="93"/>
      <c r="H246" s="93"/>
      <c r="I246" s="93"/>
      <c r="J246" s="95"/>
    </row>
    <row r="247" spans="1:10" s="17" customFormat="1" ht="16.5" customHeight="1">
      <c r="A247" s="14"/>
      <c r="B247" s="15"/>
      <c r="C247" s="15"/>
      <c r="D247" s="15"/>
      <c r="E247" s="52"/>
      <c r="F247" s="109"/>
      <c r="G247" s="93"/>
      <c r="H247" s="93"/>
      <c r="I247" s="93"/>
      <c r="J247" s="95"/>
    </row>
    <row r="248" spans="5:10" ht="12.75">
      <c r="E248" s="98">
        <f>B245+B227+B177+B144+B127+B77</f>
        <v>24042408.65</v>
      </c>
      <c r="F248" s="109"/>
      <c r="G248" s="93"/>
      <c r="H248" s="93"/>
      <c r="I248" s="93"/>
      <c r="J248" s="95"/>
    </row>
  </sheetData>
  <sheetProtection/>
  <mergeCells count="139">
    <mergeCell ref="C73:E73"/>
    <mergeCell ref="C190:E190"/>
    <mergeCell ref="A188:E188"/>
    <mergeCell ref="A71:E71"/>
    <mergeCell ref="A213:E213"/>
    <mergeCell ref="B244:D244"/>
    <mergeCell ref="B245:D245"/>
    <mergeCell ref="B238:D238"/>
    <mergeCell ref="B239:D239"/>
    <mergeCell ref="B240:D240"/>
    <mergeCell ref="B241:D241"/>
    <mergeCell ref="B242:D242"/>
    <mergeCell ref="B243:D243"/>
    <mergeCell ref="A231:D231"/>
    <mergeCell ref="A233:A234"/>
    <mergeCell ref="B233:D234"/>
    <mergeCell ref="B235:D235"/>
    <mergeCell ref="B236:D236"/>
    <mergeCell ref="B237:D237"/>
    <mergeCell ref="B223:D223"/>
    <mergeCell ref="B224:D224"/>
    <mergeCell ref="B225:D225"/>
    <mergeCell ref="B226:D226"/>
    <mergeCell ref="B227:D227"/>
    <mergeCell ref="B217:D217"/>
    <mergeCell ref="B218:D218"/>
    <mergeCell ref="B219:D219"/>
    <mergeCell ref="B220:D220"/>
    <mergeCell ref="B221:D221"/>
    <mergeCell ref="B222:D222"/>
    <mergeCell ref="B175:D175"/>
    <mergeCell ref="B176:D176"/>
    <mergeCell ref="B177:D177"/>
    <mergeCell ref="A215:A216"/>
    <mergeCell ref="B215:D216"/>
    <mergeCell ref="A181:A182"/>
    <mergeCell ref="B181:B182"/>
    <mergeCell ref="C181:D181"/>
    <mergeCell ref="B169:D169"/>
    <mergeCell ref="B170:D170"/>
    <mergeCell ref="B171:D171"/>
    <mergeCell ref="B172:D172"/>
    <mergeCell ref="B173:D173"/>
    <mergeCell ref="B174:D174"/>
    <mergeCell ref="A163:D163"/>
    <mergeCell ref="A165:A166"/>
    <mergeCell ref="B165:D166"/>
    <mergeCell ref="B167:D167"/>
    <mergeCell ref="B168:D168"/>
    <mergeCell ref="A149:A150"/>
    <mergeCell ref="B149:D150"/>
    <mergeCell ref="B151:D151"/>
    <mergeCell ref="B155:D155"/>
    <mergeCell ref="B123:D123"/>
    <mergeCell ref="B124:D124"/>
    <mergeCell ref="B125:D125"/>
    <mergeCell ref="A130:D130"/>
    <mergeCell ref="A132:A134"/>
    <mergeCell ref="B132:D132"/>
    <mergeCell ref="B133:B134"/>
    <mergeCell ref="C133:D133"/>
    <mergeCell ref="A180:D180"/>
    <mergeCell ref="B126:D126"/>
    <mergeCell ref="B127:D127"/>
    <mergeCell ref="A147:D147"/>
    <mergeCell ref="B160:D160"/>
    <mergeCell ref="B152:D152"/>
    <mergeCell ref="B153:D153"/>
    <mergeCell ref="B158:D158"/>
    <mergeCell ref="B159:D159"/>
    <mergeCell ref="B154:D154"/>
    <mergeCell ref="B117:D117"/>
    <mergeCell ref="B118:D118"/>
    <mergeCell ref="B119:D119"/>
    <mergeCell ref="B120:D120"/>
    <mergeCell ref="B121:D121"/>
    <mergeCell ref="B122:D122"/>
    <mergeCell ref="A64:B64"/>
    <mergeCell ref="C64:D64"/>
    <mergeCell ref="A113:D113"/>
    <mergeCell ref="A115:A116"/>
    <mergeCell ref="B115:D116"/>
    <mergeCell ref="B104:D104"/>
    <mergeCell ref="B105:D105"/>
    <mergeCell ref="B106:D106"/>
    <mergeCell ref="B107:D107"/>
    <mergeCell ref="B109:D109"/>
    <mergeCell ref="B100:D100"/>
    <mergeCell ref="B103:D103"/>
    <mergeCell ref="B45:D45"/>
    <mergeCell ref="A63:B63"/>
    <mergeCell ref="C63:D63"/>
    <mergeCell ref="A81:D81"/>
    <mergeCell ref="A65:B65"/>
    <mergeCell ref="C65:D65"/>
    <mergeCell ref="A66:B66"/>
    <mergeCell ref="C66:D66"/>
    <mergeCell ref="A7:D7"/>
    <mergeCell ref="A24:D24"/>
    <mergeCell ref="A43:D43"/>
    <mergeCell ref="B83:D83"/>
    <mergeCell ref="A61:D61"/>
    <mergeCell ref="B108:D108"/>
    <mergeCell ref="A73:A74"/>
    <mergeCell ref="B73:B74"/>
    <mergeCell ref="B93:D93"/>
    <mergeCell ref="B9:B10"/>
    <mergeCell ref="C9:D9"/>
    <mergeCell ref="B46:D46"/>
    <mergeCell ref="A97:D97"/>
    <mergeCell ref="B101:D101"/>
    <mergeCell ref="A26:A27"/>
    <mergeCell ref="B26:D27"/>
    <mergeCell ref="A9:A10"/>
    <mergeCell ref="B99:D99"/>
    <mergeCell ref="F71:F74"/>
    <mergeCell ref="F23:F24"/>
    <mergeCell ref="F26:F31"/>
    <mergeCell ref="F45:F48"/>
    <mergeCell ref="F61:F64"/>
    <mergeCell ref="F65:F69"/>
    <mergeCell ref="B1:D1"/>
    <mergeCell ref="B2:D2"/>
    <mergeCell ref="B3:D3"/>
    <mergeCell ref="B4:D4"/>
    <mergeCell ref="A190:A191"/>
    <mergeCell ref="B156:D156"/>
    <mergeCell ref="B157:D157"/>
    <mergeCell ref="B28:D28"/>
    <mergeCell ref="B38:D38"/>
    <mergeCell ref="B190:B191"/>
    <mergeCell ref="F75:F78"/>
    <mergeCell ref="F96:F97"/>
    <mergeCell ref="A198:D198"/>
    <mergeCell ref="B200:D200"/>
    <mergeCell ref="F180:F181"/>
    <mergeCell ref="F183:F248"/>
    <mergeCell ref="F99:F110"/>
    <mergeCell ref="B102:D102"/>
  </mergeCells>
  <printOptions/>
  <pageMargins left="1.1811023622047245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</dc:creator>
  <cp:keywords/>
  <dc:description/>
  <cp:lastModifiedBy>0154</cp:lastModifiedBy>
  <cp:lastPrinted>2019-05-27T12:07:01Z</cp:lastPrinted>
  <dcterms:created xsi:type="dcterms:W3CDTF">2005-12-08T13:44:29Z</dcterms:created>
  <dcterms:modified xsi:type="dcterms:W3CDTF">2019-05-27T12:07:02Z</dcterms:modified>
  <cp:category/>
  <cp:version/>
  <cp:contentType/>
  <cp:contentStatus/>
</cp:coreProperties>
</file>