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36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Лист1!$J$15</definedName>
  </definedNames>
  <calcPr calcId="125725"/>
</workbook>
</file>

<file path=xl/calcChain.xml><?xml version="1.0" encoding="utf-8"?>
<calcChain xmlns="http://schemas.openxmlformats.org/spreadsheetml/2006/main">
  <c r="L28" i="1"/>
  <c r="M28"/>
  <c r="K12"/>
  <c r="K11"/>
  <c r="D28" l="1"/>
  <c r="E28"/>
  <c r="G28"/>
  <c r="H28"/>
  <c r="I12"/>
  <c r="I13"/>
  <c r="F12"/>
  <c r="F13"/>
  <c r="C12"/>
  <c r="C13"/>
  <c r="F11"/>
  <c r="I11" s="1"/>
  <c r="C11"/>
  <c r="F19"/>
  <c r="C19"/>
  <c r="I19" l="1"/>
  <c r="K14"/>
  <c r="K15"/>
  <c r="K28" s="1"/>
  <c r="K16"/>
  <c r="K17"/>
  <c r="K18"/>
  <c r="K20"/>
  <c r="K21"/>
  <c r="K22"/>
  <c r="K23"/>
  <c r="K24"/>
  <c r="K25"/>
  <c r="K26"/>
  <c r="K27"/>
  <c r="K10"/>
  <c r="F14"/>
  <c r="F15"/>
  <c r="F16"/>
  <c r="F17"/>
  <c r="I17" s="1"/>
  <c r="F18"/>
  <c r="F20"/>
  <c r="F21"/>
  <c r="F22"/>
  <c r="F23"/>
  <c r="F24"/>
  <c r="F25"/>
  <c r="F26"/>
  <c r="F27"/>
  <c r="F10"/>
  <c r="C14"/>
  <c r="I14" s="1"/>
  <c r="C15"/>
  <c r="I15" s="1"/>
  <c r="C16"/>
  <c r="I16" s="1"/>
  <c r="C17"/>
  <c r="C18"/>
  <c r="I18" s="1"/>
  <c r="C20"/>
  <c r="I20" s="1"/>
  <c r="C21"/>
  <c r="C22"/>
  <c r="I22" s="1"/>
  <c r="C23"/>
  <c r="I23" s="1"/>
  <c r="C24"/>
  <c r="I24" s="1"/>
  <c r="C25"/>
  <c r="I25" s="1"/>
  <c r="C26"/>
  <c r="C27"/>
  <c r="I27" s="1"/>
  <c r="C10"/>
  <c r="I10" l="1"/>
  <c r="I26"/>
  <c r="F28"/>
  <c r="I21"/>
  <c r="C28"/>
  <c r="I28" s="1"/>
</calcChain>
</file>

<file path=xl/sharedStrings.xml><?xml version="1.0" encoding="utf-8"?>
<sst xmlns="http://schemas.openxmlformats.org/spreadsheetml/2006/main" count="59" uniqueCount="53">
  <si>
    <t>Муниципальная программа "Развитие жилищного строительства и сферы жилищно-коммунального хозяйства"</t>
  </si>
  <si>
    <t>средства республиканского бюджета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</si>
  <si>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</si>
  <si>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</si>
  <si>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</si>
  <si>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</si>
  <si>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</si>
  <si>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"Повышение безопасности жизнедеятельности населения и территорий Чувашской Республики"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</si>
  <si>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</si>
  <si>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Муниципальная программа "Экономическое развитие и инновационная экономика"</t>
  </si>
  <si>
    <t>Муниципальная программа "Развитие транспортной системы"</t>
  </si>
  <si>
    <t>Муниципальная программа "Развитие потенциала природно-сырьевых ресурсов и повышение экологической безопасности"</t>
  </si>
  <si>
    <t>Муниципальная программа "Управление общественными финансами и муниципальным долгом"</t>
  </si>
  <si>
    <t>Муниципальная программа "Развитие потенциала муниципального управления"</t>
  </si>
  <si>
    <t>Муниципальная программа "Информационное общество Чувашии"</t>
  </si>
  <si>
    <t>Наименование муниципальной программы</t>
  </si>
  <si>
    <t>№ п/п</t>
  </si>
  <si>
    <t>Финансирование муниципальных программ Мариинско-Посадского района Чувашской Республики</t>
  </si>
  <si>
    <t>Объем финансирования</t>
  </si>
  <si>
    <t>тыс.рублей</t>
  </si>
  <si>
    <t>ИТОГО</t>
  </si>
  <si>
    <t>Всего (гр4+гр.5)</t>
  </si>
  <si>
    <t>в том числе</t>
  </si>
  <si>
    <t>средства местного бюджета</t>
  </si>
  <si>
    <t>ПЛАН</t>
  </si>
  <si>
    <t>Всего (гр7+гр.8)</t>
  </si>
  <si>
    <t>ФАКТ (на 01.01.2018)</t>
  </si>
  <si>
    <t>% освоения (гр 6/гр3*100</t>
  </si>
  <si>
    <t>2017 год</t>
  </si>
  <si>
    <t>2018 год</t>
  </si>
  <si>
    <t>Всего (гр.12+гр13)</t>
  </si>
  <si>
    <t>Примечание (причины низкого освоения)</t>
  </si>
  <si>
    <t>6.1.</t>
  </si>
  <si>
    <t>Реконструкция существующего здания МБОУ "Гимназия № 1" в г.Маринский Посад по ул.Июльская, д.25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</si>
  <si>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</si>
  <si>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1.1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</si>
  <si>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</si>
  <si>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"Переселение граждан из аварийного жилищного фонда, расположенного на территории Чувашской Республики"</t>
  </si>
  <si>
    <t>1.2</t>
  </si>
  <si>
    <t>1.3</t>
  </si>
  <si>
    <t>Не использованы средства республиканского бюджета,экономия образовалась  по результатам аукционов, предложения для уточнения бюджета  на сумму экономии были поданы в Минобразования Чувашии, но уточнение республиканского бюджета не проводилось</t>
  </si>
  <si>
    <t>Из республиканского бюджета  профинансировано 20 тыс. рублей  на отлов и содержание  одной головы безнадзорных животных из расчета  стоимости 606,8 рублей (в том числе отлов  - 332,4 рубля)  В текущем году   отловлено 58 голов  на суммму  19279,2 рубля  и потрачено на содержание 600 рублей . Остаток   составляет 120,8 рублей , не достаточно для отлова одной головы безнадзорного животного</t>
  </si>
  <si>
    <t>В ходе торгов администрациями поселений заключены муниципальные контракты на общую сумму 7 620 368,28 рублей. В настоящее время освоены средства в размере 6  931,843 рублей. В связи со срывом сроков ввода в эксплуатации ИЖД в д. Эльбарусовоподрядной организацией ООО СК "СТРИМ" 688525,18 рублей будут освоены в январе 2018 года, после ввода объекта. Сумма экономии финансовых средств,  образовавшаяся в ходе торгов, в размере 584 148,72 рублей будет возвращен в бюджет ЧР.</t>
  </si>
  <si>
    <t xml:space="preserve">12 мая 2017 года администрацией Мариинско-Посадского района был объявлен электронный аукцион на ремонт автомобильной дороги «Волга-Марпосад-Первое Чурашево-«Марпосад-Аксарино» в Мариинско-Посадском районе Чувашской Республики» на сумму 24 673 680,00 рублей, но в связи с обнаруженной технической ошибкой в проектной документации, 19.05.2017 года торги были отменены и сметы отправлены на доработку. После пересчета сметная стоимость на ремонт автомобильной дороги увеличилась до 68 074 710,00 рублей. В связи с тем, что разница между первоначальной и уточненной сметной стоимостью составила             43 401 030,00 рублей, администрацией Мариинско-Посадского района было принято решение о передаче документов в АУ Чувашской Республики «Центр экспертизы и ценообразования в строительстве Чувашской Республики» Минстроя Чувашии на проведение проверки достоверности определения сметной стоимости. Положительное заключение на объект капитального строительства «Ремонт автомобильной дороги «Волга-Марпосад-Первое Чурашево-«Марпосад-Аксарино» в Мариинско-Посадском районе Чувашской Республики» получено 23.11.2017г, объявление торгов на выполнение работ по капитальному ремонту дороги в декабре 2017 года уже нецелесообразно.
Так же администрацией Мариинско-Посадского района 15 ноября 2017 года объявлен открытый конкурс на выполнение работ по разработке проектно - сметной документации на капитальный ремонт автомобильной дороги «Октябрьское- Бичурино» на участке км 1+000-км 5+600 в Мариинско- Посадском районе», капитальный ремонт автомобильной дороги «Марпосад-Акарино-Новое Байгулово» на участке км 0+000-км 5+500 в Мариинско- Посадском районе, капитальный ремонт автомобильной дороги «Малое Камаево - Шоршелы» -Кочино» на участке км 0+000 - км 2+000 в Мариинско-Посадском районе. Вскрытие конвертов с заявками на участие в открытом конкурсе состоялось 06.12.2017г, но на основании жалобы ООО «Суварстройпроект» в УФАС по Чувашской Республике, заключение контракта  до рассмотрения жалобы по существу приостановлено. В связи с чем срок подписания контракта переноситься на 09.01.2018 г.
</t>
  </si>
  <si>
    <t>Профинансировано  из республиканского бюджета 20 000 рублей , израсходовано  на отлов и содержание   безнадзорных животных 19879,2 рубля. Остаток  на конец года 120,8 рублей , что недостаточно  для отлова  одной головы, когда профинансировано на отлов одной головы из расчета  332,4 рубля</t>
  </si>
  <si>
    <t>Средства не освоены по причине того, что ООО «ПроектРеставрация» не выполнил в срок работы  по разработке научно-проектной документации по реставрации объектов культурного наследия на проведение строительно-технической экспертизы строительных конструкций, объекта культурного наследия (памятник истории и культуры) регионального значения «Каменный двухэтажный дом, XIX в.», расположенный по адресу:  429570, Чувашская Республика, г. Мариинский Посад ул. Ленинская д. 1. согласно муниципальному контракту № 011530002381700004. Остатки средств будут освоены в 2018 году</t>
  </si>
  <si>
    <t>Из республиканского бюджета было выделено больше, чем фактически выплачено.  Сумма  остатка  будет  возвращена  в бюджет  ЧР</t>
  </si>
  <si>
    <t>Приложение №1</t>
  </si>
  <si>
    <r>
      <t xml:space="preserve"> Средства не освоены по причине того, что объявленный  аукцион 24.11.2017 на выполнение работ по модернизации, сопровождению, развитию автоматизированной системы централизованного бюджетного и бухгалтерского учета с предоставлением неисключительных прав на использование программы для ЭВМ</t>
    </r>
    <r>
      <rPr>
        <sz val="8"/>
        <color theme="1"/>
        <rFont val="Times New Roman"/>
        <family val="1"/>
        <charset val="204"/>
      </rPr>
      <t xml:space="preserve"> не состоялся.  Неосвоенные средства будут освоены в 2018 году.</t>
    </r>
  </si>
  <si>
    <t>Из средств республиканского бюджета не освоено  824,4 тыс. рублей по реконструкции Гимназии № 1,    из средств местного бюджета не освоено 40,0 тыс. рублей, предусмотренных на услуги по проведению пожарных рисков для здания МБОУ"Гимназия №1" (непредвиденные проблемы с поставщиком услуг). Неосвоенные средства будут возвращены в бюджет ЧР</t>
  </si>
  <si>
    <t>В планах учтен резевный фонд, расходы по нему не производились. Неосвоенные средства будут возвращены  в бюджет  ЧР.</t>
  </si>
  <si>
    <t>Неосвоенные  средства по местному бюджету будут использованы в 2018 году</t>
  </si>
  <si>
    <t>Неосвоенные средства по местному бюджету будут использованы в 2018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</si>
</sst>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0" fontId="8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topLeftCell="A15" zoomScaleNormal="100" workbookViewId="0">
      <selection activeCell="J20" sqref="J20"/>
    </sheetView>
  </sheetViews>
  <sheetFormatPr defaultRowHeight="15"/>
  <cols>
    <col min="1" max="1" width="4.5703125" customWidth="1"/>
    <col min="2" max="2" width="51.28515625" customWidth="1"/>
    <col min="3" max="3" width="11" customWidth="1"/>
    <col min="4" max="4" width="13.5703125" customWidth="1"/>
    <col min="5" max="5" width="10" customWidth="1"/>
    <col min="6" max="6" width="10.85546875" customWidth="1"/>
    <col min="7" max="7" width="13.42578125" customWidth="1"/>
    <col min="8" max="8" width="11.140625" customWidth="1"/>
    <col min="9" max="9" width="12.42578125" customWidth="1"/>
    <col min="10" max="10" width="52.7109375" customWidth="1"/>
    <col min="11" max="11" width="12.42578125" customWidth="1"/>
    <col min="12" max="12" width="10.5703125" customWidth="1"/>
    <col min="13" max="13" width="13.28515625" customWidth="1"/>
    <col min="14" max="14" width="13.42578125" customWidth="1"/>
  </cols>
  <sheetData>
    <row r="1" spans="1:20" hidden="1"/>
    <row r="2" spans="1:20" ht="15.7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6" t="s">
        <v>47</v>
      </c>
    </row>
    <row r="3" spans="1:20">
      <c r="C3" s="51"/>
      <c r="D3" s="51"/>
      <c r="E3" s="51"/>
      <c r="F3" s="51"/>
      <c r="G3" s="51"/>
      <c r="M3" s="18" t="s">
        <v>19</v>
      </c>
    </row>
    <row r="4" spans="1:20">
      <c r="A4" s="53" t="s">
        <v>16</v>
      </c>
      <c r="B4" s="52" t="s">
        <v>15</v>
      </c>
      <c r="C4" s="59" t="s">
        <v>18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20">
      <c r="A5" s="53"/>
      <c r="B5" s="52"/>
      <c r="C5" s="56" t="s">
        <v>28</v>
      </c>
      <c r="D5" s="57"/>
      <c r="E5" s="57"/>
      <c r="F5" s="57"/>
      <c r="G5" s="57"/>
      <c r="H5" s="57"/>
      <c r="I5" s="57"/>
      <c r="J5" s="58"/>
      <c r="K5" s="59" t="s">
        <v>29</v>
      </c>
      <c r="L5" s="59"/>
      <c r="M5" s="59"/>
    </row>
    <row r="6" spans="1:20">
      <c r="A6" s="53"/>
      <c r="B6" s="52"/>
      <c r="C6" s="56" t="s">
        <v>24</v>
      </c>
      <c r="D6" s="57"/>
      <c r="E6" s="58"/>
      <c r="F6" s="56" t="s">
        <v>26</v>
      </c>
      <c r="G6" s="57"/>
      <c r="H6" s="58"/>
      <c r="I6" s="47" t="s">
        <v>27</v>
      </c>
      <c r="J6" s="47" t="s">
        <v>31</v>
      </c>
      <c r="K6" s="47" t="s">
        <v>30</v>
      </c>
      <c r="L6" s="56" t="s">
        <v>22</v>
      </c>
      <c r="M6" s="58"/>
    </row>
    <row r="7" spans="1:20">
      <c r="A7" s="53"/>
      <c r="B7" s="52"/>
      <c r="C7" s="47" t="s">
        <v>21</v>
      </c>
      <c r="D7" s="54" t="s">
        <v>22</v>
      </c>
      <c r="E7" s="55"/>
      <c r="F7" s="47" t="s">
        <v>25</v>
      </c>
      <c r="G7" s="54" t="s">
        <v>22</v>
      </c>
      <c r="H7" s="55"/>
      <c r="I7" s="48"/>
      <c r="J7" s="48"/>
      <c r="K7" s="48"/>
      <c r="L7" s="47" t="s">
        <v>1</v>
      </c>
      <c r="M7" s="47" t="s">
        <v>23</v>
      </c>
    </row>
    <row r="8" spans="1:20" ht="46.5" customHeight="1">
      <c r="A8" s="53"/>
      <c r="B8" s="52"/>
      <c r="C8" s="49"/>
      <c r="D8" s="12" t="s">
        <v>1</v>
      </c>
      <c r="E8" s="12" t="s">
        <v>23</v>
      </c>
      <c r="F8" s="49"/>
      <c r="G8" s="12" t="s">
        <v>1</v>
      </c>
      <c r="H8" s="12" t="s">
        <v>23</v>
      </c>
      <c r="I8" s="49"/>
      <c r="J8" s="49"/>
      <c r="K8" s="49"/>
      <c r="L8" s="49"/>
      <c r="M8" s="49"/>
      <c r="N8" s="2"/>
      <c r="O8" s="2"/>
      <c r="P8" s="2"/>
      <c r="Q8" s="2"/>
      <c r="R8" s="2"/>
      <c r="S8" s="2"/>
      <c r="T8" s="2"/>
    </row>
    <row r="9" spans="1:20">
      <c r="A9" s="11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2">
        <v>11</v>
      </c>
      <c r="L9" s="12">
        <v>12</v>
      </c>
      <c r="M9" s="10">
        <v>13</v>
      </c>
      <c r="N9" s="2"/>
      <c r="O9" s="2"/>
      <c r="P9" s="2"/>
      <c r="Q9" s="2"/>
      <c r="R9" s="2"/>
      <c r="S9" s="2"/>
      <c r="T9" s="2"/>
    </row>
    <row r="10" spans="1:20" ht="47.25" customHeight="1">
      <c r="A10" s="21">
        <v>1</v>
      </c>
      <c r="B10" s="7" t="s">
        <v>0</v>
      </c>
      <c r="C10" s="8">
        <f>D10+E10</f>
        <v>36538.1</v>
      </c>
      <c r="D10" s="8">
        <v>16213.1</v>
      </c>
      <c r="E10" s="8">
        <v>20325</v>
      </c>
      <c r="F10" s="8">
        <f>G10+H10</f>
        <v>29261.5</v>
      </c>
      <c r="G10" s="9">
        <v>14215.4</v>
      </c>
      <c r="H10" s="9">
        <v>15046.1</v>
      </c>
      <c r="I10" s="9">
        <f>F10/C10*100</f>
        <v>80.084897682145495</v>
      </c>
      <c r="J10" s="9"/>
      <c r="K10" s="5">
        <f>L10+M10</f>
        <v>23157.599999999999</v>
      </c>
      <c r="L10" s="20">
        <v>8900.1</v>
      </c>
      <c r="M10" s="5">
        <v>14257.5</v>
      </c>
      <c r="N10" s="2"/>
      <c r="O10" s="2"/>
      <c r="P10" s="2"/>
      <c r="Q10" s="2"/>
      <c r="R10" s="2"/>
      <c r="S10" s="2"/>
      <c r="T10" s="2"/>
    </row>
    <row r="11" spans="1:20" ht="97.5" customHeight="1">
      <c r="A11" s="24" t="s">
        <v>35</v>
      </c>
      <c r="B11" s="7" t="s">
        <v>34</v>
      </c>
      <c r="C11" s="8">
        <f>D11+E11</f>
        <v>8204.2000000000007</v>
      </c>
      <c r="D11" s="8">
        <v>8204.2000000000007</v>
      </c>
      <c r="E11" s="8">
        <v>0</v>
      </c>
      <c r="F11" s="8">
        <f>G11+H11</f>
        <v>6427.6</v>
      </c>
      <c r="G11" s="9">
        <v>6427.6</v>
      </c>
      <c r="H11" s="9">
        <v>0</v>
      </c>
      <c r="I11" s="9">
        <f>F11/C11*100</f>
        <v>78.345237805026684</v>
      </c>
      <c r="J11" s="44" t="s">
        <v>42</v>
      </c>
      <c r="K11" s="5">
        <f>L11+M11</f>
        <v>0</v>
      </c>
      <c r="L11" s="20">
        <v>0</v>
      </c>
      <c r="M11" s="5">
        <v>0</v>
      </c>
      <c r="N11" s="2"/>
      <c r="O11" s="2"/>
      <c r="P11" s="2"/>
      <c r="Q11" s="2"/>
      <c r="R11" s="2"/>
      <c r="S11" s="2"/>
      <c r="T11" s="2"/>
    </row>
    <row r="12" spans="1:20" ht="47.25" customHeight="1">
      <c r="A12" s="30" t="s">
        <v>38</v>
      </c>
      <c r="B12" s="7" t="s">
        <v>36</v>
      </c>
      <c r="C12" s="8">
        <f t="shared" ref="C12:C13" si="0">D12+E12</f>
        <v>2090.6999999999998</v>
      </c>
      <c r="D12" s="8">
        <v>2090.6999999999998</v>
      </c>
      <c r="E12" s="8">
        <v>0</v>
      </c>
      <c r="F12" s="8">
        <f t="shared" ref="F12:F13" si="1">G12+H12</f>
        <v>2090.6999999999998</v>
      </c>
      <c r="G12" s="9">
        <v>2090.6999999999998</v>
      </c>
      <c r="H12" s="9">
        <v>0</v>
      </c>
      <c r="I12" s="9">
        <f t="shared" ref="I12:I13" si="2">F12/C12*100</f>
        <v>100</v>
      </c>
      <c r="J12" s="28"/>
      <c r="K12" s="5">
        <f>L12+M12</f>
        <v>3714.5</v>
      </c>
      <c r="L12" s="20">
        <v>3714.5</v>
      </c>
      <c r="M12" s="5">
        <v>0</v>
      </c>
      <c r="N12" s="2"/>
      <c r="O12" s="2"/>
      <c r="P12" s="2"/>
      <c r="Q12" s="2"/>
      <c r="R12" s="2"/>
      <c r="S12" s="2"/>
      <c r="T12" s="2"/>
    </row>
    <row r="13" spans="1:20" ht="47.25" customHeight="1">
      <c r="A13" s="30" t="s">
        <v>39</v>
      </c>
      <c r="B13" s="7" t="s">
        <v>37</v>
      </c>
      <c r="C13" s="8">
        <f t="shared" si="0"/>
        <v>2114.4</v>
      </c>
      <c r="D13" s="8">
        <v>2114.4</v>
      </c>
      <c r="E13" s="8">
        <v>0</v>
      </c>
      <c r="F13" s="8">
        <f t="shared" si="1"/>
        <v>2114.4</v>
      </c>
      <c r="G13" s="9">
        <v>2114.4</v>
      </c>
      <c r="H13" s="9">
        <v>0</v>
      </c>
      <c r="I13" s="9">
        <f t="shared" si="2"/>
        <v>100</v>
      </c>
      <c r="J13" s="28"/>
      <c r="K13" s="27"/>
      <c r="L13" s="29"/>
      <c r="M13" s="27"/>
      <c r="N13" s="2"/>
      <c r="O13" s="2"/>
      <c r="P13" s="2"/>
      <c r="Q13" s="2"/>
      <c r="R13" s="2"/>
      <c r="S13" s="2"/>
      <c r="T13" s="2"/>
    </row>
    <row r="14" spans="1:20" ht="28.5" customHeight="1">
      <c r="A14" s="35">
        <v>2</v>
      </c>
      <c r="B14" s="31" t="s">
        <v>2</v>
      </c>
      <c r="C14" s="32">
        <f t="shared" ref="C14:C27" si="3">D14+E14</f>
        <v>3871</v>
      </c>
      <c r="D14" s="33">
        <v>3452.6</v>
      </c>
      <c r="E14" s="33">
        <v>418.4</v>
      </c>
      <c r="F14" s="32">
        <f t="shared" ref="F14:F27" si="4">G14+H14</f>
        <v>3676.4</v>
      </c>
      <c r="G14" s="22">
        <v>3258</v>
      </c>
      <c r="H14" s="22">
        <v>418.4</v>
      </c>
      <c r="I14" s="34">
        <f t="shared" ref="I14:I28" si="5">F14/C14*100</f>
        <v>94.97287522603979</v>
      </c>
      <c r="J14" s="43" t="s">
        <v>46</v>
      </c>
      <c r="K14" s="22">
        <f t="shared" ref="K14:K27" si="6">L14+M14</f>
        <v>3436.1</v>
      </c>
      <c r="L14" s="23">
        <v>3016.1</v>
      </c>
      <c r="M14" s="5">
        <v>420</v>
      </c>
      <c r="N14" s="2"/>
      <c r="O14" s="2"/>
      <c r="P14" s="2"/>
      <c r="Q14" s="2"/>
      <c r="R14" s="2"/>
      <c r="S14" s="2"/>
      <c r="T14" s="2"/>
    </row>
    <row r="15" spans="1:20" ht="108.75" customHeight="1">
      <c r="A15" s="21">
        <v>3</v>
      </c>
      <c r="B15" s="4" t="s">
        <v>3</v>
      </c>
      <c r="C15" s="8">
        <f t="shared" si="3"/>
        <v>28008.800000000003</v>
      </c>
      <c r="D15" s="6">
        <v>5013.6000000000004</v>
      </c>
      <c r="E15" s="6">
        <v>22995.200000000001</v>
      </c>
      <c r="F15" s="8">
        <f t="shared" si="4"/>
        <v>26328.699999999997</v>
      </c>
      <c r="G15" s="5">
        <v>5013.6000000000004</v>
      </c>
      <c r="H15" s="5">
        <v>21315.1</v>
      </c>
      <c r="I15" s="9">
        <f t="shared" si="5"/>
        <v>94.001528091171323</v>
      </c>
      <c r="J15" s="43" t="s">
        <v>45</v>
      </c>
      <c r="K15" s="5">
        <f t="shared" si="6"/>
        <v>29142.2</v>
      </c>
      <c r="L15" s="20">
        <v>2908.7</v>
      </c>
      <c r="M15" s="5">
        <v>26233.5</v>
      </c>
      <c r="N15" s="2"/>
      <c r="O15" s="2"/>
      <c r="P15" s="2"/>
      <c r="Q15" s="2"/>
      <c r="R15" s="2"/>
      <c r="S15" s="2"/>
      <c r="T15" s="2"/>
    </row>
    <row r="16" spans="1:20" ht="30" customHeight="1">
      <c r="A16" s="35">
        <v>4</v>
      </c>
      <c r="B16" s="31" t="s">
        <v>4</v>
      </c>
      <c r="C16" s="32">
        <f t="shared" si="3"/>
        <v>5901.6</v>
      </c>
      <c r="D16" s="33">
        <v>0</v>
      </c>
      <c r="E16" s="33">
        <v>5901.6</v>
      </c>
      <c r="F16" s="32">
        <f t="shared" si="4"/>
        <v>5848.2</v>
      </c>
      <c r="G16" s="22">
        <v>0</v>
      </c>
      <c r="H16" s="22">
        <v>5848.2</v>
      </c>
      <c r="I16" s="34">
        <f t="shared" si="5"/>
        <v>99.095160634404223</v>
      </c>
      <c r="J16" s="42" t="s">
        <v>52</v>
      </c>
      <c r="K16" s="22">
        <f t="shared" si="6"/>
        <v>6795.9</v>
      </c>
      <c r="L16" s="23">
        <v>0</v>
      </c>
      <c r="M16" s="22">
        <v>6795.9</v>
      </c>
      <c r="N16" s="2"/>
      <c r="O16" s="2"/>
      <c r="P16" s="2"/>
      <c r="Q16" s="2"/>
      <c r="R16" s="2"/>
      <c r="S16" s="2"/>
      <c r="T16" s="2"/>
    </row>
    <row r="17" spans="1:20" ht="30.75" customHeight="1">
      <c r="A17" s="35">
        <v>5</v>
      </c>
      <c r="B17" s="31" t="s">
        <v>5</v>
      </c>
      <c r="C17" s="32">
        <f t="shared" si="3"/>
        <v>52.8</v>
      </c>
      <c r="D17" s="33">
        <v>52.8</v>
      </c>
      <c r="E17" s="33">
        <v>0</v>
      </c>
      <c r="F17" s="32">
        <f t="shared" si="4"/>
        <v>52.8</v>
      </c>
      <c r="G17" s="22">
        <v>52.8</v>
      </c>
      <c r="H17" s="22">
        <v>0</v>
      </c>
      <c r="I17" s="34">
        <f t="shared" si="5"/>
        <v>100</v>
      </c>
      <c r="J17" s="22"/>
      <c r="K17" s="22">
        <f t="shared" si="6"/>
        <v>54.8</v>
      </c>
      <c r="L17" s="20">
        <v>54.8</v>
      </c>
      <c r="M17" s="5">
        <v>0</v>
      </c>
      <c r="N17" s="2"/>
      <c r="O17" s="2"/>
      <c r="P17" s="2"/>
      <c r="Q17" s="2"/>
      <c r="R17" s="2"/>
      <c r="S17" s="2"/>
      <c r="T17" s="2"/>
    </row>
    <row r="18" spans="1:20" ht="64.5" customHeight="1">
      <c r="A18" s="21">
        <v>6</v>
      </c>
      <c r="B18" s="4" t="s">
        <v>6</v>
      </c>
      <c r="C18" s="8">
        <f t="shared" si="3"/>
        <v>262762.40000000002</v>
      </c>
      <c r="D18" s="6">
        <v>215724.1</v>
      </c>
      <c r="E18" s="6">
        <v>47038.3</v>
      </c>
      <c r="F18" s="8">
        <f t="shared" si="4"/>
        <v>260008.8</v>
      </c>
      <c r="G18" s="5">
        <v>213403.9</v>
      </c>
      <c r="H18" s="5">
        <v>46604.9</v>
      </c>
      <c r="I18" s="9">
        <f t="shared" si="5"/>
        <v>98.952057067525629</v>
      </c>
      <c r="J18" s="40" t="s">
        <v>49</v>
      </c>
      <c r="K18" s="5">
        <f t="shared" si="6"/>
        <v>188190.90000000002</v>
      </c>
      <c r="L18" s="20">
        <v>145746.20000000001</v>
      </c>
      <c r="M18" s="5">
        <v>42444.7</v>
      </c>
      <c r="N18" s="2"/>
      <c r="O18" s="2"/>
      <c r="P18" s="2"/>
      <c r="Q18" s="2"/>
      <c r="R18" s="2"/>
      <c r="S18" s="2"/>
      <c r="T18" s="2"/>
    </row>
    <row r="19" spans="1:20" ht="48.75" customHeight="1">
      <c r="A19" s="24" t="s">
        <v>32</v>
      </c>
      <c r="B19" s="4" t="s">
        <v>33</v>
      </c>
      <c r="C19" s="25">
        <f t="shared" si="3"/>
        <v>65379.6</v>
      </c>
      <c r="D19" s="26">
        <v>61934.1</v>
      </c>
      <c r="E19" s="26">
        <v>3445.5</v>
      </c>
      <c r="F19" s="25">
        <f t="shared" si="4"/>
        <v>64555.199999999997</v>
      </c>
      <c r="G19" s="27">
        <v>61109.7</v>
      </c>
      <c r="H19" s="27">
        <v>3445.5</v>
      </c>
      <c r="I19" s="28">
        <f t="shared" si="5"/>
        <v>98.739056219371179</v>
      </c>
      <c r="J19" s="41" t="s">
        <v>40</v>
      </c>
      <c r="K19" s="27"/>
      <c r="L19" s="29"/>
      <c r="M19" s="27"/>
      <c r="N19" s="2"/>
      <c r="O19" s="2"/>
      <c r="P19" s="2"/>
      <c r="Q19" s="2"/>
      <c r="R19" s="2"/>
      <c r="S19" s="2"/>
      <c r="T19" s="2"/>
    </row>
    <row r="20" spans="1:20" ht="46.5" customHeight="1">
      <c r="A20" s="35">
        <v>7</v>
      </c>
      <c r="B20" s="31" t="s">
        <v>7</v>
      </c>
      <c r="C20" s="32">
        <f t="shared" si="3"/>
        <v>2156.9</v>
      </c>
      <c r="D20" s="33">
        <v>0</v>
      </c>
      <c r="E20" s="33">
        <v>2156.9</v>
      </c>
      <c r="F20" s="32">
        <f t="shared" si="4"/>
        <v>2155.3000000000002</v>
      </c>
      <c r="G20" s="22">
        <v>0</v>
      </c>
      <c r="H20" s="22">
        <v>2155.3000000000002</v>
      </c>
      <c r="I20" s="34">
        <f t="shared" si="5"/>
        <v>99.925819463118373</v>
      </c>
      <c r="J20" s="22"/>
      <c r="K20" s="22">
        <f t="shared" si="6"/>
        <v>2711.6</v>
      </c>
      <c r="L20" s="23">
        <v>367.5</v>
      </c>
      <c r="M20" s="22">
        <v>2344.1</v>
      </c>
      <c r="N20" s="36"/>
      <c r="O20" s="36"/>
      <c r="P20" s="36"/>
      <c r="Q20" s="2"/>
      <c r="R20" s="2"/>
      <c r="S20" s="2"/>
      <c r="T20" s="2"/>
    </row>
    <row r="21" spans="1:20" ht="59.25" customHeight="1">
      <c r="A21" s="21">
        <v>8</v>
      </c>
      <c r="B21" s="31" t="s">
        <v>8</v>
      </c>
      <c r="C21" s="32">
        <f t="shared" si="3"/>
        <v>1012.5999999999999</v>
      </c>
      <c r="D21" s="33">
        <v>493.8</v>
      </c>
      <c r="E21" s="33">
        <v>518.79999999999995</v>
      </c>
      <c r="F21" s="32">
        <f t="shared" si="4"/>
        <v>1000.8</v>
      </c>
      <c r="G21" s="22">
        <v>493.1</v>
      </c>
      <c r="H21" s="22">
        <v>507.7</v>
      </c>
      <c r="I21" s="34">
        <f t="shared" si="5"/>
        <v>98.834682994272171</v>
      </c>
      <c r="J21" s="42" t="s">
        <v>44</v>
      </c>
      <c r="K21" s="22">
        <f t="shared" si="6"/>
        <v>16093</v>
      </c>
      <c r="L21" s="23">
        <v>15984</v>
      </c>
      <c r="M21" s="22">
        <v>109</v>
      </c>
      <c r="N21" s="2"/>
      <c r="O21" s="2"/>
      <c r="P21" s="2"/>
      <c r="Q21" s="2"/>
      <c r="R21" s="2"/>
      <c r="S21" s="2"/>
      <c r="T21" s="2"/>
    </row>
    <row r="22" spans="1:20" ht="31.5" customHeight="1">
      <c r="A22" s="21">
        <v>9</v>
      </c>
      <c r="B22" s="4" t="s">
        <v>9</v>
      </c>
      <c r="C22" s="8">
        <f t="shared" si="3"/>
        <v>1927.6000000000001</v>
      </c>
      <c r="D22" s="6">
        <v>112.9</v>
      </c>
      <c r="E22" s="6">
        <v>1814.7</v>
      </c>
      <c r="F22" s="8">
        <f t="shared" si="4"/>
        <v>1927.6000000000001</v>
      </c>
      <c r="G22" s="5">
        <v>112.9</v>
      </c>
      <c r="H22" s="5">
        <v>1814.7</v>
      </c>
      <c r="I22" s="9">
        <f t="shared" si="5"/>
        <v>100</v>
      </c>
      <c r="J22" s="5"/>
      <c r="K22" s="5">
        <f t="shared" si="6"/>
        <v>1950</v>
      </c>
      <c r="L22" s="20">
        <v>0</v>
      </c>
      <c r="M22" s="5">
        <v>1950</v>
      </c>
      <c r="N22" s="2"/>
      <c r="O22" s="2"/>
      <c r="P22" s="2"/>
      <c r="Q22" s="2"/>
      <c r="R22" s="2"/>
      <c r="S22" s="2"/>
      <c r="T22" s="2"/>
    </row>
    <row r="23" spans="1:20" ht="398.25" customHeight="1">
      <c r="A23" s="21">
        <v>10</v>
      </c>
      <c r="B23" s="31" t="s">
        <v>10</v>
      </c>
      <c r="C23" s="32">
        <f t="shared" si="3"/>
        <v>52287.5</v>
      </c>
      <c r="D23" s="33">
        <v>35735.199999999997</v>
      </c>
      <c r="E23" s="33">
        <v>16552.3</v>
      </c>
      <c r="F23" s="32">
        <f t="shared" si="4"/>
        <v>37227.4</v>
      </c>
      <c r="G23" s="22">
        <v>25830.400000000001</v>
      </c>
      <c r="H23" s="22">
        <v>11397</v>
      </c>
      <c r="I23" s="34">
        <f t="shared" si="5"/>
        <v>71.19751374611522</v>
      </c>
      <c r="J23" s="44" t="s">
        <v>43</v>
      </c>
      <c r="K23" s="5">
        <f t="shared" si="6"/>
        <v>48965.899999999994</v>
      </c>
      <c r="L23" s="20">
        <v>36459.1</v>
      </c>
      <c r="M23" s="5">
        <v>12506.8</v>
      </c>
      <c r="N23" s="2"/>
      <c r="O23" s="2"/>
      <c r="P23" s="2"/>
      <c r="Q23" s="2"/>
      <c r="R23" s="2"/>
      <c r="S23" s="2"/>
      <c r="T23" s="2"/>
    </row>
    <row r="24" spans="1:20" ht="75.75" customHeight="1">
      <c r="A24" s="21">
        <v>11</v>
      </c>
      <c r="B24" s="31" t="s">
        <v>11</v>
      </c>
      <c r="C24" s="32">
        <f t="shared" si="3"/>
        <v>892.2</v>
      </c>
      <c r="D24" s="33">
        <v>0</v>
      </c>
      <c r="E24" s="33">
        <v>892.2</v>
      </c>
      <c r="F24" s="32">
        <f t="shared" si="4"/>
        <v>261.39999999999998</v>
      </c>
      <c r="G24" s="22">
        <v>261.39999999999998</v>
      </c>
      <c r="H24" s="22">
        <v>0</v>
      </c>
      <c r="I24" s="34">
        <f t="shared" si="5"/>
        <v>29.298363595606364</v>
      </c>
      <c r="J24" s="38" t="s">
        <v>41</v>
      </c>
      <c r="K24" s="22">
        <f t="shared" si="6"/>
        <v>0</v>
      </c>
      <c r="L24" s="23">
        <v>0</v>
      </c>
      <c r="M24" s="22">
        <v>0</v>
      </c>
      <c r="N24" s="2"/>
      <c r="O24" s="2"/>
      <c r="P24" s="2"/>
      <c r="Q24" s="2"/>
      <c r="R24" s="2"/>
      <c r="S24" s="2"/>
      <c r="T24" s="2"/>
    </row>
    <row r="25" spans="1:20" ht="32.25" customHeight="1">
      <c r="A25" s="21">
        <v>12</v>
      </c>
      <c r="B25" s="31" t="s">
        <v>12</v>
      </c>
      <c r="C25" s="32">
        <f t="shared" si="3"/>
        <v>16325.7</v>
      </c>
      <c r="D25" s="33">
        <v>9481.6</v>
      </c>
      <c r="E25" s="33">
        <v>6844.1</v>
      </c>
      <c r="F25" s="32">
        <f t="shared" si="4"/>
        <v>15236.3</v>
      </c>
      <c r="G25" s="22">
        <v>9379</v>
      </c>
      <c r="H25" s="22">
        <v>5857.3</v>
      </c>
      <c r="I25" s="34">
        <f t="shared" si="5"/>
        <v>93.327085515475588</v>
      </c>
      <c r="J25" s="39" t="s">
        <v>50</v>
      </c>
      <c r="K25" s="5">
        <f t="shared" si="6"/>
        <v>6347.2000000000007</v>
      </c>
      <c r="L25" s="20">
        <v>129.6</v>
      </c>
      <c r="M25" s="5">
        <v>6217.6</v>
      </c>
      <c r="N25" s="2"/>
      <c r="O25" s="2"/>
      <c r="P25" s="2"/>
      <c r="Q25" s="2"/>
      <c r="R25" s="2"/>
      <c r="S25" s="2"/>
      <c r="T25" s="2"/>
    </row>
    <row r="26" spans="1:20" ht="32.25" customHeight="1">
      <c r="A26" s="21">
        <v>13</v>
      </c>
      <c r="B26" s="31" t="s">
        <v>13</v>
      </c>
      <c r="C26" s="32">
        <f t="shared" si="3"/>
        <v>34267.799999999996</v>
      </c>
      <c r="D26" s="33">
        <v>0.2</v>
      </c>
      <c r="E26" s="33">
        <v>34267.599999999999</v>
      </c>
      <c r="F26" s="32">
        <f t="shared" si="4"/>
        <v>33616.6</v>
      </c>
      <c r="G26" s="22">
        <v>0.2</v>
      </c>
      <c r="H26" s="22">
        <v>33616.400000000001</v>
      </c>
      <c r="I26" s="34">
        <f t="shared" si="5"/>
        <v>98.099673746199073</v>
      </c>
      <c r="J26" s="42" t="s">
        <v>51</v>
      </c>
      <c r="K26" s="22">
        <f t="shared" si="6"/>
        <v>42392.5</v>
      </c>
      <c r="L26" s="20">
        <v>0.4</v>
      </c>
      <c r="M26" s="5">
        <v>42392.1</v>
      </c>
      <c r="N26" s="2"/>
      <c r="O26" s="2"/>
      <c r="P26" s="2"/>
      <c r="Q26" s="2"/>
      <c r="R26" s="2"/>
      <c r="S26" s="2"/>
      <c r="T26" s="2"/>
    </row>
    <row r="27" spans="1:20" ht="80.25" customHeight="1">
      <c r="A27" s="21">
        <v>14</v>
      </c>
      <c r="B27" s="31" t="s">
        <v>14</v>
      </c>
      <c r="C27" s="32">
        <f t="shared" si="3"/>
        <v>2346.7000000000003</v>
      </c>
      <c r="D27" s="33">
        <v>2095.3000000000002</v>
      </c>
      <c r="E27" s="33">
        <v>251.4</v>
      </c>
      <c r="F27" s="32">
        <f t="shared" si="4"/>
        <v>250.4</v>
      </c>
      <c r="G27" s="22">
        <v>0</v>
      </c>
      <c r="H27" s="22">
        <v>250.4</v>
      </c>
      <c r="I27" s="34">
        <f t="shared" si="5"/>
        <v>10.670302978650872</v>
      </c>
      <c r="J27" s="45" t="s">
        <v>48</v>
      </c>
      <c r="K27" s="22">
        <f t="shared" si="6"/>
        <v>204.4</v>
      </c>
      <c r="L27" s="23">
        <v>0</v>
      </c>
      <c r="M27" s="22">
        <v>204.4</v>
      </c>
      <c r="N27" s="2"/>
      <c r="O27" s="2"/>
      <c r="P27" s="2"/>
      <c r="Q27" s="2"/>
      <c r="R27" s="2"/>
      <c r="S27" s="2"/>
      <c r="T27" s="2"/>
    </row>
    <row r="28" spans="1:20">
      <c r="A28" s="19"/>
      <c r="B28" s="14" t="s">
        <v>20</v>
      </c>
      <c r="C28" s="15">
        <f>C10+C14+C15+C16+C17+C18+C20+C21+C22+C23+C24+C25+C26+C27</f>
        <v>448351.7</v>
      </c>
      <c r="D28" s="15">
        <f t="shared" ref="D28:M28" si="7">D10+D14+D15+D16+D17+D18+D20+D21+D22+D23+D24+D25+D26+D27</f>
        <v>288375.19999999995</v>
      </c>
      <c r="E28" s="15">
        <f t="shared" si="7"/>
        <v>159976.5</v>
      </c>
      <c r="F28" s="15">
        <f t="shared" si="7"/>
        <v>416852.19999999995</v>
      </c>
      <c r="G28" s="15">
        <f t="shared" si="7"/>
        <v>272020.7</v>
      </c>
      <c r="H28" s="15">
        <f t="shared" si="7"/>
        <v>144831.5</v>
      </c>
      <c r="I28" s="37">
        <f t="shared" si="5"/>
        <v>92.974377034814395</v>
      </c>
      <c r="J28" s="19"/>
      <c r="K28" s="15">
        <f t="shared" si="7"/>
        <v>369442.10000000003</v>
      </c>
      <c r="L28" s="15">
        <f t="shared" si="7"/>
        <v>213566.50000000003</v>
      </c>
      <c r="M28" s="15">
        <f t="shared" si="7"/>
        <v>155875.6</v>
      </c>
      <c r="O28" s="2"/>
      <c r="P28" s="2"/>
      <c r="Q28" s="2"/>
      <c r="R28" s="2"/>
      <c r="S28" s="2"/>
      <c r="T28" s="2"/>
    </row>
    <row r="29" spans="1:20"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B30" s="1"/>
      <c r="C30" s="1"/>
      <c r="D30" s="1"/>
      <c r="E30" s="1"/>
      <c r="F30" s="1"/>
      <c r="L30" s="13"/>
    </row>
    <row r="31" spans="1:20">
      <c r="B31" s="1"/>
      <c r="C31" s="1"/>
      <c r="D31" s="1"/>
      <c r="E31" s="1"/>
      <c r="F31" s="1"/>
    </row>
    <row r="32" spans="1:20">
      <c r="B32" s="1"/>
      <c r="C32" s="1"/>
      <c r="D32" s="1"/>
      <c r="E32" s="1"/>
      <c r="F32" s="1"/>
    </row>
  </sheetData>
  <mergeCells count="19">
    <mergeCell ref="J6:J8"/>
    <mergeCell ref="C5:J5"/>
    <mergeCell ref="K5:M5"/>
    <mergeCell ref="K6:K8"/>
    <mergeCell ref="L7:L8"/>
    <mergeCell ref="M7:M8"/>
    <mergeCell ref="A2:L2"/>
    <mergeCell ref="C3:G3"/>
    <mergeCell ref="B4:B8"/>
    <mergeCell ref="A4:A8"/>
    <mergeCell ref="G7:H7"/>
    <mergeCell ref="D7:E7"/>
    <mergeCell ref="C7:C8"/>
    <mergeCell ref="C6:E6"/>
    <mergeCell ref="F7:F8"/>
    <mergeCell ref="F6:H6"/>
    <mergeCell ref="C4:M4"/>
    <mergeCell ref="L6:M6"/>
    <mergeCell ref="I6:I8"/>
  </mergeCells>
  <pageMargins left="0" right="0.11811023622047245" top="0.15748031496062992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budjet1</dc:creator>
  <cp:lastModifiedBy>marpos_economy</cp:lastModifiedBy>
  <cp:lastPrinted>2017-12-28T13:18:18Z</cp:lastPrinted>
  <dcterms:created xsi:type="dcterms:W3CDTF">2017-07-25T11:00:18Z</dcterms:created>
  <dcterms:modified xsi:type="dcterms:W3CDTF">2018-03-28T12:37:49Z</dcterms:modified>
</cp:coreProperties>
</file>