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7400" windowHeight="1152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<sst xmlns="http://schemas.openxmlformats.org/spreadsheetml/2006/main" count="106" uniqueCount="43">
  <si>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</si>
  <si>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</si>
  <si>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</si>
  <si>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</si>
  <si>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</si>
  <si>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</si>
  <si>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</si>
  <si>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</si>
  <si>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</si>
  <si>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</si>
  <si>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</si>
  <si>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</si>
  <si>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</si>
  <si>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</si>
  <si>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</si>
  <si>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</si>
  <si>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</si>
  <si>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</si>
  <si>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</si>
  <si>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</si>
  <si>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</si>
  <si>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</si>
  <si>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</si>
  <si>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</si>
  <si>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</si>
  <si>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</si>
  <si>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</si>
  <si>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</si>
  <si>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</si>
  <si>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</si>
  <si>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</si>
  <si>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</si>
  <si>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</si>
  <si>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</si>
  <si>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</si>
  <si>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</si>
  <si>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</si>
  <si>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</si>
  <si>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</si>
  <si>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</si>
  <si>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</si>
  <si>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</si>
  <si>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августа  </t>
    </r>
    <r>
      <rPr>
        <b/>
        <sz val="12"/>
        <rFont val="TimesET"/>
        <family val="0"/>
      </rPr>
      <t xml:space="preserve"> 2019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</si>
</sst>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34" borderId="11" xfId="54" applyFont="1" applyFill="1" applyBorder="1" applyAlignment="1">
      <alignment horizontal="center" vertical="center" wrapText="1"/>
      <protection/>
    </xf>
    <xf numFmtId="0" fontId="15" fillId="34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SheetLayoutView="100" zoomScalePageLayoutView="0" workbookViewId="0" topLeftCell="A7">
      <pane xSplit="2" topLeftCell="AX1" activePane="topRight" state="frozen"/>
      <selection pane="topLeft" activeCell="A1" sqref="A1"/>
      <selection pane="topRight" activeCell="BI21" sqref="BI21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9.14062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6.851562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6" width="8.8515625" style="12" customWidth="1"/>
    <col min="37" max="37" width="8.140625" style="12" customWidth="1"/>
    <col min="38" max="38" width="9.14062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9.421875" style="12" customWidth="1"/>
    <col min="43" max="43" width="8.140625" style="12" customWidth="1"/>
    <col min="44" max="44" width="8.7109375" style="12" customWidth="1"/>
    <col min="45" max="45" width="10.57421875" style="12" customWidth="1"/>
    <col min="46" max="46" width="9.00390625" style="12" customWidth="1"/>
    <col min="47" max="47" width="8.28125" style="12" customWidth="1"/>
    <col min="48" max="48" width="8.00390625" style="12" customWidth="1"/>
    <col min="49" max="49" width="7.28125" style="12" customWidth="1"/>
    <col min="50" max="50" width="8.421875" style="12" customWidth="1"/>
    <col min="51" max="51" width="8.140625" style="12" customWidth="1"/>
    <col min="52" max="52" width="7.57421875" style="12" customWidth="1"/>
    <col min="53" max="53" width="8.7109375" style="12" customWidth="1"/>
    <col min="54" max="54" width="8.140625" style="12" customWidth="1"/>
    <col min="55" max="55" width="7.7109375" style="12" customWidth="1"/>
    <col min="56" max="56" width="8.57421875" style="12" customWidth="1"/>
    <col min="57" max="57" width="9.140625" style="12" customWidth="1"/>
    <col min="58" max="58" width="9.28125" style="12" customWidth="1"/>
    <col min="59" max="59" width="7.7109375" style="12" customWidth="1"/>
    <col min="60" max="60" width="8.28125" style="12" customWidth="1"/>
    <col min="61" max="61" width="7.28125" style="12" customWidth="1"/>
    <col min="62" max="62" width="7.00390625" style="12" customWidth="1"/>
    <col min="63" max="63" width="7.28125" style="12" customWidth="1"/>
    <col min="64" max="64" width="8.8515625" style="12" customWidth="1"/>
    <col min="65" max="65" width="8.710937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70" t="s">
        <v>0</v>
      </c>
      <c r="S1" s="70"/>
      <c r="T1" s="7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71" t="s">
        <v>42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39" t="s">
        <v>1</v>
      </c>
      <c r="C4" s="33" t="s">
        <v>2</v>
      </c>
      <c r="D4" s="34"/>
      <c r="E4" s="35"/>
      <c r="F4" s="59" t="s">
        <v>3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1" t="s">
        <v>4</v>
      </c>
      <c r="AT4" s="62"/>
      <c r="AU4" s="63"/>
      <c r="AV4" s="59" t="s">
        <v>7</v>
      </c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33" t="s">
        <v>5</v>
      </c>
      <c r="BL4" s="34"/>
      <c r="BM4" s="35"/>
      <c r="BN4" s="19"/>
      <c r="BO4" s="19"/>
    </row>
    <row r="5" spans="1:67" ht="12.75" customHeight="1">
      <c r="A5" s="42"/>
      <c r="B5" s="40"/>
      <c r="C5" s="43"/>
      <c r="D5" s="44"/>
      <c r="E5" s="42"/>
      <c r="F5" s="52" t="s">
        <v>6</v>
      </c>
      <c r="G5" s="52"/>
      <c r="H5" s="52"/>
      <c r="I5" s="72" t="s">
        <v>7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4"/>
      <c r="AJ5" s="52" t="s">
        <v>8</v>
      </c>
      <c r="AK5" s="52"/>
      <c r="AL5" s="52"/>
      <c r="AM5" s="59" t="s">
        <v>7</v>
      </c>
      <c r="AN5" s="60"/>
      <c r="AO5" s="60"/>
      <c r="AP5" s="60"/>
      <c r="AQ5" s="60"/>
      <c r="AR5" s="60"/>
      <c r="AS5" s="64"/>
      <c r="AT5" s="65"/>
      <c r="AU5" s="66"/>
      <c r="AV5" s="53" t="s">
        <v>12</v>
      </c>
      <c r="AW5" s="54"/>
      <c r="AX5" s="54"/>
      <c r="AY5" s="45" t="s">
        <v>7</v>
      </c>
      <c r="AZ5" s="45"/>
      <c r="BA5" s="45"/>
      <c r="BB5" s="45" t="s">
        <v>13</v>
      </c>
      <c r="BC5" s="45"/>
      <c r="BD5" s="45"/>
      <c r="BE5" s="45" t="s">
        <v>14</v>
      </c>
      <c r="BF5" s="45"/>
      <c r="BG5" s="45"/>
      <c r="BH5" s="52" t="s">
        <v>15</v>
      </c>
      <c r="BI5" s="52"/>
      <c r="BJ5" s="52"/>
      <c r="BK5" s="43"/>
      <c r="BL5" s="44"/>
      <c r="BM5" s="42"/>
      <c r="BN5" s="19"/>
      <c r="BO5" s="19"/>
    </row>
    <row r="6" spans="1:67" ht="9.75" customHeight="1">
      <c r="A6" s="42"/>
      <c r="B6" s="40"/>
      <c r="C6" s="43"/>
      <c r="D6" s="44"/>
      <c r="E6" s="42"/>
      <c r="F6" s="52"/>
      <c r="G6" s="52"/>
      <c r="H6" s="52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46" t="s">
        <v>29</v>
      </c>
      <c r="AE6" s="47"/>
      <c r="AF6" s="48"/>
      <c r="AG6" s="33" t="s">
        <v>27</v>
      </c>
      <c r="AH6" s="34"/>
      <c r="AI6" s="35"/>
      <c r="AJ6" s="52"/>
      <c r="AK6" s="52"/>
      <c r="AL6" s="52"/>
      <c r="AM6" s="33" t="s">
        <v>25</v>
      </c>
      <c r="AN6" s="34"/>
      <c r="AO6" s="35"/>
      <c r="AP6" s="33" t="s">
        <v>26</v>
      </c>
      <c r="AQ6" s="34"/>
      <c r="AR6" s="35"/>
      <c r="AS6" s="64"/>
      <c r="AT6" s="65"/>
      <c r="AU6" s="66"/>
      <c r="AV6" s="55"/>
      <c r="AW6" s="56"/>
      <c r="AX6" s="56"/>
      <c r="AY6" s="45" t="s">
        <v>16</v>
      </c>
      <c r="AZ6" s="45"/>
      <c r="BA6" s="45"/>
      <c r="BB6" s="45"/>
      <c r="BC6" s="45"/>
      <c r="BD6" s="45"/>
      <c r="BE6" s="45"/>
      <c r="BF6" s="45"/>
      <c r="BG6" s="45"/>
      <c r="BH6" s="52"/>
      <c r="BI6" s="52"/>
      <c r="BJ6" s="52"/>
      <c r="BK6" s="43"/>
      <c r="BL6" s="44"/>
      <c r="BM6" s="42"/>
      <c r="BN6" s="19"/>
      <c r="BO6" s="19"/>
    </row>
    <row r="7" spans="1:67" ht="120.75" customHeight="1">
      <c r="A7" s="42"/>
      <c r="B7" s="40"/>
      <c r="C7" s="36"/>
      <c r="D7" s="37"/>
      <c r="E7" s="38"/>
      <c r="F7" s="52"/>
      <c r="G7" s="52"/>
      <c r="H7" s="52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49"/>
      <c r="AE7" s="50"/>
      <c r="AF7" s="51"/>
      <c r="AG7" s="36"/>
      <c r="AH7" s="37"/>
      <c r="AI7" s="38"/>
      <c r="AJ7" s="52"/>
      <c r="AK7" s="52"/>
      <c r="AL7" s="52"/>
      <c r="AM7" s="36"/>
      <c r="AN7" s="37"/>
      <c r="AO7" s="38"/>
      <c r="AP7" s="36"/>
      <c r="AQ7" s="37"/>
      <c r="AR7" s="38"/>
      <c r="AS7" s="67"/>
      <c r="AT7" s="68"/>
      <c r="AU7" s="69"/>
      <c r="AV7" s="57"/>
      <c r="AW7" s="58"/>
      <c r="AX7" s="58"/>
      <c r="AY7" s="45"/>
      <c r="AZ7" s="45"/>
      <c r="BA7" s="45"/>
      <c r="BB7" s="45"/>
      <c r="BC7" s="45"/>
      <c r="BD7" s="45"/>
      <c r="BE7" s="45"/>
      <c r="BF7" s="45"/>
      <c r="BG7" s="45"/>
      <c r="BH7" s="52"/>
      <c r="BI7" s="52"/>
      <c r="BJ7" s="52"/>
      <c r="BK7" s="36"/>
      <c r="BL7" s="37"/>
      <c r="BM7" s="38"/>
      <c r="BN7" s="19"/>
      <c r="BO7" s="19"/>
    </row>
    <row r="8" spans="1:67" ht="35.25" customHeight="1">
      <c r="A8" s="38"/>
      <c r="B8" s="41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v>3746.2</v>
      </c>
      <c r="D10" s="8">
        <v>1475</v>
      </c>
      <c r="E10" s="2">
        <f>D10/C10*100</f>
        <v>39.373231541295176</v>
      </c>
      <c r="F10" s="2">
        <v>1050.4</v>
      </c>
      <c r="G10" s="2">
        <v>346.8</v>
      </c>
      <c r="H10" s="2">
        <f>G10/F10*100</f>
        <v>33.015993907083015</v>
      </c>
      <c r="I10" s="2">
        <v>13.7</v>
      </c>
      <c r="J10" s="2">
        <v>9</v>
      </c>
      <c r="K10" s="2">
        <f aca="true" t="shared" si="0" ref="K10:K22">J10/I10*100</f>
        <v>65.69343065693431</v>
      </c>
      <c r="L10" s="2">
        <v>1.9</v>
      </c>
      <c r="M10" s="2">
        <v>9.2</v>
      </c>
      <c r="N10" s="2">
        <f>M10/L10*100</f>
        <v>484.2105263157895</v>
      </c>
      <c r="O10" s="2">
        <v>60</v>
      </c>
      <c r="P10" s="2">
        <v>17.6</v>
      </c>
      <c r="Q10" s="2">
        <f>P10/O10*100</f>
        <v>29.333333333333332</v>
      </c>
      <c r="R10" s="2">
        <v>239.1</v>
      </c>
      <c r="S10" s="2">
        <v>28.9</v>
      </c>
      <c r="T10" s="2">
        <f>S10/R10*100</f>
        <v>12.086992890004183</v>
      </c>
      <c r="U10" s="2">
        <v>0</v>
      </c>
      <c r="V10" s="2">
        <v>0</v>
      </c>
      <c r="W10" s="2">
        <v>0</v>
      </c>
      <c r="X10" s="2">
        <v>200</v>
      </c>
      <c r="Y10" s="2">
        <v>29.8</v>
      </c>
      <c r="Z10" s="2">
        <f>Y10/X10*100</f>
        <v>14.899999999999999</v>
      </c>
      <c r="AA10" s="2">
        <v>35</v>
      </c>
      <c r="AB10" s="2">
        <v>24</v>
      </c>
      <c r="AC10" s="2">
        <f>AB10/AA10*100</f>
        <v>68.57142857142857</v>
      </c>
      <c r="AD10" s="2">
        <v>0</v>
      </c>
      <c r="AE10" s="2">
        <v>0</v>
      </c>
      <c r="AF10" s="2">
        <v>0</v>
      </c>
      <c r="AG10" s="2">
        <v>85.6</v>
      </c>
      <c r="AH10" s="2">
        <v>0</v>
      </c>
      <c r="AI10" s="2">
        <f>AH10/AG10*100</f>
        <v>0</v>
      </c>
      <c r="AJ10" s="2">
        <v>2695.7</v>
      </c>
      <c r="AK10" s="2">
        <v>1128.2</v>
      </c>
      <c r="AL10" s="2">
        <f>AK10/AJ10*100</f>
        <v>41.85183811254962</v>
      </c>
      <c r="AM10" s="2">
        <v>1153.9</v>
      </c>
      <c r="AN10" s="2">
        <v>673.1</v>
      </c>
      <c r="AO10" s="2">
        <f>AN10/AM10*100</f>
        <v>58.33261114481324</v>
      </c>
      <c r="AP10" s="2">
        <v>0</v>
      </c>
      <c r="AQ10" s="2">
        <v>0</v>
      </c>
      <c r="AR10" s="2">
        <v>0</v>
      </c>
      <c r="AS10" s="20">
        <v>3962</v>
      </c>
      <c r="AT10" s="2">
        <v>1590</v>
      </c>
      <c r="AU10" s="2">
        <f>AT10/AS10*100</f>
        <v>40.13124684502776</v>
      </c>
      <c r="AV10" s="21">
        <v>1059</v>
      </c>
      <c r="AW10" s="2">
        <v>508.7</v>
      </c>
      <c r="AX10" s="2">
        <f>AW10/AV10*100</f>
        <v>48.035882908404155</v>
      </c>
      <c r="AY10" s="21">
        <v>1051.6</v>
      </c>
      <c r="AZ10" s="2">
        <v>506.4</v>
      </c>
      <c r="BA10" s="2">
        <f aca="true" t="shared" si="1" ref="BA10:BA22">AZ10/AY10*100</f>
        <v>48.15519208824649</v>
      </c>
      <c r="BB10" s="2">
        <v>1079.9</v>
      </c>
      <c r="BC10" s="2">
        <v>279</v>
      </c>
      <c r="BD10" s="2">
        <f>BC10/BB10*100</f>
        <v>25.83572553014168</v>
      </c>
      <c r="BE10" s="21">
        <v>1200.3</v>
      </c>
      <c r="BF10" s="2">
        <v>486.1</v>
      </c>
      <c r="BG10" s="2">
        <f>BF10/BE10*100</f>
        <v>40.498208781138054</v>
      </c>
      <c r="BH10" s="21">
        <v>488</v>
      </c>
      <c r="BI10" s="2">
        <v>244</v>
      </c>
      <c r="BJ10" s="2">
        <f>BI10/BH10*100</f>
        <v>50</v>
      </c>
      <c r="BK10" s="20">
        <f>C10-AS10</f>
        <v>-215.80000000000018</v>
      </c>
      <c r="BL10" s="20">
        <f aca="true" t="shared" si="2" ref="BL10:BL21">D10-AT10</f>
        <v>-115</v>
      </c>
      <c r="BM10" s="2">
        <v>0</v>
      </c>
      <c r="BN10" s="10"/>
      <c r="BO10" s="11"/>
    </row>
    <row r="11" spans="1:67" ht="15">
      <c r="A11" s="9">
        <v>2</v>
      </c>
      <c r="B11" s="6" t="s">
        <v>31</v>
      </c>
      <c r="C11" s="7">
        <v>4042.1</v>
      </c>
      <c r="D11" s="8">
        <v>1871.7</v>
      </c>
      <c r="E11" s="2">
        <f aca="true" t="shared" si="3" ref="E11:E21">D11/C11*100</f>
        <v>46.305138418148985</v>
      </c>
      <c r="F11" s="2">
        <v>1060.6</v>
      </c>
      <c r="G11" s="2">
        <v>535.1</v>
      </c>
      <c r="H11" s="2">
        <f aca="true" t="shared" si="4" ref="H11:H21">G11/F11*100</f>
        <v>50.45257401470866</v>
      </c>
      <c r="I11" s="2">
        <v>24.7</v>
      </c>
      <c r="J11" s="2">
        <v>13.4</v>
      </c>
      <c r="K11" s="2">
        <f t="shared" si="0"/>
        <v>54.25101214574899</v>
      </c>
      <c r="L11" s="2">
        <v>22.1</v>
      </c>
      <c r="M11" s="2">
        <v>35.5</v>
      </c>
      <c r="N11" s="2">
        <f aca="true" t="shared" si="5" ref="N11:N21">M11/L11*100</f>
        <v>160.6334841628959</v>
      </c>
      <c r="O11" s="2">
        <v>47</v>
      </c>
      <c r="P11" s="2">
        <v>3</v>
      </c>
      <c r="Q11" s="2">
        <f aca="true" t="shared" si="6" ref="Q11:Q21">P11/O11*100</f>
        <v>6.382978723404255</v>
      </c>
      <c r="R11" s="2">
        <v>245.5</v>
      </c>
      <c r="S11" s="2">
        <v>36.6</v>
      </c>
      <c r="T11" s="2">
        <f>S11/R11*100</f>
        <v>14.908350305498983</v>
      </c>
      <c r="U11" s="2">
        <v>0</v>
      </c>
      <c r="V11" s="2">
        <v>0</v>
      </c>
      <c r="W11" s="2">
        <v>0</v>
      </c>
      <c r="X11" s="2">
        <v>100</v>
      </c>
      <c r="Y11" s="2">
        <v>108.3</v>
      </c>
      <c r="Z11" s="2">
        <f aca="true" t="shared" si="7" ref="Z11:Z21">Y11/X11*100</f>
        <v>108.3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90.8</v>
      </c>
      <c r="AH11" s="2">
        <v>18.9</v>
      </c>
      <c r="AI11" s="2">
        <f aca="true" t="shared" si="8" ref="AI11:AI22">AH11/AG11*100</f>
        <v>20.81497797356828</v>
      </c>
      <c r="AJ11" s="2">
        <v>2981.5</v>
      </c>
      <c r="AK11" s="2">
        <v>1336.6</v>
      </c>
      <c r="AL11" s="2">
        <f aca="true" t="shared" si="9" ref="AL11:AL21">AK11/AJ11*100</f>
        <v>44.82978366593996</v>
      </c>
      <c r="AM11" s="2">
        <v>1240.8</v>
      </c>
      <c r="AN11" s="2">
        <v>723.8</v>
      </c>
      <c r="AO11" s="2">
        <f aca="true" t="shared" si="10" ref="AO11:AO21">AN11/AM11*100</f>
        <v>58.333333333333336</v>
      </c>
      <c r="AP11" s="2">
        <v>0</v>
      </c>
      <c r="AQ11" s="2">
        <v>0</v>
      </c>
      <c r="AR11" s="2">
        <v>0</v>
      </c>
      <c r="AS11" s="20">
        <v>4287.5</v>
      </c>
      <c r="AT11" s="2">
        <v>1700.2</v>
      </c>
      <c r="AU11" s="2">
        <f aca="true" t="shared" si="11" ref="AU11:AU21">AT11/AS11*100</f>
        <v>39.654810495626826</v>
      </c>
      <c r="AV11" s="22">
        <v>1081.8</v>
      </c>
      <c r="AW11" s="2">
        <v>510.4</v>
      </c>
      <c r="AX11" s="2">
        <f aca="true" t="shared" si="12" ref="AX11:AX21">AW11/AV11*100</f>
        <v>47.18062488445184</v>
      </c>
      <c r="AY11" s="21">
        <v>1065.3</v>
      </c>
      <c r="AZ11" s="2">
        <v>508.1</v>
      </c>
      <c r="BA11" s="2">
        <f t="shared" si="1"/>
        <v>47.69548483995119</v>
      </c>
      <c r="BB11" s="2">
        <v>1936.3</v>
      </c>
      <c r="BC11" s="2">
        <v>718.5</v>
      </c>
      <c r="BD11" s="2">
        <f aca="true" t="shared" si="13" ref="BD11:BD21">BC11/BB11*100</f>
        <v>37.10685327686826</v>
      </c>
      <c r="BE11" s="21">
        <v>598.7</v>
      </c>
      <c r="BF11" s="2">
        <v>296.1</v>
      </c>
      <c r="BG11" s="2">
        <f aca="true" t="shared" si="14" ref="BG11:BG21">BF11/BE11*100</f>
        <v>49.45715717387673</v>
      </c>
      <c r="BH11" s="21">
        <v>540.7</v>
      </c>
      <c r="BI11" s="2">
        <v>111.4</v>
      </c>
      <c r="BJ11" s="2">
        <f aca="true" t="shared" si="15" ref="BJ11:BJ21">BI11/BH11*100</f>
        <v>20.602922137969298</v>
      </c>
      <c r="BK11" s="20">
        <f aca="true" t="shared" si="16" ref="BK11:BK21">C11-AS11</f>
        <v>-245.4000000000001</v>
      </c>
      <c r="BL11" s="20">
        <f t="shared" si="2"/>
        <v>171.5</v>
      </c>
      <c r="BM11" s="2">
        <v>0</v>
      </c>
      <c r="BN11" s="10"/>
      <c r="BO11" s="11"/>
    </row>
    <row r="12" spans="1:67" ht="15">
      <c r="A12" s="9">
        <v>3</v>
      </c>
      <c r="B12" s="6" t="s">
        <v>32</v>
      </c>
      <c r="C12" s="7">
        <v>5225.9</v>
      </c>
      <c r="D12" s="8">
        <v>3087.5</v>
      </c>
      <c r="E12" s="2">
        <f t="shared" si="3"/>
        <v>59.08073250540578</v>
      </c>
      <c r="F12" s="2">
        <v>1629.1</v>
      </c>
      <c r="G12" s="2">
        <v>732.3</v>
      </c>
      <c r="H12" s="2">
        <f t="shared" si="4"/>
        <v>44.95120004910687</v>
      </c>
      <c r="I12" s="2">
        <v>71.6</v>
      </c>
      <c r="J12" s="2">
        <v>36.1</v>
      </c>
      <c r="K12" s="2">
        <f t="shared" si="0"/>
        <v>50.41899441340782</v>
      </c>
      <c r="L12" s="2">
        <v>8.5</v>
      </c>
      <c r="M12" s="2">
        <v>10.1</v>
      </c>
      <c r="N12" s="2">
        <f t="shared" si="5"/>
        <v>118.82352941176471</v>
      </c>
      <c r="O12" s="2">
        <v>81</v>
      </c>
      <c r="P12" s="2">
        <v>6.3</v>
      </c>
      <c r="Q12" s="2">
        <f t="shared" si="6"/>
        <v>7.777777777777778</v>
      </c>
      <c r="R12" s="17">
        <v>535</v>
      </c>
      <c r="S12" s="2">
        <v>128.7</v>
      </c>
      <c r="T12" s="2">
        <f aca="true" t="shared" si="17" ref="T12:T21">S12/R12*100</f>
        <v>24.056074766355138</v>
      </c>
      <c r="U12" s="2">
        <v>0</v>
      </c>
      <c r="V12" s="2">
        <v>0</v>
      </c>
      <c r="W12" s="2">
        <v>0</v>
      </c>
      <c r="X12" s="2">
        <v>180</v>
      </c>
      <c r="Y12" s="2">
        <v>224.9</v>
      </c>
      <c r="Z12" s="2">
        <f t="shared" si="7"/>
        <v>124.94444444444446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7</v>
      </c>
      <c r="AH12" s="2">
        <v>0</v>
      </c>
      <c r="AI12" s="2">
        <f t="shared" si="8"/>
        <v>0</v>
      </c>
      <c r="AJ12" s="2">
        <v>3596.8</v>
      </c>
      <c r="AK12" s="2">
        <v>2355.1</v>
      </c>
      <c r="AL12" s="2">
        <f t="shared" si="9"/>
        <v>65.47764679715303</v>
      </c>
      <c r="AM12" s="2">
        <v>1809.8</v>
      </c>
      <c r="AN12" s="2">
        <v>1055.7</v>
      </c>
      <c r="AO12" s="2">
        <f t="shared" si="10"/>
        <v>58.33241242126203</v>
      </c>
      <c r="AP12" s="2">
        <v>0</v>
      </c>
      <c r="AQ12" s="2">
        <v>0</v>
      </c>
      <c r="AR12" s="2">
        <v>0</v>
      </c>
      <c r="AS12" s="2">
        <v>5631.4</v>
      </c>
      <c r="AT12" s="2">
        <v>2604.7</v>
      </c>
      <c r="AU12" s="2">
        <f t="shared" si="11"/>
        <v>46.253151969314914</v>
      </c>
      <c r="AV12" s="22">
        <v>1122.7</v>
      </c>
      <c r="AW12" s="2">
        <v>505.7</v>
      </c>
      <c r="AX12" s="2">
        <f t="shared" si="12"/>
        <v>45.043199429945666</v>
      </c>
      <c r="AY12" s="21">
        <v>1099.7</v>
      </c>
      <c r="AZ12" s="2">
        <v>502.7</v>
      </c>
      <c r="BA12" s="2">
        <f t="shared" si="1"/>
        <v>45.71246703646449</v>
      </c>
      <c r="BB12" s="2">
        <v>2118.8</v>
      </c>
      <c r="BC12" s="2">
        <v>1355.1</v>
      </c>
      <c r="BD12" s="2">
        <f t="shared" si="13"/>
        <v>63.956012837455155</v>
      </c>
      <c r="BE12" s="21">
        <v>803.5</v>
      </c>
      <c r="BF12" s="2">
        <v>193.5</v>
      </c>
      <c r="BG12" s="2">
        <f t="shared" si="14"/>
        <v>24.082140634723086</v>
      </c>
      <c r="BH12" s="21">
        <v>1122.7</v>
      </c>
      <c r="BI12" s="2">
        <v>366.8</v>
      </c>
      <c r="BJ12" s="2">
        <f t="shared" si="15"/>
        <v>32.67123897746504</v>
      </c>
      <c r="BK12" s="20">
        <f t="shared" si="16"/>
        <v>-405.5</v>
      </c>
      <c r="BL12" s="20">
        <f t="shared" si="2"/>
        <v>482.8000000000002</v>
      </c>
      <c r="BM12" s="2">
        <v>0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v>4229.4</v>
      </c>
      <c r="D13" s="8">
        <v>2089.8</v>
      </c>
      <c r="E13" s="2">
        <f t="shared" si="3"/>
        <v>49.41126400907931</v>
      </c>
      <c r="F13" s="2">
        <v>965.5</v>
      </c>
      <c r="G13" s="2">
        <v>391.3</v>
      </c>
      <c r="H13" s="2">
        <f t="shared" si="4"/>
        <v>40.528223718280685</v>
      </c>
      <c r="I13" s="2">
        <v>12.7</v>
      </c>
      <c r="J13" s="2">
        <v>8.2</v>
      </c>
      <c r="K13" s="2">
        <f t="shared" si="0"/>
        <v>64.56692913385827</v>
      </c>
      <c r="L13" s="2">
        <v>3.6</v>
      </c>
      <c r="M13" s="2">
        <v>0</v>
      </c>
      <c r="N13" s="2">
        <v>0</v>
      </c>
      <c r="O13" s="2">
        <v>53</v>
      </c>
      <c r="P13" s="2">
        <v>2.1</v>
      </c>
      <c r="Q13" s="2">
        <f t="shared" si="6"/>
        <v>3.9622641509433967</v>
      </c>
      <c r="R13" s="2">
        <v>300.7</v>
      </c>
      <c r="S13" s="2">
        <v>51.2</v>
      </c>
      <c r="T13" s="2">
        <f t="shared" si="17"/>
        <v>17.0269371466578</v>
      </c>
      <c r="U13" s="2">
        <v>0</v>
      </c>
      <c r="V13" s="2">
        <v>0</v>
      </c>
      <c r="W13" s="2">
        <v>0</v>
      </c>
      <c r="X13" s="2">
        <v>100</v>
      </c>
      <c r="Y13" s="2">
        <v>0</v>
      </c>
      <c r="Z13" s="2">
        <f t="shared" si="7"/>
        <v>0</v>
      </c>
      <c r="AA13" s="2">
        <v>45</v>
      </c>
      <c r="AB13" s="2">
        <v>8.8</v>
      </c>
      <c r="AC13" s="2">
        <f aca="true" t="shared" si="18" ref="AC13:AC21">AB13/AA13*100</f>
        <v>19.555555555555557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3263.9</v>
      </c>
      <c r="AK13" s="2">
        <v>1698.5</v>
      </c>
      <c r="AL13" s="2">
        <f t="shared" si="9"/>
        <v>52.03897178222372</v>
      </c>
      <c r="AM13" s="2">
        <v>1188.8</v>
      </c>
      <c r="AN13" s="2">
        <v>693.4</v>
      </c>
      <c r="AO13" s="2">
        <f t="shared" si="10"/>
        <v>58.32772543741588</v>
      </c>
      <c r="AP13" s="2">
        <v>0</v>
      </c>
      <c r="AQ13" s="2">
        <v>0</v>
      </c>
      <c r="AR13" s="2">
        <v>0</v>
      </c>
      <c r="AS13" s="2">
        <v>4229.4</v>
      </c>
      <c r="AT13" s="2">
        <v>1691.5</v>
      </c>
      <c r="AU13" s="2">
        <f t="shared" si="11"/>
        <v>39.9938525559181</v>
      </c>
      <c r="AV13" s="22">
        <v>1074.9</v>
      </c>
      <c r="AW13" s="2">
        <v>590</v>
      </c>
      <c r="AX13" s="2">
        <f t="shared" si="12"/>
        <v>54.88882686761559</v>
      </c>
      <c r="AY13" s="21">
        <v>1067.5</v>
      </c>
      <c r="AZ13" s="2">
        <v>587.8</v>
      </c>
      <c r="BA13" s="2">
        <f t="shared" si="1"/>
        <v>55.06323185011709</v>
      </c>
      <c r="BB13" s="2">
        <v>2193.5</v>
      </c>
      <c r="BC13" s="2">
        <v>880.7</v>
      </c>
      <c r="BD13" s="2">
        <f t="shared" si="13"/>
        <v>40.15044449509916</v>
      </c>
      <c r="BE13" s="21">
        <v>386.2</v>
      </c>
      <c r="BF13" s="2">
        <v>50.2</v>
      </c>
      <c r="BG13" s="2">
        <f t="shared" si="14"/>
        <v>12.998446400828586</v>
      </c>
      <c r="BH13" s="21">
        <v>418.7</v>
      </c>
      <c r="BI13" s="2">
        <v>94.8</v>
      </c>
      <c r="BJ13" s="2">
        <f t="shared" si="15"/>
        <v>22.641509433962266</v>
      </c>
      <c r="BK13" s="20">
        <f t="shared" si="16"/>
        <v>0</v>
      </c>
      <c r="BL13" s="20">
        <f t="shared" si="2"/>
        <v>398.3000000000002</v>
      </c>
      <c r="BM13" s="2">
        <v>0</v>
      </c>
      <c r="BN13" s="10"/>
      <c r="BO13" s="11"/>
    </row>
    <row r="14" spans="1:67" ht="15">
      <c r="A14" s="9">
        <v>5</v>
      </c>
      <c r="B14" s="6" t="s">
        <v>34</v>
      </c>
      <c r="C14" s="7">
        <v>3226.7</v>
      </c>
      <c r="D14" s="8">
        <v>1198.6</v>
      </c>
      <c r="E14" s="2">
        <f t="shared" si="3"/>
        <v>37.14631047199926</v>
      </c>
      <c r="F14" s="2">
        <v>1404.3</v>
      </c>
      <c r="G14" s="2">
        <v>443.7</v>
      </c>
      <c r="H14" s="2">
        <f t="shared" si="4"/>
        <v>31.595812860499894</v>
      </c>
      <c r="I14" s="2">
        <v>27.6</v>
      </c>
      <c r="J14" s="2">
        <v>12.3</v>
      </c>
      <c r="K14" s="2">
        <f t="shared" si="0"/>
        <v>44.565217391304344</v>
      </c>
      <c r="L14" s="2">
        <v>9.4</v>
      </c>
      <c r="M14" s="2">
        <v>2.1</v>
      </c>
      <c r="N14" s="2">
        <f t="shared" si="5"/>
        <v>22.340425531914892</v>
      </c>
      <c r="O14" s="2">
        <v>48</v>
      </c>
      <c r="P14" s="2">
        <v>1</v>
      </c>
      <c r="Q14" s="2">
        <f t="shared" si="6"/>
        <v>2.083333333333333</v>
      </c>
      <c r="R14" s="2">
        <v>289.2</v>
      </c>
      <c r="S14" s="2">
        <v>40.8</v>
      </c>
      <c r="T14" s="2">
        <f t="shared" si="17"/>
        <v>14.107883817427386</v>
      </c>
      <c r="U14" s="2">
        <v>0</v>
      </c>
      <c r="V14" s="2">
        <v>0</v>
      </c>
      <c r="W14" s="2">
        <v>0</v>
      </c>
      <c r="X14" s="2">
        <v>570</v>
      </c>
      <c r="Y14" s="2">
        <v>147.8</v>
      </c>
      <c r="Z14" s="2">
        <f t="shared" si="7"/>
        <v>25.929824561403507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1822.4</v>
      </c>
      <c r="AK14" s="2">
        <v>754.9</v>
      </c>
      <c r="AL14" s="2">
        <f t="shared" si="9"/>
        <v>41.42339771729587</v>
      </c>
      <c r="AM14" s="2">
        <v>244.1</v>
      </c>
      <c r="AN14" s="2">
        <v>142.4</v>
      </c>
      <c r="AO14" s="2">
        <f t="shared" si="10"/>
        <v>58.33674723473986</v>
      </c>
      <c r="AP14" s="2">
        <v>500</v>
      </c>
      <c r="AQ14" s="2">
        <v>0</v>
      </c>
      <c r="AR14" s="2">
        <f>AQ14/AP14*100</f>
        <v>0</v>
      </c>
      <c r="AS14" s="2">
        <v>3371.1</v>
      </c>
      <c r="AT14" s="2">
        <v>1216.2</v>
      </c>
      <c r="AU14" s="2">
        <f t="shared" si="11"/>
        <v>36.07724481623209</v>
      </c>
      <c r="AV14" s="22">
        <v>1056.5</v>
      </c>
      <c r="AW14" s="2">
        <v>378.2</v>
      </c>
      <c r="AX14" s="2">
        <f t="shared" si="12"/>
        <v>35.79744439185991</v>
      </c>
      <c r="AY14" s="21">
        <v>1049.5</v>
      </c>
      <c r="AZ14" s="2">
        <v>376.3</v>
      </c>
      <c r="BA14" s="2">
        <f t="shared" si="1"/>
        <v>35.85516912815627</v>
      </c>
      <c r="BB14" s="2">
        <v>1175.2</v>
      </c>
      <c r="BC14" s="2">
        <v>657.7</v>
      </c>
      <c r="BD14" s="2">
        <f t="shared" si="13"/>
        <v>55.96494213750851</v>
      </c>
      <c r="BE14" s="21">
        <v>475.9</v>
      </c>
      <c r="BF14" s="2">
        <v>104.6</v>
      </c>
      <c r="BG14" s="2">
        <f t="shared" si="14"/>
        <v>21.979407438537507</v>
      </c>
      <c r="BH14" s="21">
        <v>559.8</v>
      </c>
      <c r="BI14" s="2">
        <v>26.7</v>
      </c>
      <c r="BJ14" s="2">
        <f t="shared" si="15"/>
        <v>4.769560557341908</v>
      </c>
      <c r="BK14" s="20">
        <f t="shared" si="16"/>
        <v>-144.4000000000001</v>
      </c>
      <c r="BL14" s="20">
        <f t="shared" si="2"/>
        <v>-17.600000000000136</v>
      </c>
      <c r="BM14" s="2">
        <v>0</v>
      </c>
      <c r="BN14" s="10"/>
      <c r="BO14" s="11"/>
    </row>
    <row r="15" spans="1:67" ht="15">
      <c r="A15" s="9">
        <v>6</v>
      </c>
      <c r="B15" s="6" t="s">
        <v>35</v>
      </c>
      <c r="C15" s="7">
        <v>72646.2</v>
      </c>
      <c r="D15" s="8">
        <v>16730.9</v>
      </c>
      <c r="E15" s="2">
        <f t="shared" si="3"/>
        <v>23.03066092927091</v>
      </c>
      <c r="F15" s="2">
        <v>19793.5</v>
      </c>
      <c r="G15" s="2">
        <v>7957.1</v>
      </c>
      <c r="H15" s="2">
        <f t="shared" si="4"/>
        <v>40.200570894485566</v>
      </c>
      <c r="I15" s="2">
        <v>6713.2</v>
      </c>
      <c r="J15" s="2">
        <v>3408.4</v>
      </c>
      <c r="K15" s="2">
        <f t="shared" si="0"/>
        <v>50.77161413334923</v>
      </c>
      <c r="L15" s="2">
        <v>18.1</v>
      </c>
      <c r="M15" s="2">
        <v>4.7</v>
      </c>
      <c r="N15" s="2">
        <f t="shared" si="5"/>
        <v>25.96685082872928</v>
      </c>
      <c r="O15" s="2">
        <v>1306</v>
      </c>
      <c r="P15" s="2">
        <v>109</v>
      </c>
      <c r="Q15" s="2">
        <f t="shared" si="6"/>
        <v>8.346094946401225</v>
      </c>
      <c r="R15" s="2">
        <v>5553.2</v>
      </c>
      <c r="S15" s="2">
        <v>2729.3</v>
      </c>
      <c r="T15" s="2">
        <f t="shared" si="17"/>
        <v>49.148238853273796</v>
      </c>
      <c r="U15" s="2">
        <v>300</v>
      </c>
      <c r="V15" s="2">
        <v>61.6</v>
      </c>
      <c r="W15" s="2">
        <f>V15/U15*100</f>
        <v>20.533333333333335</v>
      </c>
      <c r="X15" s="2">
        <v>0</v>
      </c>
      <c r="Y15" s="2">
        <v>0</v>
      </c>
      <c r="Z15" s="2">
        <v>0</v>
      </c>
      <c r="AA15" s="2">
        <v>100</v>
      </c>
      <c r="AB15" s="2">
        <v>130.7</v>
      </c>
      <c r="AC15" s="2">
        <v>107.4</v>
      </c>
      <c r="AD15" s="2">
        <v>0</v>
      </c>
      <c r="AE15" s="2">
        <v>0</v>
      </c>
      <c r="AF15" s="2">
        <v>0</v>
      </c>
      <c r="AG15" s="2">
        <v>725.4</v>
      </c>
      <c r="AH15" s="2">
        <v>513.3</v>
      </c>
      <c r="AI15" s="2">
        <f t="shared" si="8"/>
        <v>70.76095947063689</v>
      </c>
      <c r="AJ15" s="2">
        <v>52852.7</v>
      </c>
      <c r="AK15" s="2">
        <v>8773.8</v>
      </c>
      <c r="AL15" s="2">
        <f t="shared" si="9"/>
        <v>16.600476418423277</v>
      </c>
      <c r="AM15" s="2">
        <v>4328.5</v>
      </c>
      <c r="AN15" s="2">
        <v>2524.9</v>
      </c>
      <c r="AO15" s="2">
        <f t="shared" si="10"/>
        <v>58.3319856763313</v>
      </c>
      <c r="AP15" s="2">
        <v>7370</v>
      </c>
      <c r="AQ15" s="2">
        <v>4871</v>
      </c>
      <c r="AR15" s="2">
        <f>AQ15/AP15*100</f>
        <v>66.09226594301221</v>
      </c>
      <c r="AS15" s="2">
        <v>72646.2</v>
      </c>
      <c r="AT15" s="2">
        <v>14673.1</v>
      </c>
      <c r="AU15" s="2">
        <f t="shared" si="11"/>
        <v>20.19802825199391</v>
      </c>
      <c r="AV15" s="22">
        <v>4106.5</v>
      </c>
      <c r="AW15" s="2">
        <v>1920.5</v>
      </c>
      <c r="AX15" s="2">
        <f t="shared" si="12"/>
        <v>46.76732010227688</v>
      </c>
      <c r="AY15" s="21">
        <v>3888.4</v>
      </c>
      <c r="AZ15" s="2">
        <v>1902.6</v>
      </c>
      <c r="BA15" s="2">
        <f t="shared" si="1"/>
        <v>48.930151219010384</v>
      </c>
      <c r="BB15" s="2">
        <v>9073.1</v>
      </c>
      <c r="BC15" s="2">
        <v>2835.6</v>
      </c>
      <c r="BD15" s="2">
        <f t="shared" si="13"/>
        <v>31.252824282769943</v>
      </c>
      <c r="BE15" s="21">
        <v>56611.6</v>
      </c>
      <c r="BF15" s="2">
        <v>8646.9</v>
      </c>
      <c r="BG15" s="2">
        <f t="shared" si="14"/>
        <v>15.274078104134134</v>
      </c>
      <c r="BH15" s="21">
        <v>2129.8</v>
      </c>
      <c r="BI15" s="2">
        <v>1007.5</v>
      </c>
      <c r="BJ15" s="2">
        <f t="shared" si="15"/>
        <v>47.30491125927317</v>
      </c>
      <c r="BK15" s="20">
        <f t="shared" si="16"/>
        <v>0</v>
      </c>
      <c r="BL15" s="20">
        <f t="shared" si="2"/>
        <v>2057.800000000001</v>
      </c>
      <c r="BM15" s="2">
        <v>0</v>
      </c>
      <c r="BN15" s="10"/>
      <c r="BO15" s="11"/>
    </row>
    <row r="16" spans="1:67" ht="15">
      <c r="A16" s="9">
        <v>7</v>
      </c>
      <c r="B16" s="6" t="s">
        <v>41</v>
      </c>
      <c r="C16" s="7">
        <v>17619.1</v>
      </c>
      <c r="D16" s="8">
        <v>3545.1</v>
      </c>
      <c r="E16" s="2">
        <f t="shared" si="3"/>
        <v>20.12077801930859</v>
      </c>
      <c r="F16" s="2">
        <v>2445.8</v>
      </c>
      <c r="G16" s="2">
        <v>890.6</v>
      </c>
      <c r="H16" s="2">
        <f t="shared" si="4"/>
        <v>36.41344345408455</v>
      </c>
      <c r="I16" s="2">
        <v>162.2</v>
      </c>
      <c r="J16" s="2">
        <v>89.6</v>
      </c>
      <c r="K16" s="2">
        <f t="shared" si="0"/>
        <v>55.24044389642416</v>
      </c>
      <c r="L16" s="2">
        <v>12.7</v>
      </c>
      <c r="M16" s="2">
        <v>45.1</v>
      </c>
      <c r="N16" s="2">
        <f t="shared" si="5"/>
        <v>355.1181102362205</v>
      </c>
      <c r="O16" s="2">
        <v>234</v>
      </c>
      <c r="P16" s="2">
        <v>9.1</v>
      </c>
      <c r="Q16" s="2">
        <f t="shared" si="6"/>
        <v>3.888888888888889</v>
      </c>
      <c r="R16" s="2">
        <v>512.8</v>
      </c>
      <c r="S16" s="2">
        <v>118.6</v>
      </c>
      <c r="T16" s="2">
        <f t="shared" si="17"/>
        <v>23.12792511700468</v>
      </c>
      <c r="U16" s="2">
        <v>0</v>
      </c>
      <c r="V16" s="2">
        <v>0</v>
      </c>
      <c r="W16" s="2">
        <v>0</v>
      </c>
      <c r="X16" s="2">
        <v>400</v>
      </c>
      <c r="Y16" s="2">
        <v>137.1</v>
      </c>
      <c r="Z16" s="2">
        <f t="shared" si="7"/>
        <v>34.275</v>
      </c>
      <c r="AA16" s="2">
        <v>20</v>
      </c>
      <c r="AB16" s="2">
        <v>9.7</v>
      </c>
      <c r="AC16" s="2">
        <f t="shared" si="18"/>
        <v>48.5</v>
      </c>
      <c r="AD16" s="2">
        <v>0</v>
      </c>
      <c r="AE16" s="2">
        <v>0</v>
      </c>
      <c r="AF16" s="2">
        <v>0</v>
      </c>
      <c r="AG16" s="2">
        <v>13.7</v>
      </c>
      <c r="AH16" s="2">
        <v>5.8</v>
      </c>
      <c r="AI16" s="2">
        <f t="shared" si="8"/>
        <v>42.33576642335766</v>
      </c>
      <c r="AJ16" s="2">
        <v>15173.3</v>
      </c>
      <c r="AK16" s="2">
        <v>2654.6</v>
      </c>
      <c r="AL16" s="2">
        <f t="shared" si="9"/>
        <v>17.49520539368496</v>
      </c>
      <c r="AM16" s="2">
        <v>1676</v>
      </c>
      <c r="AN16" s="2">
        <v>977.6</v>
      </c>
      <c r="AO16" s="2">
        <f t="shared" si="10"/>
        <v>58.32935560859188</v>
      </c>
      <c r="AP16" s="2">
        <v>0</v>
      </c>
      <c r="AQ16" s="2">
        <v>0</v>
      </c>
      <c r="AR16" s="2">
        <v>0</v>
      </c>
      <c r="AS16" s="2">
        <v>17619.5</v>
      </c>
      <c r="AT16" s="2">
        <v>3059.8</v>
      </c>
      <c r="AU16" s="2">
        <f t="shared" si="11"/>
        <v>17.365986548994012</v>
      </c>
      <c r="AV16" s="22">
        <v>1103.2</v>
      </c>
      <c r="AW16" s="2">
        <v>592.5</v>
      </c>
      <c r="AX16" s="2">
        <f t="shared" si="12"/>
        <v>53.70739666424945</v>
      </c>
      <c r="AY16" s="21">
        <v>1064.8</v>
      </c>
      <c r="AZ16" s="2">
        <v>589.2</v>
      </c>
      <c r="BA16" s="2">
        <f t="shared" si="1"/>
        <v>55.33433508640121</v>
      </c>
      <c r="BB16" s="2">
        <v>3963.8</v>
      </c>
      <c r="BC16" s="2">
        <v>1846.6</v>
      </c>
      <c r="BD16" s="2">
        <f t="shared" si="13"/>
        <v>46.586608809728034</v>
      </c>
      <c r="BE16" s="21">
        <v>10863.4</v>
      </c>
      <c r="BF16" s="2">
        <v>259.5</v>
      </c>
      <c r="BG16" s="2">
        <f t="shared" si="14"/>
        <v>2.38875490178029</v>
      </c>
      <c r="BH16" s="21">
        <v>1106.5</v>
      </c>
      <c r="BI16" s="2">
        <v>120.4</v>
      </c>
      <c r="BJ16" s="2">
        <f t="shared" si="15"/>
        <v>10.881156800723</v>
      </c>
      <c r="BK16" s="20">
        <f t="shared" si="16"/>
        <v>-0.4000000000014552</v>
      </c>
      <c r="BL16" s="20">
        <f t="shared" si="2"/>
        <v>485.2999999999997</v>
      </c>
      <c r="BM16" s="2">
        <v>0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v>9940.2</v>
      </c>
      <c r="D17" s="8">
        <v>4046.9</v>
      </c>
      <c r="E17" s="2">
        <f t="shared" si="3"/>
        <v>40.712460513872955</v>
      </c>
      <c r="F17" s="2">
        <v>1915.9</v>
      </c>
      <c r="G17" s="2">
        <v>917.9</v>
      </c>
      <c r="H17" s="2">
        <f t="shared" si="4"/>
        <v>47.909598622057516</v>
      </c>
      <c r="I17" s="2">
        <v>49.1</v>
      </c>
      <c r="J17" s="2">
        <v>22.6</v>
      </c>
      <c r="K17" s="2">
        <f t="shared" si="0"/>
        <v>46.02851323828921</v>
      </c>
      <c r="L17" s="2">
        <v>3.6</v>
      </c>
      <c r="M17" s="2">
        <v>4.1</v>
      </c>
      <c r="N17" s="2">
        <f t="shared" si="5"/>
        <v>113.88888888888889</v>
      </c>
      <c r="O17" s="2">
        <v>186</v>
      </c>
      <c r="P17" s="2">
        <v>31.4</v>
      </c>
      <c r="Q17" s="2">
        <f t="shared" si="6"/>
        <v>16.881720430107528</v>
      </c>
      <c r="R17" s="2">
        <v>621</v>
      </c>
      <c r="S17" s="2">
        <v>138.7</v>
      </c>
      <c r="T17" s="2">
        <f t="shared" si="17"/>
        <v>22.334943639291463</v>
      </c>
      <c r="U17" s="2">
        <v>0</v>
      </c>
      <c r="V17" s="2">
        <v>0</v>
      </c>
      <c r="W17" s="2">
        <v>0</v>
      </c>
      <c r="X17" s="2">
        <v>180</v>
      </c>
      <c r="Y17" s="2">
        <v>12.4</v>
      </c>
      <c r="Z17" s="2">
        <f t="shared" si="7"/>
        <v>6.888888888888889</v>
      </c>
      <c r="AA17" s="2">
        <v>6</v>
      </c>
      <c r="AB17" s="2">
        <v>6</v>
      </c>
      <c r="AC17" s="2">
        <f t="shared" si="18"/>
        <v>100</v>
      </c>
      <c r="AD17" s="2">
        <v>0</v>
      </c>
      <c r="AE17" s="2">
        <v>0</v>
      </c>
      <c r="AF17" s="2">
        <v>0</v>
      </c>
      <c r="AG17" s="2">
        <v>7.5</v>
      </c>
      <c r="AH17" s="2">
        <v>11.5</v>
      </c>
      <c r="AI17" s="2">
        <f t="shared" si="8"/>
        <v>153.33333333333334</v>
      </c>
      <c r="AJ17" s="2">
        <v>8024.3</v>
      </c>
      <c r="AK17" s="2">
        <v>3128.9</v>
      </c>
      <c r="AL17" s="2">
        <f t="shared" si="9"/>
        <v>38.99280934162481</v>
      </c>
      <c r="AM17" s="2">
        <v>2196.5</v>
      </c>
      <c r="AN17" s="2">
        <v>1281.2</v>
      </c>
      <c r="AO17" s="2">
        <f t="shared" si="10"/>
        <v>58.329160027316185</v>
      </c>
      <c r="AP17" s="2">
        <v>0</v>
      </c>
      <c r="AQ17" s="2">
        <v>0</v>
      </c>
      <c r="AR17" s="2">
        <v>0</v>
      </c>
      <c r="AS17" s="2">
        <v>10274.8</v>
      </c>
      <c r="AT17" s="2">
        <v>3406.5</v>
      </c>
      <c r="AU17" s="2">
        <f t="shared" si="11"/>
        <v>33.15393000350372</v>
      </c>
      <c r="AV17" s="22">
        <v>1092.3</v>
      </c>
      <c r="AW17" s="2">
        <v>503.2</v>
      </c>
      <c r="AX17" s="2">
        <f t="shared" si="12"/>
        <v>46.067930055845466</v>
      </c>
      <c r="AY17" s="21">
        <v>1053.6</v>
      </c>
      <c r="AZ17" s="2">
        <v>500.6</v>
      </c>
      <c r="BA17" s="2">
        <f t="shared" si="1"/>
        <v>47.51328777524678</v>
      </c>
      <c r="BB17" s="2">
        <v>4215.9</v>
      </c>
      <c r="BC17" s="2">
        <v>1817.9</v>
      </c>
      <c r="BD17" s="2">
        <f t="shared" si="13"/>
        <v>43.12009298133258</v>
      </c>
      <c r="BE17" s="21">
        <v>3455.4</v>
      </c>
      <c r="BF17" s="2">
        <v>571.1</v>
      </c>
      <c r="BG17" s="2">
        <f t="shared" si="14"/>
        <v>16.527753660936504</v>
      </c>
      <c r="BH17" s="21">
        <v>1250</v>
      </c>
      <c r="BI17" s="2">
        <v>404.7</v>
      </c>
      <c r="BJ17" s="2">
        <f t="shared" si="15"/>
        <v>32.376</v>
      </c>
      <c r="BK17" s="20">
        <f t="shared" si="16"/>
        <v>-334.59999999999854</v>
      </c>
      <c r="BL17" s="20">
        <f t="shared" si="2"/>
        <v>640.4000000000001</v>
      </c>
      <c r="BM17" s="2">
        <v>0</v>
      </c>
      <c r="BN17" s="10"/>
      <c r="BO17" s="11"/>
    </row>
    <row r="18" spans="1:67" ht="15">
      <c r="A18" s="9">
        <v>9</v>
      </c>
      <c r="B18" s="26" t="s">
        <v>37</v>
      </c>
      <c r="C18" s="7">
        <v>7570.2</v>
      </c>
      <c r="D18" s="8">
        <v>4662.2</v>
      </c>
      <c r="E18" s="2">
        <f t="shared" si="3"/>
        <v>61.58621965073577</v>
      </c>
      <c r="F18" s="2">
        <v>2094.3</v>
      </c>
      <c r="G18" s="2">
        <v>923</v>
      </c>
      <c r="H18" s="2">
        <f t="shared" si="4"/>
        <v>44.07200496585971</v>
      </c>
      <c r="I18" s="2">
        <v>14.5</v>
      </c>
      <c r="J18" s="2">
        <v>9.3</v>
      </c>
      <c r="K18" s="2">
        <f t="shared" si="0"/>
        <v>64.13793103448276</v>
      </c>
      <c r="L18" s="2">
        <v>0.2</v>
      </c>
      <c r="M18" s="2">
        <v>0.5</v>
      </c>
      <c r="N18" s="2">
        <f t="shared" si="5"/>
        <v>250</v>
      </c>
      <c r="O18" s="2">
        <v>110</v>
      </c>
      <c r="P18" s="2">
        <v>3.4</v>
      </c>
      <c r="Q18" s="2">
        <f t="shared" si="6"/>
        <v>3.090909090909091</v>
      </c>
      <c r="R18" s="2">
        <v>983</v>
      </c>
      <c r="S18" s="2">
        <v>224.5</v>
      </c>
      <c r="T18" s="2">
        <f t="shared" si="17"/>
        <v>22.8382502543235</v>
      </c>
      <c r="U18" s="2">
        <v>0</v>
      </c>
      <c r="V18" s="2">
        <v>0</v>
      </c>
      <c r="W18" s="2">
        <v>0</v>
      </c>
      <c r="X18" s="29">
        <v>120</v>
      </c>
      <c r="Y18" s="2">
        <v>131.6</v>
      </c>
      <c r="Z18" s="2">
        <f t="shared" si="7"/>
        <v>109.66666666666667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5475.9</v>
      </c>
      <c r="AK18" s="2">
        <v>3739.3</v>
      </c>
      <c r="AL18" s="2">
        <f t="shared" si="9"/>
        <v>68.28649171825637</v>
      </c>
      <c r="AM18" s="2">
        <v>542.1</v>
      </c>
      <c r="AN18" s="2">
        <v>316.2</v>
      </c>
      <c r="AO18" s="2">
        <f t="shared" si="10"/>
        <v>58.32872163807416</v>
      </c>
      <c r="AP18" s="2">
        <v>200</v>
      </c>
      <c r="AQ18" s="2">
        <v>0</v>
      </c>
      <c r="AR18" s="2">
        <v>0</v>
      </c>
      <c r="AS18" s="2">
        <v>7570.2</v>
      </c>
      <c r="AT18" s="2">
        <v>4236.8</v>
      </c>
      <c r="AU18" s="2">
        <f t="shared" si="11"/>
        <v>55.966817257139844</v>
      </c>
      <c r="AV18" s="22">
        <v>1064.5</v>
      </c>
      <c r="AW18" s="2">
        <v>534.3</v>
      </c>
      <c r="AX18" s="2">
        <f t="shared" si="12"/>
        <v>50.192578675434476</v>
      </c>
      <c r="AY18" s="21">
        <v>1056.8</v>
      </c>
      <c r="AZ18" s="2">
        <v>531.7</v>
      </c>
      <c r="BA18" s="2">
        <f t="shared" si="1"/>
        <v>50.31226343679032</v>
      </c>
      <c r="BB18" s="2">
        <v>2342.6</v>
      </c>
      <c r="BC18" s="2">
        <v>636</v>
      </c>
      <c r="BD18" s="2">
        <f t="shared" si="13"/>
        <v>27.14932126696833</v>
      </c>
      <c r="BE18" s="21">
        <v>3314.6</v>
      </c>
      <c r="BF18" s="2">
        <v>2979.5</v>
      </c>
      <c r="BG18" s="2">
        <f t="shared" si="14"/>
        <v>89.89018282749049</v>
      </c>
      <c r="BH18" s="21">
        <v>748.2</v>
      </c>
      <c r="BI18" s="2">
        <v>45.2</v>
      </c>
      <c r="BJ18" s="2">
        <f t="shared" si="15"/>
        <v>6.041165463779738</v>
      </c>
      <c r="BK18" s="20">
        <f t="shared" si="16"/>
        <v>0</v>
      </c>
      <c r="BL18" s="20">
        <f t="shared" si="2"/>
        <v>425.39999999999964</v>
      </c>
      <c r="BM18" s="2">
        <v>0</v>
      </c>
      <c r="BN18" s="10"/>
      <c r="BO18" s="11"/>
    </row>
    <row r="19" spans="1:67" ht="15">
      <c r="A19" s="9">
        <v>10</v>
      </c>
      <c r="B19" s="6" t="s">
        <v>38</v>
      </c>
      <c r="C19" s="7">
        <v>4804.9</v>
      </c>
      <c r="D19" s="8">
        <v>1967</v>
      </c>
      <c r="E19" s="2">
        <f t="shared" si="3"/>
        <v>40.93737642822951</v>
      </c>
      <c r="F19" s="2">
        <v>1530.9</v>
      </c>
      <c r="G19" s="2">
        <v>369</v>
      </c>
      <c r="H19" s="2">
        <f t="shared" si="4"/>
        <v>24.10346854791299</v>
      </c>
      <c r="I19" s="2">
        <v>33.3</v>
      </c>
      <c r="J19" s="2">
        <v>15.3</v>
      </c>
      <c r="K19" s="2">
        <f t="shared" si="0"/>
        <v>45.94594594594595</v>
      </c>
      <c r="L19" s="2">
        <v>0</v>
      </c>
      <c r="M19" s="2">
        <v>0</v>
      </c>
      <c r="N19" s="2">
        <v>0</v>
      </c>
      <c r="O19" s="2">
        <v>132</v>
      </c>
      <c r="P19" s="2">
        <v>4.9</v>
      </c>
      <c r="Q19" s="2">
        <f t="shared" si="6"/>
        <v>3.7121212121212124</v>
      </c>
      <c r="R19" s="2">
        <v>760.5</v>
      </c>
      <c r="S19" s="2">
        <v>88.7</v>
      </c>
      <c r="T19" s="2">
        <f t="shared" si="17"/>
        <v>11.663379355687049</v>
      </c>
      <c r="U19" s="2">
        <v>0</v>
      </c>
      <c r="V19" s="2">
        <v>0</v>
      </c>
      <c r="W19" s="2">
        <v>0</v>
      </c>
      <c r="X19" s="2">
        <v>50</v>
      </c>
      <c r="Y19" s="2">
        <v>37</v>
      </c>
      <c r="Z19" s="2">
        <f t="shared" si="7"/>
        <v>74</v>
      </c>
      <c r="AA19" s="2">
        <v>20</v>
      </c>
      <c r="AB19" s="2">
        <v>7</v>
      </c>
      <c r="AC19" s="2">
        <f t="shared" si="18"/>
        <v>35</v>
      </c>
      <c r="AD19" s="2">
        <v>0</v>
      </c>
      <c r="AE19" s="2">
        <v>0</v>
      </c>
      <c r="AF19" s="2">
        <v>0</v>
      </c>
      <c r="AG19" s="2">
        <v>30.8</v>
      </c>
      <c r="AH19" s="2">
        <v>13.8</v>
      </c>
      <c r="AI19" s="2">
        <f t="shared" si="8"/>
        <v>44.80519480519481</v>
      </c>
      <c r="AJ19" s="2">
        <v>3274.1</v>
      </c>
      <c r="AK19" s="2">
        <v>1598</v>
      </c>
      <c r="AL19" s="2">
        <f t="shared" si="9"/>
        <v>48.80730582450139</v>
      </c>
      <c r="AM19" s="2">
        <v>1079.3</v>
      </c>
      <c r="AN19" s="2">
        <v>629.6</v>
      </c>
      <c r="AO19" s="2">
        <f t="shared" si="10"/>
        <v>58.33410543871028</v>
      </c>
      <c r="AP19" s="2">
        <v>200</v>
      </c>
      <c r="AQ19" s="2">
        <v>0</v>
      </c>
      <c r="AR19" s="2">
        <v>0</v>
      </c>
      <c r="AS19" s="2">
        <v>4890.3</v>
      </c>
      <c r="AT19" s="2">
        <v>1901.3</v>
      </c>
      <c r="AU19" s="2">
        <f t="shared" si="11"/>
        <v>38.87900537799317</v>
      </c>
      <c r="AV19" s="22">
        <v>1069.1</v>
      </c>
      <c r="AW19" s="2">
        <v>542</v>
      </c>
      <c r="AX19" s="2">
        <f t="shared" si="12"/>
        <v>50.69684781591993</v>
      </c>
      <c r="AY19" s="21">
        <v>1046.5</v>
      </c>
      <c r="AZ19" s="2">
        <v>539.5</v>
      </c>
      <c r="BA19" s="2">
        <f t="shared" si="1"/>
        <v>51.5527950310559</v>
      </c>
      <c r="BB19" s="2">
        <v>2282.9</v>
      </c>
      <c r="BC19" s="2">
        <v>818.2</v>
      </c>
      <c r="BD19" s="2">
        <f t="shared" si="13"/>
        <v>35.84037846598625</v>
      </c>
      <c r="BE19" s="21">
        <v>583.8</v>
      </c>
      <c r="BF19" s="2">
        <v>399.1</v>
      </c>
      <c r="BG19" s="2">
        <f t="shared" si="14"/>
        <v>68.36245289482702</v>
      </c>
      <c r="BH19" s="21">
        <v>750</v>
      </c>
      <c r="BI19" s="2">
        <v>66.6</v>
      </c>
      <c r="BJ19" s="2">
        <f t="shared" si="15"/>
        <v>8.879999999999999</v>
      </c>
      <c r="BK19" s="20">
        <f t="shared" si="16"/>
        <v>-85.40000000000055</v>
      </c>
      <c r="BL19" s="20">
        <f t="shared" si="2"/>
        <v>65.70000000000005</v>
      </c>
      <c r="BM19" s="2">
        <v>0</v>
      </c>
      <c r="BN19" s="10"/>
      <c r="BO19" s="11"/>
    </row>
    <row r="20" spans="1:67" ht="15">
      <c r="A20" s="25">
        <v>11</v>
      </c>
      <c r="B20" s="6" t="s">
        <v>39</v>
      </c>
      <c r="C20" s="8">
        <v>7830.2</v>
      </c>
      <c r="D20" s="8">
        <v>4945.6</v>
      </c>
      <c r="E20" s="2">
        <f t="shared" si="3"/>
        <v>63.16058338228909</v>
      </c>
      <c r="F20" s="2">
        <v>2166.4</v>
      </c>
      <c r="G20" s="2">
        <v>933.4</v>
      </c>
      <c r="H20" s="2">
        <f t="shared" si="4"/>
        <v>43.08530280649926</v>
      </c>
      <c r="I20" s="2">
        <v>261.6</v>
      </c>
      <c r="J20" s="2">
        <v>117.2</v>
      </c>
      <c r="K20" s="2">
        <f t="shared" si="0"/>
        <v>44.80122324159021</v>
      </c>
      <c r="L20" s="2">
        <v>13.4</v>
      </c>
      <c r="M20" s="2">
        <v>13.9</v>
      </c>
      <c r="N20" s="2">
        <f t="shared" si="5"/>
        <v>103.73134328358209</v>
      </c>
      <c r="O20" s="2">
        <v>278</v>
      </c>
      <c r="P20" s="2">
        <v>176.3</v>
      </c>
      <c r="Q20" s="2">
        <f t="shared" si="6"/>
        <v>63.41726618705036</v>
      </c>
      <c r="R20" s="2">
        <v>707.4</v>
      </c>
      <c r="S20" s="2">
        <v>250.4</v>
      </c>
      <c r="T20" s="2">
        <f t="shared" si="17"/>
        <v>35.397229290359064</v>
      </c>
      <c r="U20" s="2">
        <v>0</v>
      </c>
      <c r="V20" s="2">
        <v>0</v>
      </c>
      <c r="W20" s="2">
        <v>0</v>
      </c>
      <c r="X20" s="2">
        <v>50</v>
      </c>
      <c r="Y20" s="2">
        <v>0</v>
      </c>
      <c r="Z20" s="2">
        <f t="shared" si="7"/>
        <v>0</v>
      </c>
      <c r="AA20" s="2">
        <v>110</v>
      </c>
      <c r="AB20" s="2">
        <v>42.6</v>
      </c>
      <c r="AC20" s="2">
        <f t="shared" si="18"/>
        <v>38.72727272727273</v>
      </c>
      <c r="AD20" s="2">
        <v>0</v>
      </c>
      <c r="AE20" s="2">
        <v>0</v>
      </c>
      <c r="AF20" s="2">
        <v>0</v>
      </c>
      <c r="AG20" s="2">
        <v>150.4</v>
      </c>
      <c r="AH20" s="2">
        <v>77.3</v>
      </c>
      <c r="AI20" s="2">
        <f t="shared" si="8"/>
        <v>51.39627659574467</v>
      </c>
      <c r="AJ20" s="2">
        <v>5663.8</v>
      </c>
      <c r="AK20" s="2">
        <v>4012.2</v>
      </c>
      <c r="AL20" s="2">
        <f t="shared" si="9"/>
        <v>70.83936579681486</v>
      </c>
      <c r="AM20" s="2">
        <v>1761.1</v>
      </c>
      <c r="AN20" s="2">
        <v>1027.3</v>
      </c>
      <c r="AO20" s="2">
        <f t="shared" si="10"/>
        <v>58.332860144228036</v>
      </c>
      <c r="AP20" s="2">
        <v>2680</v>
      </c>
      <c r="AQ20" s="2">
        <v>2680</v>
      </c>
      <c r="AR20" s="2">
        <f>AQ20/AP20*100</f>
        <v>100</v>
      </c>
      <c r="AS20" s="2">
        <v>7905.4</v>
      </c>
      <c r="AT20" s="2">
        <v>3829</v>
      </c>
      <c r="AU20" s="2">
        <f t="shared" si="11"/>
        <v>48.435246793331146</v>
      </c>
      <c r="AV20" s="22">
        <v>1141.6</v>
      </c>
      <c r="AW20" s="2">
        <v>548.7</v>
      </c>
      <c r="AX20" s="2">
        <f t="shared" si="12"/>
        <v>48.064120532585854</v>
      </c>
      <c r="AY20" s="21">
        <v>1108.3</v>
      </c>
      <c r="AZ20" s="2">
        <v>546.3</v>
      </c>
      <c r="BA20" s="2">
        <f t="shared" si="1"/>
        <v>49.29170802129387</v>
      </c>
      <c r="BB20" s="2">
        <v>1465.7</v>
      </c>
      <c r="BC20" s="2">
        <v>121.3</v>
      </c>
      <c r="BD20" s="2">
        <f t="shared" si="13"/>
        <v>8.275909121921266</v>
      </c>
      <c r="BE20" s="21">
        <v>3729.1</v>
      </c>
      <c r="BF20" s="2">
        <v>2705</v>
      </c>
      <c r="BG20" s="2">
        <f t="shared" si="14"/>
        <v>72.53760961089807</v>
      </c>
      <c r="BH20" s="21">
        <v>1283</v>
      </c>
      <c r="BI20" s="2">
        <v>332.4</v>
      </c>
      <c r="BJ20" s="2">
        <f t="shared" si="15"/>
        <v>25.908028059236166</v>
      </c>
      <c r="BK20" s="20">
        <f t="shared" si="16"/>
        <v>-75.19999999999982</v>
      </c>
      <c r="BL20" s="20">
        <f t="shared" si="2"/>
        <v>1116.6000000000004</v>
      </c>
      <c r="BM20" s="2">
        <v>0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v>5587.6</v>
      </c>
      <c r="D21" s="8">
        <v>2648.6</v>
      </c>
      <c r="E21" s="2">
        <f t="shared" si="3"/>
        <v>47.40138878946238</v>
      </c>
      <c r="F21" s="2">
        <v>1458.1</v>
      </c>
      <c r="G21" s="2">
        <v>550.7</v>
      </c>
      <c r="H21" s="2">
        <f t="shared" si="4"/>
        <v>37.76832864686922</v>
      </c>
      <c r="I21" s="2">
        <v>51.4</v>
      </c>
      <c r="J21" s="2">
        <v>30.6</v>
      </c>
      <c r="K21" s="2">
        <f t="shared" si="0"/>
        <v>59.53307392996109</v>
      </c>
      <c r="L21" s="2">
        <v>18.2</v>
      </c>
      <c r="M21" s="2">
        <v>9.7</v>
      </c>
      <c r="N21" s="2">
        <f t="shared" si="5"/>
        <v>53.2967032967033</v>
      </c>
      <c r="O21" s="2">
        <v>138</v>
      </c>
      <c r="P21" s="2">
        <v>2.3</v>
      </c>
      <c r="Q21" s="2">
        <f t="shared" si="6"/>
        <v>1.6666666666666667</v>
      </c>
      <c r="R21" s="2">
        <v>439.7</v>
      </c>
      <c r="S21" s="2">
        <v>64.8</v>
      </c>
      <c r="T21" s="2">
        <f t="shared" si="17"/>
        <v>14.737320900614053</v>
      </c>
      <c r="U21" s="2">
        <v>0</v>
      </c>
      <c r="V21" s="2">
        <v>0</v>
      </c>
      <c r="W21" s="2">
        <v>0</v>
      </c>
      <c r="X21" s="2">
        <v>120</v>
      </c>
      <c r="Y21" s="2">
        <v>54.8</v>
      </c>
      <c r="Z21" s="2">
        <f t="shared" si="7"/>
        <v>45.666666666666664</v>
      </c>
      <c r="AA21" s="2">
        <v>2</v>
      </c>
      <c r="AB21" s="2">
        <v>0.2</v>
      </c>
      <c r="AC21" s="2">
        <f t="shared" si="18"/>
        <v>10</v>
      </c>
      <c r="AD21" s="2">
        <v>0</v>
      </c>
      <c r="AE21" s="2">
        <v>0</v>
      </c>
      <c r="AF21" s="2">
        <v>0</v>
      </c>
      <c r="AG21" s="2">
        <v>20.3</v>
      </c>
      <c r="AH21" s="2">
        <v>8.4</v>
      </c>
      <c r="AI21" s="2">
        <f t="shared" si="8"/>
        <v>41.37931034482759</v>
      </c>
      <c r="AJ21" s="2">
        <v>4129.5</v>
      </c>
      <c r="AK21" s="2">
        <v>2097.9</v>
      </c>
      <c r="AL21" s="2">
        <f t="shared" si="9"/>
        <v>50.80276062477298</v>
      </c>
      <c r="AM21" s="2">
        <v>2271.2</v>
      </c>
      <c r="AN21" s="2">
        <v>1324.8</v>
      </c>
      <c r="AO21" s="2">
        <f t="shared" si="10"/>
        <v>58.33039802747446</v>
      </c>
      <c r="AP21" s="2">
        <v>0</v>
      </c>
      <c r="AQ21" s="2">
        <v>0</v>
      </c>
      <c r="AR21" s="2">
        <v>0</v>
      </c>
      <c r="AS21" s="2">
        <v>5670.2</v>
      </c>
      <c r="AT21" s="2">
        <v>1957.5</v>
      </c>
      <c r="AU21" s="2">
        <f t="shared" si="11"/>
        <v>34.52259179570385</v>
      </c>
      <c r="AV21" s="22">
        <v>1093.5</v>
      </c>
      <c r="AW21" s="2">
        <v>514.8</v>
      </c>
      <c r="AX21" s="2">
        <f t="shared" si="12"/>
        <v>47.078189300411516</v>
      </c>
      <c r="AY21" s="21">
        <v>1052.7</v>
      </c>
      <c r="AZ21" s="2">
        <v>499</v>
      </c>
      <c r="BA21" s="2">
        <f t="shared" si="1"/>
        <v>47.401918875273104</v>
      </c>
      <c r="BB21" s="2">
        <v>1987.1</v>
      </c>
      <c r="BC21" s="2">
        <v>728.8</v>
      </c>
      <c r="BD21" s="2">
        <f t="shared" si="13"/>
        <v>36.676563836747015</v>
      </c>
      <c r="BE21" s="21">
        <v>990.4</v>
      </c>
      <c r="BF21" s="2">
        <v>87.4</v>
      </c>
      <c r="BG21" s="2">
        <f t="shared" si="14"/>
        <v>8.824717285945074</v>
      </c>
      <c r="BH21" s="21">
        <v>1150</v>
      </c>
      <c r="BI21" s="2">
        <v>383.3</v>
      </c>
      <c r="BJ21" s="2">
        <f t="shared" si="15"/>
        <v>33.3304347826087</v>
      </c>
      <c r="BK21" s="20">
        <f t="shared" si="16"/>
        <v>-82.59999999999945</v>
      </c>
      <c r="BL21" s="20">
        <f t="shared" si="2"/>
        <v>691.0999999999999</v>
      </c>
      <c r="BM21" s="2">
        <v>0</v>
      </c>
      <c r="BN21" s="10"/>
      <c r="BO21" s="11"/>
    </row>
    <row r="22" spans="1:67" ht="14.25" customHeight="1">
      <c r="A22" s="31" t="s">
        <v>20</v>
      </c>
      <c r="B22" s="32"/>
      <c r="C22" s="30">
        <f>SUM(C10:C21)</f>
        <v>146468.7</v>
      </c>
      <c r="D22" s="30">
        <f>SUM(D10:D21)</f>
        <v>48268.899999999994</v>
      </c>
      <c r="E22" s="27">
        <f>D22/C22*100</f>
        <v>32.955095525528655</v>
      </c>
      <c r="F22" s="27">
        <f>SUM(F10:F21)</f>
        <v>37514.8</v>
      </c>
      <c r="G22" s="27">
        <f>SUM(G10:G21)</f>
        <v>14990.9</v>
      </c>
      <c r="H22" s="27">
        <f>G22/F22*100</f>
        <v>39.959962468145896</v>
      </c>
      <c r="I22" s="27">
        <f>SUM(I10:I21)</f>
        <v>7435.6</v>
      </c>
      <c r="J22" s="27">
        <f>SUM(J10:J21)</f>
        <v>3772</v>
      </c>
      <c r="K22" s="27">
        <f t="shared" si="0"/>
        <v>50.728925708752485</v>
      </c>
      <c r="L22" s="27">
        <f>SUM(L10:L21)</f>
        <v>111.7</v>
      </c>
      <c r="M22" s="27">
        <f>SUM(M10:M21)</f>
        <v>134.9</v>
      </c>
      <c r="N22" s="27">
        <f>M22/L22*100</f>
        <v>120.7699194270367</v>
      </c>
      <c r="O22" s="27">
        <f>SUM(O10:O21)</f>
        <v>2673</v>
      </c>
      <c r="P22" s="27">
        <f>SUM(P10:P21)</f>
        <v>366.40000000000003</v>
      </c>
      <c r="Q22" s="27">
        <f>P22/O22*100</f>
        <v>13.707444818555931</v>
      </c>
      <c r="R22" s="27">
        <f>SUM(R10:R21)</f>
        <v>11187.1</v>
      </c>
      <c r="S22" s="27">
        <f>SUM(S10:S21)</f>
        <v>3901.2</v>
      </c>
      <c r="T22" s="27">
        <f>S22/R22*100</f>
        <v>34.87230828364813</v>
      </c>
      <c r="U22" s="27">
        <f>SUM(U10:U21)</f>
        <v>300</v>
      </c>
      <c r="V22" s="27">
        <f>SUM(V10:V21)</f>
        <v>61.6</v>
      </c>
      <c r="W22" s="27">
        <f>V22/U22*100</f>
        <v>20.533333333333335</v>
      </c>
      <c r="X22" s="27">
        <f>SUM(X10:X21)</f>
        <v>2070</v>
      </c>
      <c r="Y22" s="27">
        <f>SUM(Y10:Y21)</f>
        <v>883.6999999999999</v>
      </c>
      <c r="Z22" s="27">
        <f>Y22/X22*100</f>
        <v>42.69082125603864</v>
      </c>
      <c r="AA22" s="27">
        <f>SUM(AA10:AA21)</f>
        <v>338</v>
      </c>
      <c r="AB22" s="27">
        <f>SUM(AB10:AB21)</f>
        <v>228.99999999999997</v>
      </c>
      <c r="AC22" s="27">
        <f>AB22/AA22*100</f>
        <v>67.75147928994082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1131.5</v>
      </c>
      <c r="AH22" s="27">
        <f>SUM(AH10:AH21)</f>
        <v>648.9999999999998</v>
      </c>
      <c r="AI22" s="28">
        <f t="shared" si="8"/>
        <v>57.35749005744585</v>
      </c>
      <c r="AJ22" s="27">
        <f>SUM(AJ10:AJ21)</f>
        <v>108953.90000000001</v>
      </c>
      <c r="AK22" s="27">
        <f>SUM(AK10:AK21)</f>
        <v>33278</v>
      </c>
      <c r="AL22" s="27">
        <f>AK22/AJ22*100</f>
        <v>30.54319303852363</v>
      </c>
      <c r="AM22" s="27">
        <f>SUM(AM10:AM21)</f>
        <v>19492.100000000002</v>
      </c>
      <c r="AN22" s="27">
        <f>SUM(AN10:AN21)</f>
        <v>11370</v>
      </c>
      <c r="AO22" s="27">
        <f>AN22/AM22*100</f>
        <v>58.33132397227594</v>
      </c>
      <c r="AP22" s="27">
        <f>SUM(AP10:AP21)</f>
        <v>10950</v>
      </c>
      <c r="AQ22" s="27">
        <f>SUM(AQ10:AQ21)</f>
        <v>7551</v>
      </c>
      <c r="AR22" s="27">
        <f>AQ22/AP22*100</f>
        <v>68.95890410958904</v>
      </c>
      <c r="AS22" s="27">
        <f>SUM(AS10:AS21)</f>
        <v>148058</v>
      </c>
      <c r="AT22" s="27">
        <f>SUM(AT10:AT21)</f>
        <v>41866.600000000006</v>
      </c>
      <c r="AU22" s="27">
        <f>(AT22/AS22)*100</f>
        <v>28.27716165286577</v>
      </c>
      <c r="AV22" s="27">
        <f>SUM(AV10:AV21)</f>
        <v>16065.6</v>
      </c>
      <c r="AW22" s="27">
        <f>SUM(AW10:AW21)</f>
        <v>7649</v>
      </c>
      <c r="AX22" s="27">
        <f>AW22/AV22*100</f>
        <v>47.61104471666169</v>
      </c>
      <c r="AY22" s="27">
        <f>SUM(AY10:AY21)</f>
        <v>15604.699999999999</v>
      </c>
      <c r="AZ22" s="27">
        <f>SUM(AZ10:AZ21)</f>
        <v>7590.2</v>
      </c>
      <c r="BA22" s="27">
        <f t="shared" si="1"/>
        <v>48.640473703435504</v>
      </c>
      <c r="BB22" s="27">
        <f>SUM(BB10:BB21)</f>
        <v>33834.8</v>
      </c>
      <c r="BC22" s="27">
        <f>SUM(BC10:BC21)</f>
        <v>12695.4</v>
      </c>
      <c r="BD22" s="27">
        <f>BC22/BB22*100</f>
        <v>37.521723196235826</v>
      </c>
      <c r="BE22" s="27">
        <f>SUM(BE10:BE21)</f>
        <v>83012.9</v>
      </c>
      <c r="BF22" s="27">
        <f>SUM(BF10:BF21)</f>
        <v>16779</v>
      </c>
      <c r="BG22" s="27">
        <f>BF22/BE22*100</f>
        <v>20.2125211864662</v>
      </c>
      <c r="BH22" s="27">
        <f>SUM(BH10:BH21)</f>
        <v>11547.4</v>
      </c>
      <c r="BI22" s="27">
        <f>SUM(BI10:BI21)</f>
        <v>3203.8</v>
      </c>
      <c r="BJ22" s="27">
        <f>BI22/BH22*100</f>
        <v>27.744773715295217</v>
      </c>
      <c r="BK22" s="27">
        <f>SUM(BK10:BK21)</f>
        <v>-1589.3000000000002</v>
      </c>
      <c r="BL22" s="27">
        <f>SUM(BL10:BL21)</f>
        <v>6402.300000000001</v>
      </c>
      <c r="BM22" s="27">
        <f>BL22/BK22*100</f>
        <v>-402.8377273013277</v>
      </c>
      <c r="BN22" s="10"/>
      <c r="BO22" s="11"/>
    </row>
    <row r="23" spans="3:65" ht="15" hidden="1">
      <c r="C23" s="15">
        <f aca="true" t="shared" si="19" ref="C23:AC23">C22-C20</f>
        <v>138638.5</v>
      </c>
      <c r="D23" s="15">
        <f t="shared" si="19"/>
        <v>43323.299999999996</v>
      </c>
      <c r="E23" s="15">
        <f t="shared" si="19"/>
        <v>-30.205487856760435</v>
      </c>
      <c r="F23" s="15">
        <f t="shared" si="19"/>
        <v>35348.4</v>
      </c>
      <c r="G23" s="15">
        <f t="shared" si="19"/>
        <v>14057.5</v>
      </c>
      <c r="H23" s="15">
        <f t="shared" si="19"/>
        <v>-3.125340338353361</v>
      </c>
      <c r="I23" s="15">
        <f t="shared" si="19"/>
        <v>7174</v>
      </c>
      <c r="J23" s="15">
        <f t="shared" si="19"/>
        <v>3654.8</v>
      </c>
      <c r="K23" s="15">
        <f t="shared" si="19"/>
        <v>5.927702467162277</v>
      </c>
      <c r="L23" s="15">
        <f t="shared" si="19"/>
        <v>98.3</v>
      </c>
      <c r="M23" s="15">
        <f t="shared" si="19"/>
        <v>121</v>
      </c>
      <c r="N23" s="15">
        <f t="shared" si="19"/>
        <v>17.038576143454605</v>
      </c>
      <c r="O23" s="15">
        <f t="shared" si="19"/>
        <v>2395</v>
      </c>
      <c r="P23" s="15">
        <f t="shared" si="19"/>
        <v>190.10000000000002</v>
      </c>
      <c r="Q23" s="15">
        <f t="shared" si="19"/>
        <v>-49.70982136849443</v>
      </c>
      <c r="R23" s="15">
        <f t="shared" si="19"/>
        <v>10479.7</v>
      </c>
      <c r="S23" s="15">
        <f t="shared" si="19"/>
        <v>3650.7999999999997</v>
      </c>
      <c r="T23" s="15">
        <f t="shared" si="19"/>
        <v>-0.5249210067109331</v>
      </c>
      <c r="U23" s="15">
        <f t="shared" si="19"/>
        <v>300</v>
      </c>
      <c r="V23" s="15">
        <f t="shared" si="19"/>
        <v>61.6</v>
      </c>
      <c r="W23" s="15">
        <f t="shared" si="19"/>
        <v>20.533333333333335</v>
      </c>
      <c r="X23" s="15">
        <f t="shared" si="19"/>
        <v>2020</v>
      </c>
      <c r="Y23" s="15">
        <f t="shared" si="19"/>
        <v>883.6999999999999</v>
      </c>
      <c r="Z23" s="15">
        <f t="shared" si="19"/>
        <v>42.69082125603864</v>
      </c>
      <c r="AA23" s="15">
        <f t="shared" si="19"/>
        <v>228</v>
      </c>
      <c r="AB23" s="15">
        <f t="shared" si="19"/>
        <v>186.39999999999998</v>
      </c>
      <c r="AC23" s="15">
        <f t="shared" si="19"/>
        <v>29.02420656266809</v>
      </c>
      <c r="AD23" s="15"/>
      <c r="AE23" s="15"/>
      <c r="AF23" s="2" t="e">
        <f>AE23/AD23*100</f>
        <v>#DIV/0!</v>
      </c>
      <c r="AG23" s="15">
        <f aca="true" t="shared" si="20" ref="AG23:BM23">AG22-AG20</f>
        <v>981.1</v>
      </c>
      <c r="AH23" s="15">
        <f t="shared" si="20"/>
        <v>571.6999999999998</v>
      </c>
      <c r="AI23" s="15">
        <f t="shared" si="20"/>
        <v>5.961213461701178</v>
      </c>
      <c r="AJ23" s="15">
        <f t="shared" si="20"/>
        <v>103290.1</v>
      </c>
      <c r="AK23" s="15">
        <f t="shared" si="20"/>
        <v>29265.8</v>
      </c>
      <c r="AL23" s="15">
        <f t="shared" si="20"/>
        <v>-40.296172758291235</v>
      </c>
      <c r="AM23" s="15">
        <f t="shared" si="20"/>
        <v>17731.000000000004</v>
      </c>
      <c r="AN23" s="15">
        <f t="shared" si="20"/>
        <v>10342.7</v>
      </c>
      <c r="AO23" s="15">
        <f t="shared" si="20"/>
        <v>-0.0015361719520967654</v>
      </c>
      <c r="AP23" s="15">
        <f t="shared" si="20"/>
        <v>8270</v>
      </c>
      <c r="AQ23" s="15">
        <f t="shared" si="20"/>
        <v>4871</v>
      </c>
      <c r="AR23" s="15">
        <f t="shared" si="20"/>
        <v>-31.041095890410958</v>
      </c>
      <c r="AS23" s="15">
        <f t="shared" si="20"/>
        <v>140152.6</v>
      </c>
      <c r="AT23" s="15">
        <f t="shared" si="20"/>
        <v>38037.600000000006</v>
      </c>
      <c r="AU23" s="15">
        <f t="shared" si="20"/>
        <v>-20.158085140465374</v>
      </c>
      <c r="AV23" s="15">
        <f t="shared" si="20"/>
        <v>14924</v>
      </c>
      <c r="AW23" s="15">
        <f t="shared" si="20"/>
        <v>7100.3</v>
      </c>
      <c r="AX23" s="15">
        <f t="shared" si="20"/>
        <v>-0.4530758159241657</v>
      </c>
      <c r="AY23" s="15">
        <f t="shared" si="20"/>
        <v>14496.4</v>
      </c>
      <c r="AZ23" s="15">
        <f t="shared" si="20"/>
        <v>7043.9</v>
      </c>
      <c r="BA23" s="15">
        <f t="shared" si="20"/>
        <v>-0.6512343178583677</v>
      </c>
      <c r="BB23" s="15">
        <f t="shared" si="20"/>
        <v>32369.100000000002</v>
      </c>
      <c r="BC23" s="15">
        <f t="shared" si="20"/>
        <v>12574.1</v>
      </c>
      <c r="BD23" s="15">
        <f t="shared" si="20"/>
        <v>29.24581407431456</v>
      </c>
      <c r="BE23" s="15">
        <f t="shared" si="20"/>
        <v>79283.79999999999</v>
      </c>
      <c r="BF23" s="15">
        <f t="shared" si="20"/>
        <v>14074</v>
      </c>
      <c r="BG23" s="15">
        <f t="shared" si="20"/>
        <v>-52.32508842443187</v>
      </c>
      <c r="BH23" s="15">
        <f t="shared" si="20"/>
        <v>10264.4</v>
      </c>
      <c r="BI23" s="15">
        <f t="shared" si="20"/>
        <v>2871.4</v>
      </c>
      <c r="BJ23" s="15">
        <f t="shared" si="20"/>
        <v>1.8367456560590512</v>
      </c>
      <c r="BK23" s="15">
        <f t="shared" si="20"/>
        <v>-1514.1000000000004</v>
      </c>
      <c r="BL23" s="15">
        <f t="shared" si="20"/>
        <v>5285.700000000001</v>
      </c>
      <c r="BM23" s="15">
        <f t="shared" si="20"/>
        <v>-402.8377273013277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2:B22"/>
    <mergeCell ref="AG6:AI7"/>
    <mergeCell ref="AM6:AO7"/>
    <mergeCell ref="B4:B8"/>
    <mergeCell ref="A4:A8"/>
    <mergeCell ref="O6:Q7"/>
    <mergeCell ref="R6:T7"/>
    <mergeCell ref="U6:W7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2019-08-06T10:57:44Z</cp:lastPrinted>
  <dcterms:created xsi:type="dcterms:W3CDTF">2013-04-03T10:22:22Z</dcterms:created>
  <dcterms:modified xsi:type="dcterms:W3CDTF">2019-08-06T10:57:59Z</dcterms:modified>
  <cp:category/>
  <cp:version/>
  <cp:contentType/>
  <cp:contentStatus/>
</cp:coreProperties>
</file>