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58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<sst xmlns="http://schemas.openxmlformats.org/spreadsheetml/2006/main" count="106" uniqueCount="43">
  <si>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</si>
  <si>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</si>
  <si>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</si>
  <si>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</si>
  <si>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</si>
  <si>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</si>
  <si>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</si>
  <si>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</si>
  <si>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</si>
  <si>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</si>
  <si>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</si>
  <si>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</si>
  <si>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</si>
  <si>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</si>
  <si>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</si>
  <si>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</si>
  <si>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</si>
  <si>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</si>
  <si>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</si>
  <si>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</si>
  <si>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</si>
  <si>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</si>
  <si>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</si>
  <si>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</si>
  <si>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</si>
  <si>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</si>
  <si>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</si>
  <si>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</si>
  <si>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</si>
  <si>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</si>
  <si>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</si>
  <si>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</si>
  <si>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</si>
  <si>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</si>
  <si>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</si>
  <si>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</si>
  <si>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</si>
  <si>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</si>
  <si>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</si>
  <si>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</si>
  <si>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</si>
  <si>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</si>
  <si>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мая  </t>
    </r>
    <r>
      <rPr>
        <b/>
        <sz val="12"/>
        <rFont val="TimesET"/>
        <family val="0"/>
      </rPr>
      <t xml:space="preserve"> 2019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</si>
</sst>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34" borderId="11" xfId="54" applyFont="1" applyFill="1" applyBorder="1" applyAlignment="1">
      <alignment horizontal="center" vertical="center" wrapText="1"/>
      <protection/>
    </xf>
    <xf numFmtId="0" fontId="15" fillId="34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SheetLayoutView="100" zoomScalePageLayoutView="0" workbookViewId="0" topLeftCell="A7">
      <pane xSplit="2" topLeftCell="AY1" activePane="topRight" state="frozen"/>
      <selection pane="topLeft" activeCell="A1" sqref="A1"/>
      <selection pane="topRight" activeCell="BI21" sqref="BI21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6.851562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6" width="8.8515625" style="12" customWidth="1"/>
    <col min="37" max="37" width="8.140625" style="12" customWidth="1"/>
    <col min="38" max="38" width="9.14062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9.421875" style="12" customWidth="1"/>
    <col min="43" max="43" width="8.140625" style="12" customWidth="1"/>
    <col min="44" max="44" width="8.7109375" style="12" customWidth="1"/>
    <col min="45" max="45" width="10.57421875" style="12" customWidth="1"/>
    <col min="46" max="46" width="9.00390625" style="12" customWidth="1"/>
    <col min="47" max="47" width="8.28125" style="12" customWidth="1"/>
    <col min="48" max="48" width="8.00390625" style="12" customWidth="1"/>
    <col min="49" max="49" width="7.28125" style="12" customWidth="1"/>
    <col min="50" max="50" width="8.421875" style="12" customWidth="1"/>
    <col min="51" max="51" width="8.140625" style="12" customWidth="1"/>
    <col min="52" max="52" width="7.57421875" style="12" customWidth="1"/>
    <col min="53" max="53" width="8.7109375" style="12" customWidth="1"/>
    <col min="54" max="54" width="8.140625" style="12" customWidth="1"/>
    <col min="55" max="55" width="7.7109375" style="12" customWidth="1"/>
    <col min="56" max="56" width="8.57421875" style="12" customWidth="1"/>
    <col min="57" max="57" width="9.140625" style="12" customWidth="1"/>
    <col min="58" max="58" width="9.28125" style="12" customWidth="1"/>
    <col min="59" max="59" width="7.7109375" style="12" customWidth="1"/>
    <col min="60" max="60" width="8.28125" style="12" customWidth="1"/>
    <col min="61" max="61" width="7.28125" style="12" customWidth="1"/>
    <col min="62" max="62" width="7.00390625" style="12" customWidth="1"/>
    <col min="63" max="63" width="7.28125" style="12" customWidth="1"/>
    <col min="64" max="64" width="8.8515625" style="12" customWidth="1"/>
    <col min="65" max="65" width="8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70" t="s">
        <v>0</v>
      </c>
      <c r="S1" s="70"/>
      <c r="T1" s="7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71" t="s">
        <v>42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39" t="s">
        <v>1</v>
      </c>
      <c r="C4" s="33" t="s">
        <v>2</v>
      </c>
      <c r="D4" s="34"/>
      <c r="E4" s="35"/>
      <c r="F4" s="59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1" t="s">
        <v>4</v>
      </c>
      <c r="AT4" s="62"/>
      <c r="AU4" s="63"/>
      <c r="AV4" s="59" t="s">
        <v>7</v>
      </c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33" t="s">
        <v>5</v>
      </c>
      <c r="BL4" s="34"/>
      <c r="BM4" s="35"/>
      <c r="BN4" s="19"/>
      <c r="BO4" s="19"/>
    </row>
    <row r="5" spans="1:67" ht="12.75" customHeight="1">
      <c r="A5" s="42"/>
      <c r="B5" s="40"/>
      <c r="C5" s="43"/>
      <c r="D5" s="44"/>
      <c r="E5" s="42"/>
      <c r="F5" s="52" t="s">
        <v>6</v>
      </c>
      <c r="G5" s="52"/>
      <c r="H5" s="52"/>
      <c r="I5" s="72" t="s">
        <v>7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  <c r="AJ5" s="52" t="s">
        <v>8</v>
      </c>
      <c r="AK5" s="52"/>
      <c r="AL5" s="52"/>
      <c r="AM5" s="59" t="s">
        <v>7</v>
      </c>
      <c r="AN5" s="60"/>
      <c r="AO5" s="60"/>
      <c r="AP5" s="60"/>
      <c r="AQ5" s="60"/>
      <c r="AR5" s="60"/>
      <c r="AS5" s="64"/>
      <c r="AT5" s="65"/>
      <c r="AU5" s="66"/>
      <c r="AV5" s="53" t="s">
        <v>12</v>
      </c>
      <c r="AW5" s="54"/>
      <c r="AX5" s="54"/>
      <c r="AY5" s="45" t="s">
        <v>7</v>
      </c>
      <c r="AZ5" s="45"/>
      <c r="BA5" s="45"/>
      <c r="BB5" s="45" t="s">
        <v>13</v>
      </c>
      <c r="BC5" s="45"/>
      <c r="BD5" s="45"/>
      <c r="BE5" s="45" t="s">
        <v>14</v>
      </c>
      <c r="BF5" s="45"/>
      <c r="BG5" s="45"/>
      <c r="BH5" s="52" t="s">
        <v>15</v>
      </c>
      <c r="BI5" s="52"/>
      <c r="BJ5" s="52"/>
      <c r="BK5" s="43"/>
      <c r="BL5" s="44"/>
      <c r="BM5" s="42"/>
      <c r="BN5" s="19"/>
      <c r="BO5" s="19"/>
    </row>
    <row r="6" spans="1:67" ht="9.75" customHeight="1">
      <c r="A6" s="42"/>
      <c r="B6" s="40"/>
      <c r="C6" s="43"/>
      <c r="D6" s="44"/>
      <c r="E6" s="42"/>
      <c r="F6" s="52"/>
      <c r="G6" s="52"/>
      <c r="H6" s="52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46" t="s">
        <v>29</v>
      </c>
      <c r="AE6" s="47"/>
      <c r="AF6" s="48"/>
      <c r="AG6" s="33" t="s">
        <v>27</v>
      </c>
      <c r="AH6" s="34"/>
      <c r="AI6" s="35"/>
      <c r="AJ6" s="52"/>
      <c r="AK6" s="52"/>
      <c r="AL6" s="52"/>
      <c r="AM6" s="33" t="s">
        <v>25</v>
      </c>
      <c r="AN6" s="34"/>
      <c r="AO6" s="35"/>
      <c r="AP6" s="33" t="s">
        <v>26</v>
      </c>
      <c r="AQ6" s="34"/>
      <c r="AR6" s="35"/>
      <c r="AS6" s="64"/>
      <c r="AT6" s="65"/>
      <c r="AU6" s="66"/>
      <c r="AV6" s="55"/>
      <c r="AW6" s="56"/>
      <c r="AX6" s="56"/>
      <c r="AY6" s="45" t="s">
        <v>16</v>
      </c>
      <c r="AZ6" s="45"/>
      <c r="BA6" s="45"/>
      <c r="BB6" s="45"/>
      <c r="BC6" s="45"/>
      <c r="BD6" s="45"/>
      <c r="BE6" s="45"/>
      <c r="BF6" s="45"/>
      <c r="BG6" s="45"/>
      <c r="BH6" s="52"/>
      <c r="BI6" s="52"/>
      <c r="BJ6" s="52"/>
      <c r="BK6" s="43"/>
      <c r="BL6" s="44"/>
      <c r="BM6" s="42"/>
      <c r="BN6" s="19"/>
      <c r="BO6" s="19"/>
    </row>
    <row r="7" spans="1:67" ht="120.75" customHeight="1">
      <c r="A7" s="42"/>
      <c r="B7" s="40"/>
      <c r="C7" s="36"/>
      <c r="D7" s="37"/>
      <c r="E7" s="38"/>
      <c r="F7" s="52"/>
      <c r="G7" s="52"/>
      <c r="H7" s="52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49"/>
      <c r="AE7" s="50"/>
      <c r="AF7" s="51"/>
      <c r="AG7" s="36"/>
      <c r="AH7" s="37"/>
      <c r="AI7" s="38"/>
      <c r="AJ7" s="52"/>
      <c r="AK7" s="52"/>
      <c r="AL7" s="52"/>
      <c r="AM7" s="36"/>
      <c r="AN7" s="37"/>
      <c r="AO7" s="38"/>
      <c r="AP7" s="36"/>
      <c r="AQ7" s="37"/>
      <c r="AR7" s="38"/>
      <c r="AS7" s="67"/>
      <c r="AT7" s="68"/>
      <c r="AU7" s="69"/>
      <c r="AV7" s="57"/>
      <c r="AW7" s="58"/>
      <c r="AX7" s="58"/>
      <c r="AY7" s="45"/>
      <c r="AZ7" s="45"/>
      <c r="BA7" s="45"/>
      <c r="BB7" s="45"/>
      <c r="BC7" s="45"/>
      <c r="BD7" s="45"/>
      <c r="BE7" s="45"/>
      <c r="BF7" s="45"/>
      <c r="BG7" s="45"/>
      <c r="BH7" s="52"/>
      <c r="BI7" s="52"/>
      <c r="BJ7" s="52"/>
      <c r="BK7" s="36"/>
      <c r="BL7" s="37"/>
      <c r="BM7" s="38"/>
      <c r="BN7" s="19"/>
      <c r="BO7" s="19"/>
    </row>
    <row r="8" spans="1:67" ht="35.25" customHeight="1">
      <c r="A8" s="38"/>
      <c r="B8" s="41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v>3756.4</v>
      </c>
      <c r="D10" s="8">
        <v>959.2</v>
      </c>
      <c r="E10" s="2">
        <f>D10/C10*100</f>
        <v>25.53508678521989</v>
      </c>
      <c r="F10" s="2">
        <v>1050.4</v>
      </c>
      <c r="G10" s="2">
        <v>170.7</v>
      </c>
      <c r="H10" s="2">
        <f>G10/F10*100</f>
        <v>16.25095201827875</v>
      </c>
      <c r="I10" s="2">
        <v>13.7</v>
      </c>
      <c r="J10" s="2">
        <v>3.9</v>
      </c>
      <c r="K10" s="2">
        <f aca="true" t="shared" si="0" ref="K10:K22">J10/I10*100</f>
        <v>28.467153284671532</v>
      </c>
      <c r="L10" s="2">
        <v>1.9</v>
      </c>
      <c r="M10" s="2">
        <v>0</v>
      </c>
      <c r="N10" s="2">
        <f>M10/L10*100</f>
        <v>0</v>
      </c>
      <c r="O10" s="2">
        <v>60</v>
      </c>
      <c r="P10" s="2">
        <v>1.1</v>
      </c>
      <c r="Q10" s="2">
        <f>P10/O10*100</f>
        <v>1.8333333333333333</v>
      </c>
      <c r="R10" s="2">
        <v>239.1</v>
      </c>
      <c r="S10" s="2">
        <v>14</v>
      </c>
      <c r="T10" s="2">
        <f>S10/R10*100</f>
        <v>5.855290673358428</v>
      </c>
      <c r="U10" s="2">
        <v>0</v>
      </c>
      <c r="V10" s="2">
        <v>0</v>
      </c>
      <c r="W10" s="2">
        <v>0</v>
      </c>
      <c r="X10" s="2">
        <v>200</v>
      </c>
      <c r="Y10" s="2">
        <v>1.4</v>
      </c>
      <c r="Z10" s="2">
        <f>Y10/X10*100</f>
        <v>0.7</v>
      </c>
      <c r="AA10" s="2">
        <v>35</v>
      </c>
      <c r="AB10" s="2">
        <v>12</v>
      </c>
      <c r="AC10" s="2">
        <f>AB10/AA10*100</f>
        <v>34.285714285714285</v>
      </c>
      <c r="AD10" s="2">
        <v>0</v>
      </c>
      <c r="AE10" s="2">
        <v>0</v>
      </c>
      <c r="AF10" s="2">
        <v>0</v>
      </c>
      <c r="AG10" s="2">
        <v>85.6</v>
      </c>
      <c r="AH10" s="2">
        <v>0</v>
      </c>
      <c r="AI10" s="2">
        <f>AH10/AG10*100</f>
        <v>0</v>
      </c>
      <c r="AJ10" s="2">
        <v>2706</v>
      </c>
      <c r="AK10" s="2">
        <v>788.4</v>
      </c>
      <c r="AL10" s="2">
        <f>AK10/AJ10*100</f>
        <v>29.135254988913523</v>
      </c>
      <c r="AM10" s="2">
        <v>1153.9</v>
      </c>
      <c r="AN10" s="2">
        <v>480.8</v>
      </c>
      <c r="AO10" s="2">
        <f>AN10/AM10*100</f>
        <v>41.66738885518676</v>
      </c>
      <c r="AP10" s="2">
        <v>0</v>
      </c>
      <c r="AQ10" s="2">
        <v>0</v>
      </c>
      <c r="AR10" s="2">
        <v>0</v>
      </c>
      <c r="AS10" s="20">
        <v>3972.3</v>
      </c>
      <c r="AT10" s="2">
        <v>849.7</v>
      </c>
      <c r="AU10" s="2">
        <f>AT10/AS10*100</f>
        <v>21.39063011353624</v>
      </c>
      <c r="AV10" s="21">
        <v>1059</v>
      </c>
      <c r="AW10" s="2">
        <v>265</v>
      </c>
      <c r="AX10" s="2">
        <f>AW10/AV10*100</f>
        <v>25.02360717658168</v>
      </c>
      <c r="AY10" s="21">
        <v>1051.6</v>
      </c>
      <c r="AZ10" s="2">
        <v>262.8</v>
      </c>
      <c r="BA10" s="2">
        <f aca="true" t="shared" si="1" ref="BA10:BA22">AZ10/AY10*100</f>
        <v>24.990490680867254</v>
      </c>
      <c r="BB10" s="2">
        <v>1079.9</v>
      </c>
      <c r="BC10" s="2">
        <v>279</v>
      </c>
      <c r="BD10" s="2">
        <f>BC10/BB10*100</f>
        <v>25.83572553014168</v>
      </c>
      <c r="BE10" s="21">
        <v>1210.6</v>
      </c>
      <c r="BF10" s="2">
        <v>98.3</v>
      </c>
      <c r="BG10" s="2">
        <f>BF10/BE10*100</f>
        <v>8.119940525359326</v>
      </c>
      <c r="BH10" s="21">
        <v>488</v>
      </c>
      <c r="BI10" s="2">
        <v>162.7</v>
      </c>
      <c r="BJ10" s="2">
        <f>BI10/BH10*100</f>
        <v>33.34016393442623</v>
      </c>
      <c r="BK10" s="20">
        <f>C10-AS10</f>
        <v>-215.9000000000001</v>
      </c>
      <c r="BL10" s="20">
        <f aca="true" t="shared" si="2" ref="BL10:BL21">D10-AT10</f>
        <v>109.5</v>
      </c>
      <c r="BM10" s="2">
        <v>0</v>
      </c>
      <c r="BN10" s="10"/>
      <c r="BO10" s="11"/>
    </row>
    <row r="11" spans="1:67" ht="15">
      <c r="A11" s="9">
        <v>2</v>
      </c>
      <c r="B11" s="6" t="s">
        <v>31</v>
      </c>
      <c r="C11" s="7">
        <v>3958.3</v>
      </c>
      <c r="D11" s="8">
        <v>909.1</v>
      </c>
      <c r="E11" s="2">
        <f aca="true" t="shared" si="3" ref="E11:E21">D11/C11*100</f>
        <v>22.966930247833666</v>
      </c>
      <c r="F11" s="2">
        <v>1060.6</v>
      </c>
      <c r="G11" s="2">
        <v>261.4</v>
      </c>
      <c r="H11" s="2">
        <f aca="true" t="shared" si="4" ref="H11:H21">G11/F11*100</f>
        <v>24.64642655100886</v>
      </c>
      <c r="I11" s="2">
        <v>24.7</v>
      </c>
      <c r="J11" s="2">
        <v>6.7</v>
      </c>
      <c r="K11" s="2">
        <f t="shared" si="0"/>
        <v>27.125506072874494</v>
      </c>
      <c r="L11" s="2">
        <v>22.1</v>
      </c>
      <c r="M11" s="2">
        <v>35.5</v>
      </c>
      <c r="N11" s="2">
        <f aca="true" t="shared" si="5" ref="N11:N21">M11/L11*100</f>
        <v>160.6334841628959</v>
      </c>
      <c r="O11" s="2">
        <v>47</v>
      </c>
      <c r="P11" s="2">
        <v>2.3</v>
      </c>
      <c r="Q11" s="2">
        <f aca="true" t="shared" si="6" ref="Q11:Q21">P11/O11*100</f>
        <v>4.8936170212765955</v>
      </c>
      <c r="R11" s="2">
        <v>245.5</v>
      </c>
      <c r="S11" s="2">
        <v>21.4</v>
      </c>
      <c r="T11" s="2">
        <f>S11/R11*100</f>
        <v>8.716904276985742</v>
      </c>
      <c r="U11" s="2">
        <v>0</v>
      </c>
      <c r="V11" s="2">
        <v>0</v>
      </c>
      <c r="W11" s="2">
        <v>0</v>
      </c>
      <c r="X11" s="2">
        <v>100</v>
      </c>
      <c r="Y11" s="2">
        <v>0</v>
      </c>
      <c r="Z11" s="2">
        <f aca="true" t="shared" si="7" ref="Z11:Z21">Y11/X11*100</f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90.8</v>
      </c>
      <c r="AH11" s="2">
        <v>13.2</v>
      </c>
      <c r="AI11" s="2">
        <f aca="true" t="shared" si="8" ref="AI11:AI22">AH11/AG11*100</f>
        <v>14.537444933920703</v>
      </c>
      <c r="AJ11" s="2">
        <v>2897.7</v>
      </c>
      <c r="AK11" s="2">
        <v>647.7</v>
      </c>
      <c r="AL11" s="2">
        <f aca="true" t="shared" si="9" ref="AL11:AL21">AK11/AJ11*100</f>
        <v>22.352210373744697</v>
      </c>
      <c r="AM11" s="2">
        <v>1240.8</v>
      </c>
      <c r="AN11" s="2">
        <v>517</v>
      </c>
      <c r="AO11" s="2">
        <f aca="true" t="shared" si="10" ref="AO11:AO21">AN11/AM11*100</f>
        <v>41.66666666666667</v>
      </c>
      <c r="AP11" s="2">
        <v>0</v>
      </c>
      <c r="AQ11" s="2">
        <v>0</v>
      </c>
      <c r="AR11" s="2">
        <v>0</v>
      </c>
      <c r="AS11" s="20">
        <v>4123.6</v>
      </c>
      <c r="AT11" s="2">
        <v>801</v>
      </c>
      <c r="AU11" s="2">
        <f aca="true" t="shared" si="11" ref="AU11:AU21">AT11/AS11*100</f>
        <v>19.42477446891066</v>
      </c>
      <c r="AV11" s="22">
        <v>1067.8</v>
      </c>
      <c r="AW11" s="2">
        <v>285.3</v>
      </c>
      <c r="AX11" s="2">
        <f aca="true" t="shared" si="12" ref="AX11:AX21">AW11/AV11*100</f>
        <v>26.718486607979024</v>
      </c>
      <c r="AY11" s="21">
        <v>1060.3</v>
      </c>
      <c r="AZ11" s="2">
        <v>283</v>
      </c>
      <c r="BA11" s="2">
        <f t="shared" si="1"/>
        <v>26.690559275676694</v>
      </c>
      <c r="BB11" s="2">
        <v>2003.4</v>
      </c>
      <c r="BC11" s="2">
        <v>207.2</v>
      </c>
      <c r="BD11" s="2">
        <f aca="true" t="shared" si="13" ref="BD11:BD21">BC11/BB11*100</f>
        <v>10.3424178895877</v>
      </c>
      <c r="BE11" s="21">
        <v>390.1</v>
      </c>
      <c r="BF11" s="2">
        <v>185.6</v>
      </c>
      <c r="BG11" s="2">
        <f aca="true" t="shared" si="14" ref="BG11:BG21">BF11/BE11*100</f>
        <v>47.57754421943091</v>
      </c>
      <c r="BH11" s="21">
        <v>540.7</v>
      </c>
      <c r="BI11" s="2">
        <v>90.1</v>
      </c>
      <c r="BJ11" s="2">
        <f aca="true" t="shared" si="15" ref="BJ11:BJ21">BI11/BH11*100</f>
        <v>16.663584242648415</v>
      </c>
      <c r="BK11" s="20">
        <f aca="true" t="shared" si="16" ref="BK11:BK21">C11-AS11</f>
        <v>-165.30000000000018</v>
      </c>
      <c r="BL11" s="20">
        <f t="shared" si="2"/>
        <v>108.10000000000002</v>
      </c>
      <c r="BM11" s="2">
        <v>0</v>
      </c>
      <c r="BN11" s="10"/>
      <c r="BO11" s="11"/>
    </row>
    <row r="12" spans="1:67" ht="15">
      <c r="A12" s="9">
        <v>3</v>
      </c>
      <c r="B12" s="6" t="s">
        <v>32</v>
      </c>
      <c r="C12" s="7">
        <v>5371.9</v>
      </c>
      <c r="D12" s="8">
        <v>1372.5</v>
      </c>
      <c r="E12" s="2">
        <f t="shared" si="3"/>
        <v>25.54961931532605</v>
      </c>
      <c r="F12" s="2">
        <v>1629.1</v>
      </c>
      <c r="G12" s="2">
        <v>306</v>
      </c>
      <c r="H12" s="2">
        <f t="shared" si="4"/>
        <v>18.783377324903324</v>
      </c>
      <c r="I12" s="2">
        <v>71.6</v>
      </c>
      <c r="J12" s="2">
        <v>15.5</v>
      </c>
      <c r="K12" s="2">
        <f t="shared" si="0"/>
        <v>21.648044692737432</v>
      </c>
      <c r="L12" s="2">
        <v>8.5</v>
      </c>
      <c r="M12" s="2">
        <v>9.9</v>
      </c>
      <c r="N12" s="2">
        <f t="shared" si="5"/>
        <v>116.47058823529413</v>
      </c>
      <c r="O12" s="2">
        <v>81</v>
      </c>
      <c r="P12" s="2">
        <v>5.6</v>
      </c>
      <c r="Q12" s="2">
        <f t="shared" si="6"/>
        <v>6.91358024691358</v>
      </c>
      <c r="R12" s="17">
        <v>535</v>
      </c>
      <c r="S12" s="2">
        <v>75.9</v>
      </c>
      <c r="T12" s="2">
        <f aca="true" t="shared" si="17" ref="T12:T21">S12/R12*100</f>
        <v>14.186915887850468</v>
      </c>
      <c r="U12" s="2">
        <v>0</v>
      </c>
      <c r="V12" s="2">
        <v>0</v>
      </c>
      <c r="W12" s="2">
        <v>0</v>
      </c>
      <c r="X12" s="2">
        <v>180</v>
      </c>
      <c r="Y12" s="2">
        <v>0</v>
      </c>
      <c r="Z12" s="2">
        <f t="shared" si="7"/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0</v>
      </c>
      <c r="AI12" s="2">
        <f t="shared" si="8"/>
        <v>0</v>
      </c>
      <c r="AJ12" s="2">
        <v>3742.7</v>
      </c>
      <c r="AK12" s="2">
        <v>1066.4</v>
      </c>
      <c r="AL12" s="2">
        <f t="shared" si="9"/>
        <v>28.492799316001822</v>
      </c>
      <c r="AM12" s="2">
        <v>1809.8</v>
      </c>
      <c r="AN12" s="2">
        <v>754</v>
      </c>
      <c r="AO12" s="2">
        <f t="shared" si="10"/>
        <v>41.66206210631009</v>
      </c>
      <c r="AP12" s="2">
        <v>0</v>
      </c>
      <c r="AQ12" s="2">
        <v>0</v>
      </c>
      <c r="AR12" s="2">
        <v>0</v>
      </c>
      <c r="AS12" s="2">
        <v>5772.4</v>
      </c>
      <c r="AT12" s="2">
        <v>845.7</v>
      </c>
      <c r="AU12" s="2">
        <f t="shared" si="11"/>
        <v>14.650751853648398</v>
      </c>
      <c r="AV12" s="22">
        <v>1117.8</v>
      </c>
      <c r="AW12" s="2">
        <v>262.1</v>
      </c>
      <c r="AX12" s="2">
        <f t="shared" si="12"/>
        <v>23.447843979244947</v>
      </c>
      <c r="AY12" s="21">
        <v>1094.8</v>
      </c>
      <c r="AZ12" s="2">
        <v>260.1</v>
      </c>
      <c r="BA12" s="2">
        <f t="shared" si="1"/>
        <v>23.75776397515528</v>
      </c>
      <c r="BB12" s="2">
        <v>2257.7</v>
      </c>
      <c r="BC12" s="2">
        <v>147.1</v>
      </c>
      <c r="BD12" s="2">
        <f t="shared" si="13"/>
        <v>6.51548035611463</v>
      </c>
      <c r="BE12" s="21">
        <v>819</v>
      </c>
      <c r="BF12" s="2">
        <v>16.6</v>
      </c>
      <c r="BG12" s="2">
        <f t="shared" si="14"/>
        <v>2.0268620268620268</v>
      </c>
      <c r="BH12" s="21">
        <v>1122.7</v>
      </c>
      <c r="BI12" s="2">
        <v>320.9</v>
      </c>
      <c r="BJ12" s="2">
        <f t="shared" si="15"/>
        <v>28.58288055580297</v>
      </c>
      <c r="BK12" s="20">
        <f t="shared" si="16"/>
        <v>-400.5</v>
      </c>
      <c r="BL12" s="20">
        <f t="shared" si="2"/>
        <v>526.8</v>
      </c>
      <c r="BM12" s="2">
        <v>0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v>4366.9</v>
      </c>
      <c r="D13" s="8">
        <v>1186.4</v>
      </c>
      <c r="E13" s="2">
        <f t="shared" si="3"/>
        <v>27.168013922920153</v>
      </c>
      <c r="F13" s="2">
        <v>965.5</v>
      </c>
      <c r="G13" s="2">
        <v>223.8</v>
      </c>
      <c r="H13" s="2">
        <f t="shared" si="4"/>
        <v>23.179699637493528</v>
      </c>
      <c r="I13" s="2">
        <v>12.7</v>
      </c>
      <c r="J13" s="2">
        <v>3</v>
      </c>
      <c r="K13" s="2">
        <f t="shared" si="0"/>
        <v>23.62204724409449</v>
      </c>
      <c r="L13" s="2">
        <v>3.6</v>
      </c>
      <c r="M13" s="2">
        <v>0</v>
      </c>
      <c r="N13" s="2">
        <v>0</v>
      </c>
      <c r="O13" s="2">
        <v>53</v>
      </c>
      <c r="P13" s="2">
        <v>1</v>
      </c>
      <c r="Q13" s="2">
        <f t="shared" si="6"/>
        <v>1.8867924528301887</v>
      </c>
      <c r="R13" s="2">
        <v>300.7</v>
      </c>
      <c r="S13" s="2">
        <v>27.3</v>
      </c>
      <c r="T13" s="2">
        <f t="shared" si="17"/>
        <v>9.078816095776522</v>
      </c>
      <c r="U13" s="2">
        <v>0</v>
      </c>
      <c r="V13" s="2">
        <v>0</v>
      </c>
      <c r="W13" s="2">
        <v>0</v>
      </c>
      <c r="X13" s="2">
        <v>100</v>
      </c>
      <c r="Y13" s="2">
        <v>0</v>
      </c>
      <c r="Z13" s="2">
        <f t="shared" si="7"/>
        <v>0</v>
      </c>
      <c r="AA13" s="2">
        <v>45</v>
      </c>
      <c r="AB13" s="2">
        <v>5.5</v>
      </c>
      <c r="AC13" s="2">
        <f aca="true" t="shared" si="18" ref="AC13:AC21">AB13/AA13*100</f>
        <v>12.222222222222221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3401.5</v>
      </c>
      <c r="AK13" s="2">
        <v>962.6</v>
      </c>
      <c r="AL13" s="2">
        <f t="shared" si="9"/>
        <v>28.29927972953109</v>
      </c>
      <c r="AM13" s="2">
        <v>1188.8</v>
      </c>
      <c r="AN13" s="2">
        <v>495.3</v>
      </c>
      <c r="AO13" s="2">
        <f t="shared" si="10"/>
        <v>41.663862718707946</v>
      </c>
      <c r="AP13" s="2">
        <v>0</v>
      </c>
      <c r="AQ13" s="2">
        <v>0</v>
      </c>
      <c r="AR13" s="2">
        <v>0</v>
      </c>
      <c r="AS13" s="2">
        <v>4367</v>
      </c>
      <c r="AT13" s="2">
        <v>679.6</v>
      </c>
      <c r="AU13" s="2">
        <f t="shared" si="11"/>
        <v>15.562170826654453</v>
      </c>
      <c r="AV13" s="22">
        <v>1074.9</v>
      </c>
      <c r="AW13" s="2">
        <v>285</v>
      </c>
      <c r="AX13" s="2">
        <f t="shared" si="12"/>
        <v>26.51409433435668</v>
      </c>
      <c r="AY13" s="21">
        <v>1067.5</v>
      </c>
      <c r="AZ13" s="2">
        <v>282.7</v>
      </c>
      <c r="BA13" s="2">
        <f t="shared" si="1"/>
        <v>26.482435597189696</v>
      </c>
      <c r="BB13" s="2">
        <v>2331.1</v>
      </c>
      <c r="BC13" s="2">
        <v>271.5</v>
      </c>
      <c r="BD13" s="2">
        <f t="shared" si="13"/>
        <v>11.646861996482349</v>
      </c>
      <c r="BE13" s="21">
        <v>386.2</v>
      </c>
      <c r="BF13" s="2">
        <v>43</v>
      </c>
      <c r="BG13" s="2">
        <f t="shared" si="14"/>
        <v>11.134127395132056</v>
      </c>
      <c r="BH13" s="21">
        <v>418.7</v>
      </c>
      <c r="BI13" s="2">
        <v>31</v>
      </c>
      <c r="BJ13" s="2">
        <f t="shared" si="15"/>
        <v>7.40386911870074</v>
      </c>
      <c r="BK13" s="20">
        <f t="shared" si="16"/>
        <v>-0.1000000000003638</v>
      </c>
      <c r="BL13" s="20">
        <f t="shared" si="2"/>
        <v>506.80000000000007</v>
      </c>
      <c r="BM13" s="2">
        <v>0</v>
      </c>
      <c r="BN13" s="10"/>
      <c r="BO13" s="11"/>
    </row>
    <row r="14" spans="1:67" ht="15">
      <c r="A14" s="9">
        <v>5</v>
      </c>
      <c r="B14" s="6" t="s">
        <v>34</v>
      </c>
      <c r="C14" s="7">
        <v>3227.3</v>
      </c>
      <c r="D14" s="8">
        <v>533.5</v>
      </c>
      <c r="E14" s="2">
        <f t="shared" si="3"/>
        <v>16.530846218200974</v>
      </c>
      <c r="F14" s="2">
        <v>1404.3</v>
      </c>
      <c r="G14" s="2">
        <v>246.5</v>
      </c>
      <c r="H14" s="2">
        <f t="shared" si="4"/>
        <v>17.553229366944386</v>
      </c>
      <c r="I14" s="2">
        <v>27.6</v>
      </c>
      <c r="J14" s="2">
        <v>7.6</v>
      </c>
      <c r="K14" s="2">
        <f t="shared" si="0"/>
        <v>27.536231884057965</v>
      </c>
      <c r="L14" s="2">
        <v>9.4</v>
      </c>
      <c r="M14" s="2">
        <v>2.1</v>
      </c>
      <c r="N14" s="2">
        <f t="shared" si="5"/>
        <v>22.340425531914892</v>
      </c>
      <c r="O14" s="2">
        <v>48</v>
      </c>
      <c r="P14" s="2">
        <v>0.9</v>
      </c>
      <c r="Q14" s="2">
        <f t="shared" si="6"/>
        <v>1.875</v>
      </c>
      <c r="R14" s="2">
        <v>289.2</v>
      </c>
      <c r="S14" s="2">
        <v>22.1</v>
      </c>
      <c r="T14" s="2">
        <f t="shared" si="17"/>
        <v>7.641770401106501</v>
      </c>
      <c r="U14" s="2">
        <v>0</v>
      </c>
      <c r="V14" s="2">
        <v>0</v>
      </c>
      <c r="W14" s="2">
        <v>0</v>
      </c>
      <c r="X14" s="2">
        <v>570</v>
      </c>
      <c r="Y14" s="2">
        <v>77.3</v>
      </c>
      <c r="Z14" s="2">
        <f t="shared" si="7"/>
        <v>13.56140350877193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1823</v>
      </c>
      <c r="AK14" s="2">
        <v>286.9</v>
      </c>
      <c r="AL14" s="2">
        <f t="shared" si="9"/>
        <v>15.737794843664288</v>
      </c>
      <c r="AM14" s="2">
        <v>244.1</v>
      </c>
      <c r="AN14" s="2">
        <v>101.7</v>
      </c>
      <c r="AO14" s="2">
        <f t="shared" si="10"/>
        <v>41.66325276526014</v>
      </c>
      <c r="AP14" s="2">
        <v>500</v>
      </c>
      <c r="AQ14" s="2">
        <v>0</v>
      </c>
      <c r="AR14" s="2">
        <f>AQ14/AP14*100</f>
        <v>0</v>
      </c>
      <c r="AS14" s="2">
        <v>3371.7</v>
      </c>
      <c r="AT14" s="2">
        <v>508.4</v>
      </c>
      <c r="AU14" s="2">
        <f t="shared" si="11"/>
        <v>15.078447074176232</v>
      </c>
      <c r="AV14" s="22">
        <v>1056.5</v>
      </c>
      <c r="AW14" s="2">
        <v>191</v>
      </c>
      <c r="AX14" s="2">
        <f t="shared" si="12"/>
        <v>18.078561287269284</v>
      </c>
      <c r="AY14" s="21">
        <v>1049.5</v>
      </c>
      <c r="AZ14" s="2">
        <v>189.1</v>
      </c>
      <c r="BA14" s="2">
        <f t="shared" si="1"/>
        <v>18.018103858980467</v>
      </c>
      <c r="BB14" s="2">
        <v>1175.2</v>
      </c>
      <c r="BC14" s="2">
        <v>196.2</v>
      </c>
      <c r="BD14" s="2">
        <f t="shared" si="13"/>
        <v>16.69503063308373</v>
      </c>
      <c r="BE14" s="21">
        <v>476.5</v>
      </c>
      <c r="BF14" s="2">
        <v>83.3</v>
      </c>
      <c r="BG14" s="2">
        <f t="shared" si="14"/>
        <v>17.481636935991602</v>
      </c>
      <c r="BH14" s="21">
        <v>559.8</v>
      </c>
      <c r="BI14" s="2">
        <v>6.3</v>
      </c>
      <c r="BJ14" s="2">
        <f t="shared" si="15"/>
        <v>1.1254019292604502</v>
      </c>
      <c r="BK14" s="20">
        <f t="shared" si="16"/>
        <v>-144.39999999999964</v>
      </c>
      <c r="BL14" s="20">
        <f t="shared" si="2"/>
        <v>25.100000000000023</v>
      </c>
      <c r="BM14" s="2">
        <v>0</v>
      </c>
      <c r="BN14" s="10"/>
      <c r="BO14" s="11"/>
    </row>
    <row r="15" spans="1:67" ht="15">
      <c r="A15" s="9">
        <v>6</v>
      </c>
      <c r="B15" s="6" t="s">
        <v>35</v>
      </c>
      <c r="C15" s="7">
        <v>69743.5</v>
      </c>
      <c r="D15" s="8">
        <v>12452.5</v>
      </c>
      <c r="E15" s="2">
        <f t="shared" si="3"/>
        <v>17.854710474811274</v>
      </c>
      <c r="F15" s="2">
        <v>19564.7</v>
      </c>
      <c r="G15" s="2">
        <v>4779.4</v>
      </c>
      <c r="H15" s="2">
        <f t="shared" si="4"/>
        <v>24.428690447591833</v>
      </c>
      <c r="I15" s="2">
        <v>6713.2</v>
      </c>
      <c r="J15" s="2">
        <v>1860.4</v>
      </c>
      <c r="K15" s="2">
        <f t="shared" si="0"/>
        <v>27.712566287314544</v>
      </c>
      <c r="L15" s="2">
        <v>18.1</v>
      </c>
      <c r="M15" s="2">
        <v>4.8</v>
      </c>
      <c r="N15" s="2">
        <f t="shared" si="5"/>
        <v>26.519337016574585</v>
      </c>
      <c r="O15" s="2">
        <v>1306</v>
      </c>
      <c r="P15" s="2">
        <v>79.2</v>
      </c>
      <c r="Q15" s="2">
        <f t="shared" si="6"/>
        <v>6.064318529862175</v>
      </c>
      <c r="R15" s="2">
        <v>5553.2</v>
      </c>
      <c r="S15" s="2">
        <v>1702.5</v>
      </c>
      <c r="T15" s="2">
        <f t="shared" si="17"/>
        <v>30.657998991572427</v>
      </c>
      <c r="U15" s="2">
        <v>300</v>
      </c>
      <c r="V15" s="2">
        <v>64.5</v>
      </c>
      <c r="W15" s="2">
        <f>V15/U15*100</f>
        <v>21.5</v>
      </c>
      <c r="X15" s="2">
        <v>0</v>
      </c>
      <c r="Y15" s="2">
        <v>0</v>
      </c>
      <c r="Z15" s="2">
        <v>0</v>
      </c>
      <c r="AA15" s="2">
        <v>100</v>
      </c>
      <c r="AB15" s="2">
        <v>95.5</v>
      </c>
      <c r="AC15" s="2">
        <f t="shared" si="18"/>
        <v>95.5</v>
      </c>
      <c r="AD15" s="2">
        <v>0</v>
      </c>
      <c r="AE15" s="2">
        <v>0</v>
      </c>
      <c r="AF15" s="2">
        <v>0</v>
      </c>
      <c r="AG15" s="2">
        <v>725.4</v>
      </c>
      <c r="AH15" s="2">
        <v>384.2</v>
      </c>
      <c r="AI15" s="2">
        <f t="shared" si="8"/>
        <v>52.96388199614006</v>
      </c>
      <c r="AJ15" s="2">
        <v>50178.8</v>
      </c>
      <c r="AK15" s="2">
        <v>7673.1</v>
      </c>
      <c r="AL15" s="2">
        <f t="shared" si="9"/>
        <v>15.291517533300917</v>
      </c>
      <c r="AM15" s="2">
        <v>4328.5</v>
      </c>
      <c r="AN15" s="2">
        <v>1803.5</v>
      </c>
      <c r="AO15" s="2">
        <f t="shared" si="10"/>
        <v>41.66570405452235</v>
      </c>
      <c r="AP15" s="2">
        <v>5870</v>
      </c>
      <c r="AQ15" s="2">
        <v>4871</v>
      </c>
      <c r="AR15" s="2">
        <f>AQ15/AP15*100</f>
        <v>82.98126064735946</v>
      </c>
      <c r="AS15" s="2">
        <v>69743.5</v>
      </c>
      <c r="AT15" s="2">
        <v>10999.9</v>
      </c>
      <c r="AU15" s="2">
        <f t="shared" si="11"/>
        <v>15.771935735946718</v>
      </c>
      <c r="AV15" s="22">
        <v>4106.5</v>
      </c>
      <c r="AW15" s="2">
        <v>1036.6</v>
      </c>
      <c r="AX15" s="2">
        <f t="shared" si="12"/>
        <v>25.242907585535125</v>
      </c>
      <c r="AY15" s="21">
        <v>3888.4</v>
      </c>
      <c r="AZ15" s="2">
        <v>1018.6</v>
      </c>
      <c r="BA15" s="2">
        <f t="shared" si="1"/>
        <v>26.195864622981173</v>
      </c>
      <c r="BB15" s="2">
        <v>9220.9</v>
      </c>
      <c r="BC15" s="2">
        <v>2353.5</v>
      </c>
      <c r="BD15" s="2">
        <f t="shared" si="13"/>
        <v>25.523538917025455</v>
      </c>
      <c r="BE15" s="21">
        <v>53741</v>
      </c>
      <c r="BF15" s="2">
        <v>6769.6</v>
      </c>
      <c r="BG15" s="2">
        <f t="shared" si="14"/>
        <v>12.596713868368658</v>
      </c>
      <c r="BH15" s="21">
        <v>2129.8</v>
      </c>
      <c r="BI15" s="2">
        <v>707.5</v>
      </c>
      <c r="BJ15" s="2">
        <f t="shared" si="15"/>
        <v>33.21908160390647</v>
      </c>
      <c r="BK15" s="20">
        <f t="shared" si="16"/>
        <v>0</v>
      </c>
      <c r="BL15" s="20">
        <f t="shared" si="2"/>
        <v>1452.6000000000004</v>
      </c>
      <c r="BM15" s="2">
        <v>0</v>
      </c>
      <c r="BN15" s="10"/>
      <c r="BO15" s="11"/>
    </row>
    <row r="16" spans="1:67" ht="15">
      <c r="A16" s="9">
        <v>7</v>
      </c>
      <c r="B16" s="6" t="s">
        <v>41</v>
      </c>
      <c r="C16" s="7">
        <v>17842</v>
      </c>
      <c r="D16" s="8">
        <v>1764.7</v>
      </c>
      <c r="E16" s="2">
        <f t="shared" si="3"/>
        <v>9.890707319807197</v>
      </c>
      <c r="F16" s="2">
        <v>2445.8</v>
      </c>
      <c r="G16" s="2">
        <v>468.2</v>
      </c>
      <c r="H16" s="2">
        <f t="shared" si="4"/>
        <v>19.14302068852727</v>
      </c>
      <c r="I16" s="2">
        <v>162.2</v>
      </c>
      <c r="J16" s="2">
        <v>47.7</v>
      </c>
      <c r="K16" s="2">
        <f t="shared" si="0"/>
        <v>29.408138101109742</v>
      </c>
      <c r="L16" s="2">
        <v>12.7</v>
      </c>
      <c r="M16" s="2">
        <v>45.1</v>
      </c>
      <c r="N16" s="2">
        <f t="shared" si="5"/>
        <v>355.1181102362205</v>
      </c>
      <c r="O16" s="2">
        <v>234</v>
      </c>
      <c r="P16" s="2">
        <v>4.8</v>
      </c>
      <c r="Q16" s="2">
        <f t="shared" si="6"/>
        <v>2.051282051282051</v>
      </c>
      <c r="R16" s="2">
        <v>512.8</v>
      </c>
      <c r="S16" s="2">
        <v>74.6</v>
      </c>
      <c r="T16" s="2">
        <f t="shared" si="17"/>
        <v>14.54758190327613</v>
      </c>
      <c r="U16" s="2">
        <v>0</v>
      </c>
      <c r="V16" s="2">
        <v>0</v>
      </c>
      <c r="W16" s="2">
        <v>0</v>
      </c>
      <c r="X16" s="2">
        <v>400</v>
      </c>
      <c r="Y16" s="2">
        <v>28</v>
      </c>
      <c r="Z16" s="2">
        <f t="shared" si="7"/>
        <v>7.000000000000001</v>
      </c>
      <c r="AA16" s="2">
        <v>20</v>
      </c>
      <c r="AB16" s="2">
        <v>3.2</v>
      </c>
      <c r="AC16" s="2">
        <f t="shared" si="18"/>
        <v>16</v>
      </c>
      <c r="AD16" s="2">
        <v>0</v>
      </c>
      <c r="AE16" s="2">
        <v>0</v>
      </c>
      <c r="AF16" s="2">
        <v>0</v>
      </c>
      <c r="AG16" s="2">
        <v>13.7</v>
      </c>
      <c r="AH16" s="2">
        <v>3.4</v>
      </c>
      <c r="AI16" s="2">
        <f t="shared" si="8"/>
        <v>24.817518248175183</v>
      </c>
      <c r="AJ16" s="2">
        <v>15396.2</v>
      </c>
      <c r="AK16" s="2">
        <v>1296.6</v>
      </c>
      <c r="AL16" s="2">
        <f t="shared" si="9"/>
        <v>8.4215585663995</v>
      </c>
      <c r="AM16" s="2">
        <v>1676</v>
      </c>
      <c r="AN16" s="2">
        <v>698.3</v>
      </c>
      <c r="AO16" s="2">
        <f t="shared" si="10"/>
        <v>41.66467780429594</v>
      </c>
      <c r="AP16" s="2">
        <v>0</v>
      </c>
      <c r="AQ16" s="2">
        <v>0</v>
      </c>
      <c r="AR16" s="2">
        <v>0</v>
      </c>
      <c r="AS16" s="2">
        <v>17842.5</v>
      </c>
      <c r="AT16" s="2">
        <v>963.4</v>
      </c>
      <c r="AU16" s="2">
        <f t="shared" si="11"/>
        <v>5.3994675634019895</v>
      </c>
      <c r="AV16" s="22">
        <v>1100.6</v>
      </c>
      <c r="AW16" s="2">
        <v>291.5</v>
      </c>
      <c r="AX16" s="2">
        <f t="shared" si="12"/>
        <v>26.485553334544797</v>
      </c>
      <c r="AY16" s="21">
        <v>1062.2</v>
      </c>
      <c r="AZ16" s="2">
        <v>288.2</v>
      </c>
      <c r="BA16" s="2">
        <f t="shared" si="1"/>
        <v>27.132366785916023</v>
      </c>
      <c r="BB16" s="2">
        <v>4191.8</v>
      </c>
      <c r="BC16" s="2">
        <v>332.1</v>
      </c>
      <c r="BD16" s="2">
        <f t="shared" si="13"/>
        <v>7.922610811584523</v>
      </c>
      <c r="BE16" s="21">
        <v>10860.9</v>
      </c>
      <c r="BF16" s="2">
        <v>75.4</v>
      </c>
      <c r="BG16" s="2">
        <f t="shared" si="14"/>
        <v>0.6942334429006805</v>
      </c>
      <c r="BH16" s="21">
        <v>1106.5</v>
      </c>
      <c r="BI16" s="2">
        <v>120.4</v>
      </c>
      <c r="BJ16" s="2">
        <f t="shared" si="15"/>
        <v>10.881156800723</v>
      </c>
      <c r="BK16" s="20">
        <f t="shared" si="16"/>
        <v>-0.5</v>
      </c>
      <c r="BL16" s="20">
        <f t="shared" si="2"/>
        <v>801.3000000000001</v>
      </c>
      <c r="BM16" s="2">
        <v>0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v>9629.8</v>
      </c>
      <c r="D17" s="8">
        <v>2157.7</v>
      </c>
      <c r="E17" s="2">
        <f t="shared" si="3"/>
        <v>22.406488192901204</v>
      </c>
      <c r="F17" s="2">
        <v>1915.9</v>
      </c>
      <c r="G17" s="2">
        <v>633.5</v>
      </c>
      <c r="H17" s="2">
        <f t="shared" si="4"/>
        <v>33.0654000730727</v>
      </c>
      <c r="I17" s="2">
        <v>49.1</v>
      </c>
      <c r="J17" s="2">
        <v>13.7</v>
      </c>
      <c r="K17" s="2">
        <f t="shared" si="0"/>
        <v>27.90224032586558</v>
      </c>
      <c r="L17" s="2">
        <v>3.6</v>
      </c>
      <c r="M17" s="2">
        <v>4.1</v>
      </c>
      <c r="N17" s="2">
        <f t="shared" si="5"/>
        <v>113.88888888888889</v>
      </c>
      <c r="O17" s="2">
        <v>186</v>
      </c>
      <c r="P17" s="2">
        <v>29.6</v>
      </c>
      <c r="Q17" s="2">
        <f t="shared" si="6"/>
        <v>15.913978494623656</v>
      </c>
      <c r="R17" s="2">
        <v>621</v>
      </c>
      <c r="S17" s="2">
        <v>97.5</v>
      </c>
      <c r="T17" s="2">
        <f t="shared" si="17"/>
        <v>15.70048309178744</v>
      </c>
      <c r="U17" s="2">
        <v>0</v>
      </c>
      <c r="V17" s="2">
        <v>0</v>
      </c>
      <c r="W17" s="2">
        <v>0</v>
      </c>
      <c r="X17" s="2">
        <v>180</v>
      </c>
      <c r="Y17" s="2">
        <v>0</v>
      </c>
      <c r="Z17" s="2">
        <f t="shared" si="7"/>
        <v>0</v>
      </c>
      <c r="AA17" s="2">
        <v>6</v>
      </c>
      <c r="AB17" s="2">
        <v>4.1</v>
      </c>
      <c r="AC17" s="2">
        <f t="shared" si="18"/>
        <v>68.33333333333333</v>
      </c>
      <c r="AD17" s="2">
        <v>0</v>
      </c>
      <c r="AE17" s="2">
        <v>0</v>
      </c>
      <c r="AF17" s="2">
        <v>0</v>
      </c>
      <c r="AG17" s="2">
        <v>7.5</v>
      </c>
      <c r="AH17" s="2">
        <v>11.4</v>
      </c>
      <c r="AI17" s="2">
        <f t="shared" si="8"/>
        <v>152</v>
      </c>
      <c r="AJ17" s="2">
        <v>7713.9</v>
      </c>
      <c r="AK17" s="2">
        <v>1524.2</v>
      </c>
      <c r="AL17" s="2">
        <f t="shared" si="9"/>
        <v>19.7591361049534</v>
      </c>
      <c r="AM17" s="2">
        <v>2196.5</v>
      </c>
      <c r="AN17" s="2">
        <v>915.2</v>
      </c>
      <c r="AO17" s="2">
        <f t="shared" si="10"/>
        <v>41.666287275210564</v>
      </c>
      <c r="AP17" s="2">
        <v>0</v>
      </c>
      <c r="AQ17" s="2">
        <v>0</v>
      </c>
      <c r="AR17" s="2">
        <v>0</v>
      </c>
      <c r="AS17" s="2">
        <v>9908.2</v>
      </c>
      <c r="AT17" s="2">
        <v>904.5</v>
      </c>
      <c r="AU17" s="2">
        <f t="shared" si="11"/>
        <v>9.128802406087887</v>
      </c>
      <c r="AV17" s="22">
        <v>1092.2</v>
      </c>
      <c r="AW17" s="2">
        <v>247.3</v>
      </c>
      <c r="AX17" s="2">
        <f t="shared" si="12"/>
        <v>22.642373191723127</v>
      </c>
      <c r="AY17" s="21">
        <v>1053.6</v>
      </c>
      <c r="AZ17" s="2">
        <v>244.7</v>
      </c>
      <c r="BA17" s="2">
        <f t="shared" si="1"/>
        <v>23.22513287775247</v>
      </c>
      <c r="BB17" s="2">
        <v>4661.6</v>
      </c>
      <c r="BC17" s="2">
        <v>419.2</v>
      </c>
      <c r="BD17" s="2">
        <f t="shared" si="13"/>
        <v>8.99262055946456</v>
      </c>
      <c r="BE17" s="21">
        <v>2643.4</v>
      </c>
      <c r="BF17" s="2">
        <v>54.5</v>
      </c>
      <c r="BG17" s="2">
        <f t="shared" si="14"/>
        <v>2.0617386698948326</v>
      </c>
      <c r="BH17" s="21">
        <v>1250</v>
      </c>
      <c r="BI17" s="2">
        <v>129.9</v>
      </c>
      <c r="BJ17" s="2">
        <f t="shared" si="15"/>
        <v>10.392</v>
      </c>
      <c r="BK17" s="20">
        <f t="shared" si="16"/>
        <v>-278.40000000000146</v>
      </c>
      <c r="BL17" s="20">
        <f t="shared" si="2"/>
        <v>1253.1999999999998</v>
      </c>
      <c r="BM17" s="2">
        <v>0</v>
      </c>
      <c r="BN17" s="10"/>
      <c r="BO17" s="11"/>
    </row>
    <row r="18" spans="1:67" ht="15">
      <c r="A18" s="9">
        <v>9</v>
      </c>
      <c r="B18" s="26" t="s">
        <v>37</v>
      </c>
      <c r="C18" s="7">
        <v>8417.9</v>
      </c>
      <c r="D18" s="8">
        <v>1339.3</v>
      </c>
      <c r="E18" s="2">
        <f t="shared" si="3"/>
        <v>15.910143860107627</v>
      </c>
      <c r="F18" s="2">
        <v>2094.3</v>
      </c>
      <c r="G18" s="2">
        <v>527.3</v>
      </c>
      <c r="H18" s="2">
        <f t="shared" si="4"/>
        <v>25.177863725349752</v>
      </c>
      <c r="I18" s="2">
        <v>14.5</v>
      </c>
      <c r="J18" s="2">
        <v>5</v>
      </c>
      <c r="K18" s="2">
        <f t="shared" si="0"/>
        <v>34.48275862068966</v>
      </c>
      <c r="L18" s="2">
        <v>0.2</v>
      </c>
      <c r="M18" s="2">
        <v>0.5</v>
      </c>
      <c r="N18" s="2">
        <f t="shared" si="5"/>
        <v>250</v>
      </c>
      <c r="O18" s="2">
        <v>110</v>
      </c>
      <c r="P18" s="2">
        <v>2.7</v>
      </c>
      <c r="Q18" s="2">
        <f t="shared" si="6"/>
        <v>2.4545454545454546</v>
      </c>
      <c r="R18" s="2">
        <v>983</v>
      </c>
      <c r="S18" s="2">
        <v>82.1</v>
      </c>
      <c r="T18" s="2">
        <f t="shared" si="17"/>
        <v>8.351983723296032</v>
      </c>
      <c r="U18" s="2">
        <v>0</v>
      </c>
      <c r="V18" s="2">
        <v>0</v>
      </c>
      <c r="W18" s="2">
        <v>0</v>
      </c>
      <c r="X18" s="29">
        <v>120</v>
      </c>
      <c r="Y18" s="2">
        <v>131.6</v>
      </c>
      <c r="Z18" s="2">
        <f t="shared" si="7"/>
        <v>109.66666666666667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6323.6</v>
      </c>
      <c r="AK18" s="2">
        <v>812</v>
      </c>
      <c r="AL18" s="2">
        <f t="shared" si="9"/>
        <v>12.840786893541653</v>
      </c>
      <c r="AM18" s="2">
        <v>542.1</v>
      </c>
      <c r="AN18" s="2">
        <v>225.9</v>
      </c>
      <c r="AO18" s="2">
        <f t="shared" si="10"/>
        <v>41.67127836192584</v>
      </c>
      <c r="AP18" s="2">
        <v>200</v>
      </c>
      <c r="AQ18" s="2">
        <v>0</v>
      </c>
      <c r="AR18" s="2">
        <v>0</v>
      </c>
      <c r="AS18" s="2">
        <v>8417.9</v>
      </c>
      <c r="AT18" s="2">
        <v>1033.3</v>
      </c>
      <c r="AU18" s="2">
        <f t="shared" si="11"/>
        <v>12.275032965466446</v>
      </c>
      <c r="AV18" s="22">
        <v>1064.5</v>
      </c>
      <c r="AW18" s="2">
        <v>267.8</v>
      </c>
      <c r="AX18" s="2">
        <f t="shared" si="12"/>
        <v>25.15735086895256</v>
      </c>
      <c r="AY18" s="21">
        <v>1056.8</v>
      </c>
      <c r="AZ18" s="2">
        <v>265.2</v>
      </c>
      <c r="BA18" s="2">
        <f t="shared" si="1"/>
        <v>25.094625283875853</v>
      </c>
      <c r="BB18" s="2">
        <v>2342.6</v>
      </c>
      <c r="BC18" s="2">
        <v>631</v>
      </c>
      <c r="BD18" s="2">
        <f t="shared" si="13"/>
        <v>26.93588320669342</v>
      </c>
      <c r="BE18" s="21">
        <v>4162.2</v>
      </c>
      <c r="BF18" s="2">
        <v>69.7</v>
      </c>
      <c r="BG18" s="2">
        <f t="shared" si="14"/>
        <v>1.6745951660179714</v>
      </c>
      <c r="BH18" s="21">
        <v>748.2</v>
      </c>
      <c r="BI18" s="2">
        <v>45.2</v>
      </c>
      <c r="BJ18" s="2">
        <f t="shared" si="15"/>
        <v>6.041165463779738</v>
      </c>
      <c r="BK18" s="20">
        <f t="shared" si="16"/>
        <v>0</v>
      </c>
      <c r="BL18" s="20">
        <f t="shared" si="2"/>
        <v>306</v>
      </c>
      <c r="BM18" s="2">
        <v>0</v>
      </c>
      <c r="BN18" s="10"/>
      <c r="BO18" s="11"/>
    </row>
    <row r="19" spans="1:67" ht="15">
      <c r="A19" s="9">
        <v>10</v>
      </c>
      <c r="B19" s="6" t="s">
        <v>38</v>
      </c>
      <c r="C19" s="7">
        <v>4979.7</v>
      </c>
      <c r="D19" s="8">
        <v>878.6</v>
      </c>
      <c r="E19" s="2">
        <f t="shared" si="3"/>
        <v>17.643633150591402</v>
      </c>
      <c r="F19" s="2">
        <v>1530.9</v>
      </c>
      <c r="G19" s="2">
        <v>183.5</v>
      </c>
      <c r="H19" s="2">
        <f t="shared" si="4"/>
        <v>11.98641322098112</v>
      </c>
      <c r="I19" s="2">
        <v>33.3</v>
      </c>
      <c r="J19" s="2">
        <v>6.1</v>
      </c>
      <c r="K19" s="2">
        <f t="shared" si="0"/>
        <v>18.31831831831832</v>
      </c>
      <c r="L19" s="2">
        <v>0</v>
      </c>
      <c r="M19" s="2">
        <v>0</v>
      </c>
      <c r="N19" s="2">
        <v>0</v>
      </c>
      <c r="O19" s="2">
        <v>132</v>
      </c>
      <c r="P19" s="2">
        <v>3.7</v>
      </c>
      <c r="Q19" s="2">
        <f t="shared" si="6"/>
        <v>2.803030303030303</v>
      </c>
      <c r="R19" s="2">
        <v>760.5</v>
      </c>
      <c r="S19" s="2">
        <v>45.3</v>
      </c>
      <c r="T19" s="2">
        <f t="shared" si="17"/>
        <v>5.956607495069033</v>
      </c>
      <c r="U19" s="2">
        <v>0</v>
      </c>
      <c r="V19" s="2">
        <v>0</v>
      </c>
      <c r="W19" s="2">
        <v>0</v>
      </c>
      <c r="X19" s="2">
        <v>50</v>
      </c>
      <c r="Y19" s="2">
        <v>0</v>
      </c>
      <c r="Z19" s="2">
        <f t="shared" si="7"/>
        <v>0</v>
      </c>
      <c r="AA19" s="2">
        <v>20</v>
      </c>
      <c r="AB19" s="2">
        <v>4</v>
      </c>
      <c r="AC19" s="2">
        <f t="shared" si="18"/>
        <v>20</v>
      </c>
      <c r="AD19" s="2">
        <v>0</v>
      </c>
      <c r="AE19" s="2">
        <v>0</v>
      </c>
      <c r="AF19" s="2">
        <v>0</v>
      </c>
      <c r="AG19" s="2">
        <v>30.8</v>
      </c>
      <c r="AH19" s="2">
        <v>10.3</v>
      </c>
      <c r="AI19" s="2">
        <f t="shared" si="8"/>
        <v>33.44155844155844</v>
      </c>
      <c r="AJ19" s="2">
        <v>3448.8</v>
      </c>
      <c r="AK19" s="2">
        <v>695.1</v>
      </c>
      <c r="AL19" s="2">
        <f t="shared" si="9"/>
        <v>20.154836464857343</v>
      </c>
      <c r="AM19" s="2">
        <v>1079.3</v>
      </c>
      <c r="AN19" s="2">
        <v>449.7</v>
      </c>
      <c r="AO19" s="2">
        <f t="shared" si="10"/>
        <v>41.665894561289726</v>
      </c>
      <c r="AP19" s="2">
        <v>0</v>
      </c>
      <c r="AQ19" s="2">
        <v>0</v>
      </c>
      <c r="AR19" s="2">
        <v>0</v>
      </c>
      <c r="AS19" s="2">
        <v>5065</v>
      </c>
      <c r="AT19" s="2">
        <v>690.4</v>
      </c>
      <c r="AU19" s="2">
        <f t="shared" si="11"/>
        <v>13.630799605133268</v>
      </c>
      <c r="AV19" s="22">
        <v>1069.1</v>
      </c>
      <c r="AW19" s="2">
        <v>272.2</v>
      </c>
      <c r="AX19" s="2">
        <f t="shared" si="12"/>
        <v>25.460667851463846</v>
      </c>
      <c r="AY19" s="21">
        <v>1046.5</v>
      </c>
      <c r="AZ19" s="2">
        <v>269.7</v>
      </c>
      <c r="BA19" s="2">
        <f t="shared" si="1"/>
        <v>25.77161968466316</v>
      </c>
      <c r="BB19" s="2">
        <v>2457.6</v>
      </c>
      <c r="BC19" s="2">
        <v>200</v>
      </c>
      <c r="BD19" s="2">
        <f t="shared" si="13"/>
        <v>8.138020833333334</v>
      </c>
      <c r="BE19" s="21">
        <v>583.8</v>
      </c>
      <c r="BF19" s="2">
        <v>98.9</v>
      </c>
      <c r="BG19" s="2">
        <f t="shared" si="14"/>
        <v>16.94073312778349</v>
      </c>
      <c r="BH19" s="21">
        <v>750</v>
      </c>
      <c r="BI19" s="2">
        <v>66.6</v>
      </c>
      <c r="BJ19" s="2">
        <f t="shared" si="15"/>
        <v>8.879999999999999</v>
      </c>
      <c r="BK19" s="20">
        <f t="shared" si="16"/>
        <v>-85.30000000000018</v>
      </c>
      <c r="BL19" s="20">
        <f t="shared" si="2"/>
        <v>188.20000000000005</v>
      </c>
      <c r="BM19" s="2">
        <v>0</v>
      </c>
      <c r="BN19" s="10"/>
      <c r="BO19" s="11"/>
    </row>
    <row r="20" spans="1:67" ht="15">
      <c r="A20" s="25">
        <v>11</v>
      </c>
      <c r="B20" s="6" t="s">
        <v>39</v>
      </c>
      <c r="C20" s="8">
        <v>5862.5</v>
      </c>
      <c r="D20" s="8">
        <v>2170.7</v>
      </c>
      <c r="E20" s="2">
        <f t="shared" si="3"/>
        <v>37.02686567164179</v>
      </c>
      <c r="F20" s="2">
        <v>2166.4</v>
      </c>
      <c r="G20" s="2">
        <v>596.5</v>
      </c>
      <c r="H20" s="2">
        <f t="shared" si="4"/>
        <v>27.534158050221563</v>
      </c>
      <c r="I20" s="2">
        <v>261.6</v>
      </c>
      <c r="J20" s="2">
        <v>81.2</v>
      </c>
      <c r="K20" s="2">
        <f t="shared" si="0"/>
        <v>31.039755351681958</v>
      </c>
      <c r="L20" s="2">
        <v>13.4</v>
      </c>
      <c r="M20" s="2">
        <v>6.7</v>
      </c>
      <c r="N20" s="2">
        <f t="shared" si="5"/>
        <v>50</v>
      </c>
      <c r="O20" s="2">
        <v>278</v>
      </c>
      <c r="P20" s="2">
        <v>163</v>
      </c>
      <c r="Q20" s="2">
        <f t="shared" si="6"/>
        <v>58.63309352517986</v>
      </c>
      <c r="R20" s="2">
        <v>707.4</v>
      </c>
      <c r="S20" s="2">
        <v>126.6</v>
      </c>
      <c r="T20" s="2">
        <f t="shared" si="17"/>
        <v>17.89652247667515</v>
      </c>
      <c r="U20" s="2">
        <v>0</v>
      </c>
      <c r="V20" s="2">
        <v>0</v>
      </c>
      <c r="W20" s="2">
        <v>0</v>
      </c>
      <c r="X20" s="2">
        <v>50</v>
      </c>
      <c r="Y20" s="2">
        <v>0</v>
      </c>
      <c r="Z20" s="2">
        <f t="shared" si="7"/>
        <v>0</v>
      </c>
      <c r="AA20" s="2">
        <v>110</v>
      </c>
      <c r="AB20" s="2">
        <v>23.2</v>
      </c>
      <c r="AC20" s="2">
        <f t="shared" si="18"/>
        <v>21.09090909090909</v>
      </c>
      <c r="AD20" s="2">
        <v>0</v>
      </c>
      <c r="AE20" s="2">
        <v>0</v>
      </c>
      <c r="AF20" s="2">
        <v>0</v>
      </c>
      <c r="AG20" s="2">
        <v>150.4</v>
      </c>
      <c r="AH20" s="2">
        <v>49.6</v>
      </c>
      <c r="AI20" s="2">
        <f t="shared" si="8"/>
        <v>32.97872340425532</v>
      </c>
      <c r="AJ20" s="2">
        <v>3696.1</v>
      </c>
      <c r="AK20" s="2">
        <v>1574.3</v>
      </c>
      <c r="AL20" s="2">
        <f t="shared" si="9"/>
        <v>42.593544546954895</v>
      </c>
      <c r="AM20" s="2">
        <v>1761.1</v>
      </c>
      <c r="AN20" s="2">
        <v>733.7</v>
      </c>
      <c r="AO20" s="2">
        <f t="shared" si="10"/>
        <v>41.66146158650844</v>
      </c>
      <c r="AP20" s="2">
        <v>680</v>
      </c>
      <c r="AQ20" s="2">
        <v>680</v>
      </c>
      <c r="AR20" s="2">
        <f>AQ20/AP20*100</f>
        <v>100</v>
      </c>
      <c r="AS20" s="2">
        <v>5937.7</v>
      </c>
      <c r="AT20" s="2">
        <v>1598.4</v>
      </c>
      <c r="AU20" s="2">
        <f t="shared" si="11"/>
        <v>26.919514290044972</v>
      </c>
      <c r="AV20" s="22">
        <v>1141.6</v>
      </c>
      <c r="AW20" s="2">
        <v>267.6</v>
      </c>
      <c r="AX20" s="2">
        <f t="shared" si="12"/>
        <v>23.44078486334969</v>
      </c>
      <c r="AY20" s="21">
        <v>1108.2</v>
      </c>
      <c r="AZ20" s="2">
        <v>265.3</v>
      </c>
      <c r="BA20" s="2">
        <f t="shared" si="1"/>
        <v>23.93972207182819</v>
      </c>
      <c r="BB20" s="2">
        <v>1465.7</v>
      </c>
      <c r="BC20" s="2">
        <v>89.2</v>
      </c>
      <c r="BD20" s="2">
        <f t="shared" si="13"/>
        <v>6.085829296581838</v>
      </c>
      <c r="BE20" s="21">
        <v>1761.4</v>
      </c>
      <c r="BF20" s="2">
        <v>947</v>
      </c>
      <c r="BG20" s="2">
        <f t="shared" si="14"/>
        <v>53.764051322811405</v>
      </c>
      <c r="BH20" s="21">
        <v>1283</v>
      </c>
      <c r="BI20" s="2">
        <v>230.9</v>
      </c>
      <c r="BJ20" s="2">
        <f t="shared" si="15"/>
        <v>17.99688230709275</v>
      </c>
      <c r="BK20" s="20">
        <f t="shared" si="16"/>
        <v>-75.19999999999982</v>
      </c>
      <c r="BL20" s="20">
        <f t="shared" si="2"/>
        <v>572.2999999999997</v>
      </c>
      <c r="BM20" s="2">
        <v>0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v>5558.9</v>
      </c>
      <c r="D21" s="8">
        <v>1576.9</v>
      </c>
      <c r="E21" s="2">
        <f t="shared" si="3"/>
        <v>28.367122991958844</v>
      </c>
      <c r="F21" s="2">
        <v>1458.1</v>
      </c>
      <c r="G21" s="2">
        <v>310.4</v>
      </c>
      <c r="H21" s="2">
        <f t="shared" si="4"/>
        <v>21.287977504972226</v>
      </c>
      <c r="I21" s="2">
        <v>51.4</v>
      </c>
      <c r="J21" s="2">
        <v>17.7</v>
      </c>
      <c r="K21" s="2">
        <f t="shared" si="0"/>
        <v>34.43579766536965</v>
      </c>
      <c r="L21" s="2">
        <v>18.2</v>
      </c>
      <c r="M21" s="2">
        <v>7.9</v>
      </c>
      <c r="N21" s="2">
        <f t="shared" si="5"/>
        <v>43.40659340659341</v>
      </c>
      <c r="O21" s="2">
        <v>138</v>
      </c>
      <c r="P21" s="2">
        <v>2.3</v>
      </c>
      <c r="Q21" s="2">
        <f t="shared" si="6"/>
        <v>1.6666666666666667</v>
      </c>
      <c r="R21" s="2">
        <v>439.7</v>
      </c>
      <c r="S21" s="2">
        <v>33.4</v>
      </c>
      <c r="T21" s="2">
        <f t="shared" si="17"/>
        <v>7.59608824198317</v>
      </c>
      <c r="U21" s="2">
        <v>0</v>
      </c>
      <c r="V21" s="2">
        <v>0</v>
      </c>
      <c r="W21" s="2">
        <v>0</v>
      </c>
      <c r="X21" s="2">
        <v>120</v>
      </c>
      <c r="Y21" s="2">
        <v>27.1</v>
      </c>
      <c r="Z21" s="2">
        <f t="shared" si="7"/>
        <v>22.583333333333336</v>
      </c>
      <c r="AA21" s="2">
        <v>2</v>
      </c>
      <c r="AB21" s="2">
        <v>0.2</v>
      </c>
      <c r="AC21" s="2">
        <f t="shared" si="18"/>
        <v>10</v>
      </c>
      <c r="AD21" s="2">
        <v>0</v>
      </c>
      <c r="AE21" s="2">
        <v>0</v>
      </c>
      <c r="AF21" s="2">
        <v>0</v>
      </c>
      <c r="AG21" s="2">
        <v>20.3</v>
      </c>
      <c r="AH21" s="2">
        <v>2.9</v>
      </c>
      <c r="AI21" s="2">
        <f t="shared" si="8"/>
        <v>14.285714285714285</v>
      </c>
      <c r="AJ21" s="2">
        <v>4100.8</v>
      </c>
      <c r="AK21" s="2">
        <v>1266.5</v>
      </c>
      <c r="AL21" s="2">
        <f t="shared" si="9"/>
        <v>30.884217713616852</v>
      </c>
      <c r="AM21" s="2">
        <v>2271.2</v>
      </c>
      <c r="AN21" s="2">
        <v>946.3</v>
      </c>
      <c r="AO21" s="2">
        <f t="shared" si="10"/>
        <v>41.66519901373723</v>
      </c>
      <c r="AP21" s="2">
        <v>0</v>
      </c>
      <c r="AQ21" s="2">
        <v>0</v>
      </c>
      <c r="AR21" s="2">
        <v>0</v>
      </c>
      <c r="AS21" s="2">
        <v>5653.7</v>
      </c>
      <c r="AT21" s="2">
        <v>1102.3</v>
      </c>
      <c r="AU21" s="2">
        <f t="shared" si="11"/>
        <v>19.49696658825194</v>
      </c>
      <c r="AV21" s="22">
        <v>1087.3</v>
      </c>
      <c r="AW21" s="2">
        <v>245.5</v>
      </c>
      <c r="AX21" s="2">
        <f t="shared" si="12"/>
        <v>22.57886507863515</v>
      </c>
      <c r="AY21" s="21">
        <v>1046.5</v>
      </c>
      <c r="AZ21" s="2">
        <v>242.2</v>
      </c>
      <c r="BA21" s="2">
        <f t="shared" si="1"/>
        <v>23.143812709030097</v>
      </c>
      <c r="BB21" s="2">
        <v>1987.1</v>
      </c>
      <c r="BC21" s="2">
        <v>300.1</v>
      </c>
      <c r="BD21" s="2">
        <f t="shared" si="13"/>
        <v>15.102410548034825</v>
      </c>
      <c r="BE21" s="21">
        <v>990.4</v>
      </c>
      <c r="BF21" s="2">
        <v>49.1</v>
      </c>
      <c r="BG21" s="2">
        <f t="shared" si="14"/>
        <v>4.957592891760905</v>
      </c>
      <c r="BH21" s="21">
        <v>1150</v>
      </c>
      <c r="BI21" s="2">
        <v>383.3</v>
      </c>
      <c r="BJ21" s="2">
        <f t="shared" si="15"/>
        <v>33.3304347826087</v>
      </c>
      <c r="BK21" s="20">
        <f t="shared" si="16"/>
        <v>-94.80000000000018</v>
      </c>
      <c r="BL21" s="20">
        <f t="shared" si="2"/>
        <v>474.60000000000014</v>
      </c>
      <c r="BM21" s="2">
        <v>0</v>
      </c>
      <c r="BN21" s="10"/>
      <c r="BO21" s="11"/>
    </row>
    <row r="22" spans="1:67" ht="14.25" customHeight="1">
      <c r="A22" s="31" t="s">
        <v>20</v>
      </c>
      <c r="B22" s="32"/>
      <c r="C22" s="30">
        <f>SUM(C10:C21)</f>
        <v>142715.1</v>
      </c>
      <c r="D22" s="30">
        <f>SUM(D10:D21)</f>
        <v>27301.100000000002</v>
      </c>
      <c r="E22" s="27">
        <f>D22/C22*100</f>
        <v>19.129790750943666</v>
      </c>
      <c r="F22" s="27">
        <f>SUM(F10:F21)</f>
        <v>37286</v>
      </c>
      <c r="G22" s="27">
        <f>SUM(G10:G21)</f>
        <v>8707.199999999999</v>
      </c>
      <c r="H22" s="27">
        <f>G22/F22*100</f>
        <v>23.352464732071017</v>
      </c>
      <c r="I22" s="27">
        <f>SUM(I10:I21)</f>
        <v>7435.6</v>
      </c>
      <c r="J22" s="27">
        <f>SUM(J10:J21)</f>
        <v>2068.5</v>
      </c>
      <c r="K22" s="27">
        <f t="shared" si="0"/>
        <v>27.818871375544674</v>
      </c>
      <c r="L22" s="27">
        <f>SUM(L10:L21)</f>
        <v>111.7</v>
      </c>
      <c r="M22" s="27">
        <f>SUM(M10:M21)</f>
        <v>116.60000000000001</v>
      </c>
      <c r="N22" s="27">
        <f>M22/L22*100</f>
        <v>104.38675022381378</v>
      </c>
      <c r="O22" s="27">
        <f>SUM(O10:O21)</f>
        <v>2673</v>
      </c>
      <c r="P22" s="27">
        <f>SUM(P10:P21)</f>
        <v>296.2</v>
      </c>
      <c r="Q22" s="27">
        <f>P22/O22*100</f>
        <v>11.081182192293303</v>
      </c>
      <c r="R22" s="27">
        <f>SUM(R10:R21)</f>
        <v>11187.1</v>
      </c>
      <c r="S22" s="27">
        <f>SUM(S10:S21)</f>
        <v>2322.7000000000003</v>
      </c>
      <c r="T22" s="27">
        <f>S22/R22*100</f>
        <v>20.762306585263385</v>
      </c>
      <c r="U22" s="27">
        <f>SUM(U10:U21)</f>
        <v>300</v>
      </c>
      <c r="V22" s="27">
        <f>SUM(V10:V21)</f>
        <v>64.5</v>
      </c>
      <c r="W22" s="27">
        <f>V22/U22*100</f>
        <v>21.5</v>
      </c>
      <c r="X22" s="27">
        <f>SUM(X10:X21)</f>
        <v>2070</v>
      </c>
      <c r="Y22" s="27">
        <f>SUM(Y10:Y21)</f>
        <v>265.40000000000003</v>
      </c>
      <c r="Z22" s="27">
        <f>Y22/X22*100</f>
        <v>12.821256038647345</v>
      </c>
      <c r="AA22" s="27">
        <f>SUM(AA10:AA21)</f>
        <v>338</v>
      </c>
      <c r="AB22" s="27">
        <f>SUM(AB10:AB21)</f>
        <v>147.7</v>
      </c>
      <c r="AC22" s="27">
        <f>AB22/AA22*100</f>
        <v>43.69822485207101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1131.5</v>
      </c>
      <c r="AH22" s="27">
        <f>SUM(AH10:AH21)</f>
        <v>474.99999999999994</v>
      </c>
      <c r="AI22" s="28">
        <f t="shared" si="8"/>
        <v>41.979673000441885</v>
      </c>
      <c r="AJ22" s="27">
        <f>SUM(AJ10:AJ21)</f>
        <v>105429.10000000002</v>
      </c>
      <c r="AK22" s="27">
        <f>SUM(AK10:AK21)</f>
        <v>18593.800000000003</v>
      </c>
      <c r="AL22" s="27">
        <f>AK22/AJ22*100</f>
        <v>17.63630724344607</v>
      </c>
      <c r="AM22" s="27">
        <f>SUM(AM10:AM21)</f>
        <v>19492.100000000002</v>
      </c>
      <c r="AN22" s="27">
        <f>SUM(AN10:AN21)</f>
        <v>8121.399999999999</v>
      </c>
      <c r="AO22" s="27">
        <f>AN22/AM22*100</f>
        <v>41.6650848292385</v>
      </c>
      <c r="AP22" s="27">
        <f>SUM(AP10:AP21)</f>
        <v>7250</v>
      </c>
      <c r="AQ22" s="27">
        <f>SUM(AQ10:AQ21)</f>
        <v>5551</v>
      </c>
      <c r="AR22" s="27">
        <f>AQ22/AP22*100</f>
        <v>76.56551724137931</v>
      </c>
      <c r="AS22" s="27">
        <f>SUM(AS10:AS21)</f>
        <v>144175.5</v>
      </c>
      <c r="AT22" s="27">
        <f>SUM(AT10:AT21)</f>
        <v>20976.6</v>
      </c>
      <c r="AU22" s="27">
        <f>(AT22/AS22)*100</f>
        <v>14.549351311422537</v>
      </c>
      <c r="AV22" s="27">
        <f>SUM(AV10:AV21)</f>
        <v>16037.800000000001</v>
      </c>
      <c r="AW22" s="27">
        <f>SUM(AW10:AW21)</f>
        <v>3916.9</v>
      </c>
      <c r="AX22" s="27">
        <f>AW22/AV22*100</f>
        <v>24.422925837708412</v>
      </c>
      <c r="AY22" s="27">
        <f>SUM(AY10:AY21)</f>
        <v>15585.900000000001</v>
      </c>
      <c r="AZ22" s="27">
        <f>SUM(AZ10:AZ21)</f>
        <v>3871.599999999999</v>
      </c>
      <c r="BA22" s="27">
        <f t="shared" si="1"/>
        <v>24.840400618507747</v>
      </c>
      <c r="BB22" s="27">
        <f>SUM(BB10:BB21)</f>
        <v>35174.59999999999</v>
      </c>
      <c r="BC22" s="27">
        <f>SUM(BC10:BC21)</f>
        <v>5426.1</v>
      </c>
      <c r="BD22" s="27">
        <f>BC22/BB22*100</f>
        <v>15.426188215359952</v>
      </c>
      <c r="BE22" s="27">
        <f>SUM(BE10:BE21)</f>
        <v>78025.49999999999</v>
      </c>
      <c r="BF22" s="27">
        <f>SUM(BF10:BF21)</f>
        <v>8491</v>
      </c>
      <c r="BG22" s="27">
        <f>BF22/BE22*100</f>
        <v>10.882339747902932</v>
      </c>
      <c r="BH22" s="27">
        <f>SUM(BH10:BH21)</f>
        <v>11547.4</v>
      </c>
      <c r="BI22" s="27">
        <f>SUM(BI10:BI21)</f>
        <v>2294.8</v>
      </c>
      <c r="BJ22" s="27">
        <f>BI22/BH22*100</f>
        <v>19.872871815300417</v>
      </c>
      <c r="BK22" s="27">
        <f>SUM(BK10:BK21)</f>
        <v>-1460.400000000002</v>
      </c>
      <c r="BL22" s="27">
        <f>SUM(BL10:BL21)</f>
        <v>6324.5</v>
      </c>
      <c r="BM22" s="27">
        <f>BL22/BK22*100</f>
        <v>-433.06628321007884</v>
      </c>
      <c r="BN22" s="10"/>
      <c r="BO22" s="11"/>
    </row>
    <row r="23" spans="3:65" ht="15" hidden="1">
      <c r="C23" s="15">
        <f aca="true" t="shared" si="19" ref="C23:AC23">C22-C20</f>
        <v>136852.6</v>
      </c>
      <c r="D23" s="15">
        <f t="shared" si="19"/>
        <v>25130.4</v>
      </c>
      <c r="E23" s="15">
        <f t="shared" si="19"/>
        <v>-17.89707492069812</v>
      </c>
      <c r="F23" s="15">
        <f t="shared" si="19"/>
        <v>35119.6</v>
      </c>
      <c r="G23" s="15">
        <f t="shared" si="19"/>
        <v>8110.699999999999</v>
      </c>
      <c r="H23" s="15">
        <f t="shared" si="19"/>
        <v>-4.181693318150547</v>
      </c>
      <c r="I23" s="15">
        <f t="shared" si="19"/>
        <v>7174</v>
      </c>
      <c r="J23" s="15">
        <f t="shared" si="19"/>
        <v>1987.3</v>
      </c>
      <c r="K23" s="15">
        <f t="shared" si="19"/>
        <v>-3.2208839761372836</v>
      </c>
      <c r="L23" s="15">
        <f t="shared" si="19"/>
        <v>98.3</v>
      </c>
      <c r="M23" s="15">
        <f t="shared" si="19"/>
        <v>109.9</v>
      </c>
      <c r="N23" s="15">
        <f t="shared" si="19"/>
        <v>54.38675022381378</v>
      </c>
      <c r="O23" s="15">
        <f t="shared" si="19"/>
        <v>2395</v>
      </c>
      <c r="P23" s="15">
        <f t="shared" si="19"/>
        <v>133.2</v>
      </c>
      <c r="Q23" s="15">
        <f t="shared" si="19"/>
        <v>-47.551911332886554</v>
      </c>
      <c r="R23" s="15">
        <f t="shared" si="19"/>
        <v>10479.7</v>
      </c>
      <c r="S23" s="15">
        <f t="shared" si="19"/>
        <v>2196.1000000000004</v>
      </c>
      <c r="T23" s="15">
        <f t="shared" si="19"/>
        <v>2.8657841085882367</v>
      </c>
      <c r="U23" s="15">
        <f t="shared" si="19"/>
        <v>300</v>
      </c>
      <c r="V23" s="15">
        <f t="shared" si="19"/>
        <v>64.5</v>
      </c>
      <c r="W23" s="15">
        <f t="shared" si="19"/>
        <v>21.5</v>
      </c>
      <c r="X23" s="15">
        <f t="shared" si="19"/>
        <v>2020</v>
      </c>
      <c r="Y23" s="15">
        <f t="shared" si="19"/>
        <v>265.40000000000003</v>
      </c>
      <c r="Z23" s="15">
        <f t="shared" si="19"/>
        <v>12.821256038647345</v>
      </c>
      <c r="AA23" s="15">
        <f t="shared" si="19"/>
        <v>228</v>
      </c>
      <c r="AB23" s="15">
        <f t="shared" si="19"/>
        <v>124.49999999999999</v>
      </c>
      <c r="AC23" s="15">
        <f t="shared" si="19"/>
        <v>22.607315761161917</v>
      </c>
      <c r="AD23" s="15"/>
      <c r="AE23" s="15"/>
      <c r="AF23" s="2" t="e">
        <f>AE23/AD23*100</f>
        <v>#DIV/0!</v>
      </c>
      <c r="AG23" s="15">
        <f aca="true" t="shared" si="20" ref="AG23:BM23">AG22-AG20</f>
        <v>981.1</v>
      </c>
      <c r="AH23" s="15">
        <f t="shared" si="20"/>
        <v>425.3999999999999</v>
      </c>
      <c r="AI23" s="15">
        <f t="shared" si="20"/>
        <v>9.000949596186565</v>
      </c>
      <c r="AJ23" s="15">
        <f t="shared" si="20"/>
        <v>101733.00000000001</v>
      </c>
      <c r="AK23" s="15">
        <f t="shared" si="20"/>
        <v>17019.500000000004</v>
      </c>
      <c r="AL23" s="15">
        <f t="shared" si="20"/>
        <v>-24.957237303508826</v>
      </c>
      <c r="AM23" s="15">
        <f t="shared" si="20"/>
        <v>17731.000000000004</v>
      </c>
      <c r="AN23" s="15">
        <f t="shared" si="20"/>
        <v>7387.699999999999</v>
      </c>
      <c r="AO23" s="15">
        <f t="shared" si="20"/>
        <v>0.0036232427300646464</v>
      </c>
      <c r="AP23" s="15">
        <f t="shared" si="20"/>
        <v>6570</v>
      </c>
      <c r="AQ23" s="15">
        <f t="shared" si="20"/>
        <v>4871</v>
      </c>
      <c r="AR23" s="15">
        <f t="shared" si="20"/>
        <v>-23.43448275862069</v>
      </c>
      <c r="AS23" s="15">
        <f t="shared" si="20"/>
        <v>138237.8</v>
      </c>
      <c r="AT23" s="15">
        <f t="shared" si="20"/>
        <v>19378.199999999997</v>
      </c>
      <c r="AU23" s="15">
        <f t="shared" si="20"/>
        <v>-12.370162978622435</v>
      </c>
      <c r="AV23" s="15">
        <f t="shared" si="20"/>
        <v>14896.2</v>
      </c>
      <c r="AW23" s="15">
        <f t="shared" si="20"/>
        <v>3649.3</v>
      </c>
      <c r="AX23" s="15">
        <f t="shared" si="20"/>
        <v>0.982140974358721</v>
      </c>
      <c r="AY23" s="15">
        <f t="shared" si="20"/>
        <v>14477.7</v>
      </c>
      <c r="AZ23" s="15">
        <f t="shared" si="20"/>
        <v>3606.299999999999</v>
      </c>
      <c r="BA23" s="15">
        <f t="shared" si="20"/>
        <v>0.9006785466795577</v>
      </c>
      <c r="BB23" s="15">
        <f t="shared" si="20"/>
        <v>33708.899999999994</v>
      </c>
      <c r="BC23" s="15">
        <f t="shared" si="20"/>
        <v>5336.900000000001</v>
      </c>
      <c r="BD23" s="15">
        <f t="shared" si="20"/>
        <v>9.340358918778115</v>
      </c>
      <c r="BE23" s="15">
        <f t="shared" si="20"/>
        <v>76264.09999999999</v>
      </c>
      <c r="BF23" s="15">
        <f t="shared" si="20"/>
        <v>7544</v>
      </c>
      <c r="BG23" s="15">
        <f t="shared" si="20"/>
        <v>-42.88171157490847</v>
      </c>
      <c r="BH23" s="15">
        <f t="shared" si="20"/>
        <v>10264.4</v>
      </c>
      <c r="BI23" s="15">
        <f t="shared" si="20"/>
        <v>2063.9</v>
      </c>
      <c r="BJ23" s="15">
        <f t="shared" si="20"/>
        <v>1.8759895082076667</v>
      </c>
      <c r="BK23" s="15">
        <f t="shared" si="20"/>
        <v>-1385.200000000002</v>
      </c>
      <c r="BL23" s="15">
        <f t="shared" si="20"/>
        <v>5752.200000000001</v>
      </c>
      <c r="BM23" s="15">
        <f t="shared" si="20"/>
        <v>-433.06628321007884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2:B22"/>
    <mergeCell ref="AG6:AI7"/>
    <mergeCell ref="AM6:AO7"/>
    <mergeCell ref="B4:B8"/>
    <mergeCell ref="A4:A8"/>
    <mergeCell ref="O6:Q7"/>
    <mergeCell ref="R6:T7"/>
    <mergeCell ref="U6:W7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2019-05-08T07:23:28Z</cp:lastPrinted>
  <dcterms:created xsi:type="dcterms:W3CDTF">2013-04-03T10:22:22Z</dcterms:created>
  <dcterms:modified xsi:type="dcterms:W3CDTF">2019-05-08T07:23:42Z</dcterms:modified>
  <cp:category/>
  <cp:version/>
  <cp:contentType/>
  <cp:contentStatus/>
</cp:coreProperties>
</file>