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1445" activeTab="0"/>
  </bookViews>
  <sheets>
    <sheet name="Таблица 1" sheetId="2" r:id="rId1"/>
  </sheets>
  <definedNames>
    <definedName name="_xlnm.Print_Titles" localSheetId="0">'Таблица 1'!$A:$B</definedName>
  </definedNames>
  <calcPr calcId="145621"/>
</workbook>
</file>

<file path=xl/sharedStrings.xml><?xml version="1.0" encoding="utf-8"?>
<sst xmlns="http://schemas.openxmlformats.org/spreadsheetml/2006/main" count="103" uniqueCount="54">
  <si>
    <t>№ п/п</t>
  </si>
  <si>
    <t>Наименование муниципальных образований</t>
  </si>
  <si>
    <t>Доходы - всего</t>
  </si>
  <si>
    <t xml:space="preserve">          в том числе</t>
  </si>
  <si>
    <t>Расходы - всего</t>
  </si>
  <si>
    <t>Дефицит (профицит) бюджета</t>
  </si>
  <si>
    <t>Налоговые и неналоговые доходы</t>
  </si>
  <si>
    <t xml:space="preserve">Безвозмездные поступления </t>
  </si>
  <si>
    <t>Назначено на год</t>
  </si>
  <si>
    <t>Исполнено - Всего</t>
  </si>
  <si>
    <t>%</t>
  </si>
  <si>
    <t>Налог на доходы физических лиц</t>
  </si>
  <si>
    <t>Налоги на имущество физических лиц</t>
  </si>
  <si>
    <t>Транспортный налог</t>
  </si>
  <si>
    <t>Земельный налог</t>
  </si>
  <si>
    <t>Единый налог на вмененный доход для отдельных видов деятельности</t>
  </si>
  <si>
    <t>Неналоговые доходы</t>
  </si>
  <si>
    <t>Доходы от использовния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</si>
  <si>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</si>
  <si>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Исполнено</t>
  </si>
  <si>
    <t>на  01.06.2018</t>
  </si>
  <si>
    <t>на  01.06.2019</t>
  </si>
  <si>
    <t>01.06.2019 / 01.06.2018</t>
  </si>
  <si>
    <t>01.06.2019 к плановым назначениям</t>
  </si>
  <si>
    <t xml:space="preserve">Исполнено
 </t>
  </si>
  <si>
    <t>Алатырский район</t>
  </si>
  <si>
    <t>Аликовский район</t>
  </si>
  <si>
    <t>Батыревский pайон</t>
  </si>
  <si>
    <t>Вурнарский pайон</t>
  </si>
  <si>
    <t>Ибресинский pайон</t>
  </si>
  <si>
    <t>Канашский pайон</t>
  </si>
  <si>
    <t>Козловский pайон</t>
  </si>
  <si>
    <t>Комсомольский pайон</t>
  </si>
  <si>
    <t>Красноармейский pайон</t>
  </si>
  <si>
    <t>Красночетайский pайон</t>
  </si>
  <si>
    <t>Марпосадский pайон</t>
  </si>
  <si>
    <t>Моргаушский pайон</t>
  </si>
  <si>
    <t>Порецкий pайон</t>
  </si>
  <si>
    <t>Урмарский pайон</t>
  </si>
  <si>
    <t>Цивильский pайон</t>
  </si>
  <si>
    <t>Чебоксарский pайон</t>
  </si>
  <si>
    <t>Шемуршинский pайон</t>
  </si>
  <si>
    <t>Шумерлинский pайон</t>
  </si>
  <si>
    <t>Ядринский pайон</t>
  </si>
  <si>
    <t>Яльчикский pайон</t>
  </si>
  <si>
    <t>Янтиковский pайон</t>
  </si>
  <si>
    <t>г.Алатырь</t>
  </si>
  <si>
    <t>г.Канаш</t>
  </si>
  <si>
    <t>г.Новочебоксарск</t>
  </si>
  <si>
    <t>г.Шумерля</t>
  </si>
  <si>
    <t>г.Чебоксары</t>
  </si>
  <si>
    <t>Итого по районам и городам</t>
  </si>
  <si>
    <t>(в тыс.руб.)</t>
  </si>
  <si>
    <t xml:space="preserve">Исполнение консолидированных бюджетов муниципальных районов и бюджетов городских округов на 1 июня 2019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</si>
</sst>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 val="single"/>
      <sz val="11"/>
      <color rgb="FF000000"/>
      <name val="Calibri"/>
      <family val="2"/>
      <scheme val="minor"/>
    </font>
    <font>
      <sz val="8"/>
      <color rgb="FF000000"/>
      <name val="Arial"/>
      <family val="2"/>
    </font>
    <font>
      <sz val="8"/>
      <color rgb="FF000000"/>
      <name val="Calibri"/>
      <family val="2"/>
      <scheme val="minor"/>
    </font>
    <font>
      <sz val="10"/>
      <color rgb="FF000000"/>
      <name val="Arial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name val="Calibri"/>
      <family val="2"/>
      <scheme val="minor"/>
    </font>
    <font>
      <sz val="16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wrapText="1"/>
      <protection/>
    </xf>
    <xf numFmtId="0" fontId="3" fillId="0" borderId="0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horizontal="center" wrapText="1"/>
      <protection/>
    </xf>
    <xf numFmtId="0" fontId="2" fillId="0" borderId="0">
      <alignment horizontal="left" wrapText="1"/>
      <protection/>
    </xf>
    <xf numFmtId="0" fontId="4" fillId="0" borderId="0">
      <alignment wrapText="1"/>
      <protection/>
    </xf>
    <xf numFmtId="0" fontId="2" fillId="0" borderId="1">
      <alignment/>
      <protection/>
    </xf>
    <xf numFmtId="3" fontId="5" fillId="0" borderId="2">
      <alignment horizontal="center" vertical="center" wrapText="1"/>
      <protection/>
    </xf>
    <xf numFmtId="164" fontId="5" fillId="0" borderId="2">
      <alignment horizontal="center" vertical="center" wrapText="1"/>
      <protection/>
    </xf>
    <xf numFmtId="164" fontId="5" fillId="0" borderId="3">
      <alignment vertical="center" wrapText="1"/>
      <protection/>
    </xf>
    <xf numFmtId="164" fontId="5" fillId="0" borderId="4">
      <alignment vertical="center" wrapText="1"/>
      <protection/>
    </xf>
    <xf numFmtId="164" fontId="5" fillId="0" borderId="5">
      <alignment vertical="center" wrapText="1"/>
      <protection/>
    </xf>
    <xf numFmtId="1" fontId="5" fillId="0" borderId="2">
      <alignment horizontal="center" vertical="center" wrapText="1"/>
      <protection/>
    </xf>
    <xf numFmtId="49" fontId="5" fillId="0" borderId="2">
      <alignment horizontal="center" vertical="center" wrapText="1"/>
      <protection/>
    </xf>
    <xf numFmtId="0" fontId="2" fillId="0" borderId="2">
      <alignment horizontal="center"/>
      <protection/>
    </xf>
    <xf numFmtId="0" fontId="2" fillId="0" borderId="2">
      <alignment/>
      <protection/>
    </xf>
    <xf numFmtId="2" fontId="2" fillId="0" borderId="2">
      <alignment horizontal="right" shrinkToFit="1"/>
      <protection/>
    </xf>
    <xf numFmtId="0" fontId="2" fillId="0" borderId="6">
      <alignment/>
      <protection/>
    </xf>
    <xf numFmtId="0" fontId="2" fillId="0" borderId="1">
      <alignment wrapText="1"/>
      <protection/>
    </xf>
    <xf numFmtId="0" fontId="4" fillId="0" borderId="0">
      <alignment horizontal="center" wrapText="1"/>
      <protection/>
    </xf>
    <xf numFmtId="0" fontId="4" fillId="0" borderId="1">
      <alignment wrapText="1"/>
      <protection/>
    </xf>
    <xf numFmtId="0" fontId="6" fillId="0" borderId="6">
      <alignment horizontal="center" vertical="top" wrapText="1"/>
      <protection/>
    </xf>
    <xf numFmtId="0" fontId="6" fillId="0" borderId="0">
      <alignment horizontal="center" vertical="top" wrapText="1"/>
      <protection/>
    </xf>
    <xf numFmtId="0" fontId="6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2" borderId="0">
      <alignment/>
      <protection/>
    </xf>
    <xf numFmtId="0" fontId="7" fillId="0" borderId="0">
      <alignment/>
      <protection/>
    </xf>
  </cellStyleXfs>
  <cellXfs count="37">
    <xf numFmtId="0" fontId="0" fillId="0" borderId="0" xfId="0"/>
    <xf numFmtId="0" fontId="0" fillId="0" borderId="0" xfId="0" applyProtection="1">
      <protection locked="0"/>
    </xf>
    <xf numFmtId="0" fontId="2" fillId="0" borderId="0" xfId="20" applyNumberFormat="1" applyAlignment="1" applyProtection="1">
      <alignment wrapText="1"/>
      <protection/>
    </xf>
    <xf numFmtId="0" fontId="2" fillId="0" borderId="0" xfId="22" applyNumberFormat="1" applyProtection="1">
      <alignment/>
      <protection/>
    </xf>
    <xf numFmtId="0" fontId="2" fillId="0" borderId="0" xfId="23" applyNumberFormat="1" applyProtection="1">
      <alignment/>
      <protection/>
    </xf>
    <xf numFmtId="0" fontId="2" fillId="0" borderId="1" xfId="27" applyNumberFormat="1" applyProtection="1">
      <alignment/>
      <protection/>
    </xf>
    <xf numFmtId="1" fontId="8" fillId="0" borderId="2" xfId="33" applyNumberFormat="1" applyFont="1" applyAlignment="1" applyProtection="1">
      <alignment horizontal="center" vertical="center" wrapText="1"/>
      <protection/>
    </xf>
    <xf numFmtId="0" fontId="9" fillId="0" borderId="2" xfId="35" applyNumberFormat="1" applyFont="1" applyAlignment="1" applyProtection="1">
      <alignment horizontal="center"/>
      <protection/>
    </xf>
    <xf numFmtId="0" fontId="9" fillId="0" borderId="2" xfId="36" applyNumberFormat="1" applyFont="1" applyProtection="1">
      <alignment/>
      <protection/>
    </xf>
    <xf numFmtId="164" fontId="9" fillId="0" borderId="2" xfId="37" applyNumberFormat="1" applyFont="1" applyAlignment="1" applyProtection="1">
      <alignment horizontal="right" shrinkToFit="1"/>
      <protection/>
    </xf>
    <xf numFmtId="0" fontId="9" fillId="0" borderId="7" xfId="36" applyNumberFormat="1" applyFont="1" applyBorder="1" applyProtection="1">
      <alignment/>
      <protection/>
    </xf>
    <xf numFmtId="164" fontId="9" fillId="0" borderId="7" xfId="37" applyNumberFormat="1" applyFont="1" applyBorder="1" applyAlignment="1" applyProtection="1">
      <alignment horizontal="right" shrinkToFit="1"/>
      <protection/>
    </xf>
    <xf numFmtId="164" fontId="10" fillId="0" borderId="4" xfId="31" applyFont="1" applyAlignment="1" applyProtection="1">
      <alignment vertical="center" wrapText="1"/>
      <protection/>
    </xf>
    <xf numFmtId="164" fontId="10" fillId="0" borderId="5" xfId="32" applyFont="1" applyAlignment="1" applyProtection="1">
      <alignment vertical="center" wrapText="1"/>
      <protection/>
    </xf>
    <xf numFmtId="164" fontId="10" fillId="0" borderId="3" xfId="30" applyFont="1" applyAlignment="1" applyProtection="1">
      <alignment vertical="center" wrapText="1"/>
      <protection/>
    </xf>
    <xf numFmtId="164" fontId="10" fillId="0" borderId="2" xfId="29" applyFont="1" applyAlignment="1" applyProtection="1">
      <alignment horizontal="center" vertical="center" wrapText="1"/>
      <protection/>
    </xf>
    <xf numFmtId="1" fontId="10" fillId="0" borderId="2" xfId="33" applyNumberFormat="1" applyFont="1" applyAlignment="1" applyProtection="1">
      <alignment horizontal="center" vertical="center" wrapText="1"/>
      <protection/>
    </xf>
    <xf numFmtId="0" fontId="11" fillId="0" borderId="8" xfId="36" applyNumberFormat="1" applyFont="1" applyBorder="1" applyProtection="1">
      <alignment/>
      <protection/>
    </xf>
    <xf numFmtId="0" fontId="11" fillId="0" borderId="8" xfId="36" applyNumberFormat="1" applyFont="1" applyBorder="1" applyAlignment="1" applyProtection="1">
      <alignment wrapText="1"/>
      <protection/>
    </xf>
    <xf numFmtId="164" fontId="11" fillId="0" borderId="8" xfId="37" applyNumberFormat="1" applyFont="1" applyBorder="1" applyAlignment="1" applyProtection="1">
      <alignment horizontal="right" shrinkToFit="1"/>
      <protection/>
    </xf>
    <xf numFmtId="0" fontId="12" fillId="0" borderId="0" xfId="0" applyFont="1" applyProtection="1">
      <protection locked="0"/>
    </xf>
    <xf numFmtId="164" fontId="2" fillId="0" borderId="0" xfId="23" applyNumberFormat="1" applyProtection="1">
      <alignment/>
      <protection/>
    </xf>
    <xf numFmtId="164" fontId="0" fillId="0" borderId="0" xfId="0" applyNumberFormat="1" applyProtection="1">
      <protection locked="0"/>
    </xf>
    <xf numFmtId="0" fontId="2" fillId="0" borderId="0" xfId="20" applyNumberFormat="1" applyAlignment="1" applyProtection="1">
      <alignment wrapText="1"/>
      <protection/>
    </xf>
    <xf numFmtId="0" fontId="2" fillId="0" borderId="0" xfId="20" applyAlignment="1" applyProtection="1">
      <alignment wrapText="1"/>
      <protection locked="0"/>
    </xf>
    <xf numFmtId="0" fontId="9" fillId="0" borderId="1" xfId="27" applyNumberFormat="1" applyFont="1" applyAlignment="1" applyProtection="1">
      <alignment horizontal="right"/>
      <protection/>
    </xf>
    <xf numFmtId="0" fontId="13" fillId="0" borderId="0" xfId="20" applyNumberFormat="1" applyFont="1" applyAlignment="1" applyProtection="1">
      <alignment horizontal="center" wrapText="1"/>
      <protection/>
    </xf>
    <xf numFmtId="3" fontId="10" fillId="0" borderId="2" xfId="28" applyFont="1" applyAlignment="1" applyProtection="1">
      <alignment horizontal="center" vertical="center" wrapText="1"/>
      <protection/>
    </xf>
    <xf numFmtId="3" fontId="10" fillId="0" borderId="2" xfId="28" applyFont="1" applyAlignment="1" applyProtection="1">
      <alignment horizontal="center" vertical="center" wrapText="1"/>
      <protection locked="0"/>
    </xf>
    <xf numFmtId="1" fontId="10" fillId="0" borderId="2" xfId="33" applyNumberFormat="1" applyFont="1" applyAlignment="1" applyProtection="1">
      <alignment horizontal="center" vertical="center" wrapText="1"/>
      <protection/>
    </xf>
    <xf numFmtId="1" fontId="10" fillId="0" borderId="2" xfId="33" applyFont="1" applyAlignment="1" applyProtection="1">
      <alignment horizontal="center" vertical="center" wrapText="1"/>
      <protection locked="0"/>
    </xf>
    <xf numFmtId="164" fontId="10" fillId="0" borderId="2" xfId="29" applyFont="1" applyAlignment="1" applyProtection="1">
      <alignment horizontal="center" vertical="center" wrapText="1"/>
      <protection/>
    </xf>
    <xf numFmtId="164" fontId="10" fillId="0" borderId="2" xfId="29" applyFont="1" applyAlignment="1" applyProtection="1">
      <alignment horizontal="center" vertical="center" wrapText="1"/>
      <protection locked="0"/>
    </xf>
    <xf numFmtId="49" fontId="10" fillId="0" borderId="2" xfId="34" applyFont="1" applyAlignment="1" applyProtection="1">
      <alignment horizontal="center" vertical="center" wrapText="1"/>
      <protection/>
    </xf>
    <xf numFmtId="49" fontId="10" fillId="0" borderId="2" xfId="34" applyFont="1" applyAlignment="1" applyProtection="1">
      <alignment horizontal="center" vertical="center" wrapText="1"/>
      <protection locked="0"/>
    </xf>
    <xf numFmtId="164" fontId="10" fillId="0" borderId="3" xfId="30" applyFont="1" applyAlignment="1" applyProtection="1">
      <alignment vertical="center" wrapText="1"/>
      <protection/>
    </xf>
    <xf numFmtId="164" fontId="10" fillId="0" borderId="4" xfId="30" applyFont="1" applyBorder="1" applyAlignment="1" applyProtection="1">
      <alignment vertical="center" wrapText="1"/>
      <protection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22" xfId="20"/>
    <cellStyle name="xl43" xfId="21"/>
    <cellStyle name="xl28" xfId="22"/>
    <cellStyle name="xl29" xfId="23"/>
    <cellStyle name="xl40" xfId="24"/>
    <cellStyle name="xl36" xfId="25"/>
    <cellStyle name="xl44" xfId="26"/>
    <cellStyle name="xl23" xfId="27"/>
    <cellStyle name="xl24" xfId="28"/>
    <cellStyle name="xl30" xfId="29"/>
    <cellStyle name="xl37" xfId="30"/>
    <cellStyle name="xl41" xfId="31"/>
    <cellStyle name="xl47" xfId="32"/>
    <cellStyle name="xl32" xfId="33"/>
    <cellStyle name="xl45" xfId="34"/>
    <cellStyle name="xl25" xfId="35"/>
    <cellStyle name="xl26" xfId="36"/>
    <cellStyle name="xl33" xfId="37"/>
    <cellStyle name="xl27" xfId="38"/>
    <cellStyle name="xl34" xfId="39"/>
    <cellStyle name="xl38" xfId="40"/>
    <cellStyle name="xl46" xfId="41"/>
    <cellStyle name="xl35" xfId="42"/>
    <cellStyle name="xl39" xfId="43"/>
    <cellStyle name="xl42" xfId="44"/>
    <cellStyle name="tr" xfId="45"/>
    <cellStyle name="col" xfId="46"/>
    <cellStyle name="br" xfId="47"/>
    <cellStyle name="style0" xfId="48"/>
    <cellStyle name="td" xfId="49"/>
    <cellStyle name="xl21" xfId="50"/>
    <cellStyle name="xl31" xfId="51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abSelected="1" view="pageLayout" workbookViewId="0" topLeftCell="A1">
      <selection activeCell="P9" sqref="P9"/>
    </sheetView>
  </sheetViews>
  <sheetFormatPr defaultColWidth="9.140625" defaultRowHeight="15"/>
  <cols>
    <col min="1" max="1" width="4.7109375" style="1" customWidth="1"/>
    <col min="2" max="2" width="23.140625" style="1" customWidth="1"/>
    <col min="3" max="4" width="11.421875" style="1" customWidth="1"/>
    <col min="5" max="5" width="8.28125" style="1" customWidth="1"/>
    <col min="6" max="6" width="11.28125" style="1" customWidth="1"/>
    <col min="7" max="8" width="10.140625" style="1" customWidth="1"/>
    <col min="9" max="9" width="9.7109375" style="1" customWidth="1"/>
    <col min="10" max="10" width="10.00390625" style="1" customWidth="1"/>
    <col min="11" max="12" width="10.8515625" style="1" customWidth="1"/>
    <col min="13" max="13" width="9.421875" style="1" customWidth="1"/>
    <col min="14" max="15" width="10.7109375" style="1" customWidth="1"/>
    <col min="16" max="16" width="9.8515625" style="1" customWidth="1"/>
    <col min="17" max="18" width="9.28125" style="1" customWidth="1"/>
    <col min="19" max="19" width="9.57421875" style="1" customWidth="1"/>
    <col min="20" max="21" width="10.7109375" style="1" customWidth="1"/>
    <col min="22" max="22" width="9.421875" style="1" customWidth="1"/>
    <col min="23" max="24" width="11.140625" style="1" customWidth="1"/>
    <col min="25" max="25" width="9.28125" style="1" customWidth="1"/>
    <col min="26" max="27" width="10.8515625" style="1" customWidth="1"/>
    <col min="28" max="28" width="9.7109375" style="1" customWidth="1"/>
    <col min="29" max="29" width="10.7109375" style="1" customWidth="1"/>
    <col min="30" max="30" width="10.00390625" style="1" customWidth="1"/>
    <col min="31" max="31" width="9.28125" style="1" customWidth="1"/>
    <col min="32" max="32" width="10.57421875" style="1" customWidth="1"/>
    <col min="33" max="33" width="10.28125" style="1" customWidth="1"/>
    <col min="34" max="34" width="9.421875" style="1" customWidth="1"/>
    <col min="35" max="35" width="11.140625" style="1" customWidth="1"/>
    <col min="36" max="36" width="10.28125" style="1" customWidth="1"/>
    <col min="37" max="37" width="7.00390625" style="1" customWidth="1"/>
    <col min="38" max="38" width="11.140625" style="1" customWidth="1"/>
    <col min="39" max="39" width="10.421875" style="1" customWidth="1"/>
    <col min="40" max="40" width="8.140625" style="1" customWidth="1"/>
    <col min="41" max="41" width="11.28125" style="1" customWidth="1"/>
    <col min="42" max="42" width="10.8515625" style="1" customWidth="1"/>
    <col min="43" max="43" width="9.140625" style="1" customWidth="1"/>
    <col min="44" max="16384" width="9.140625" style="1" customWidth="1"/>
  </cols>
  <sheetData>
    <row r="1" spans="1:43" ht="16.35" customHeight="1">
      <c r="A1" s="2"/>
      <c r="B1" s="2"/>
      <c r="C1" s="23"/>
      <c r="D1" s="24"/>
      <c r="E1" s="24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4"/>
    </row>
    <row r="2" spans="1:43" ht="16.35" customHeight="1">
      <c r="A2" s="2"/>
      <c r="B2" s="2"/>
      <c r="C2" s="26" t="s">
        <v>53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4"/>
    </row>
    <row r="3" spans="1:43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25" t="s">
        <v>52</v>
      </c>
      <c r="V3" s="2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4"/>
    </row>
    <row r="4" spans="1:43" ht="15" customHeight="1">
      <c r="A4" s="27" t="s">
        <v>0</v>
      </c>
      <c r="B4" s="31" t="s">
        <v>1</v>
      </c>
      <c r="C4" s="31" t="s">
        <v>2</v>
      </c>
      <c r="D4" s="32"/>
      <c r="E4" s="32"/>
      <c r="F4" s="35" t="s">
        <v>3</v>
      </c>
      <c r="G4" s="36"/>
      <c r="H4" s="36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3"/>
      <c r="AL4" s="31" t="s">
        <v>4</v>
      </c>
      <c r="AM4" s="32"/>
      <c r="AN4" s="32"/>
      <c r="AO4" s="31" t="s">
        <v>5</v>
      </c>
      <c r="AP4" s="32"/>
      <c r="AQ4" s="4"/>
    </row>
    <row r="5" spans="1:43" ht="15" customHeight="1">
      <c r="A5" s="28"/>
      <c r="B5" s="32"/>
      <c r="C5" s="32"/>
      <c r="D5" s="32"/>
      <c r="E5" s="32"/>
      <c r="F5" s="31" t="s">
        <v>6</v>
      </c>
      <c r="G5" s="32"/>
      <c r="H5" s="32"/>
      <c r="I5" s="32"/>
      <c r="J5" s="32"/>
      <c r="K5" s="14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  <c r="AC5" s="14"/>
      <c r="AD5" s="12"/>
      <c r="AE5" s="12"/>
      <c r="AF5" s="12"/>
      <c r="AG5" s="12"/>
      <c r="AH5" s="13"/>
      <c r="AI5" s="31" t="s">
        <v>7</v>
      </c>
      <c r="AJ5" s="32"/>
      <c r="AK5" s="32"/>
      <c r="AL5" s="32"/>
      <c r="AM5" s="32"/>
      <c r="AN5" s="32"/>
      <c r="AO5" s="32"/>
      <c r="AP5" s="32"/>
      <c r="AQ5" s="4"/>
    </row>
    <row r="6" spans="1:43" ht="38.25" customHeight="1">
      <c r="A6" s="28"/>
      <c r="B6" s="32"/>
      <c r="C6" s="32"/>
      <c r="D6" s="32"/>
      <c r="E6" s="32"/>
      <c r="F6" s="29" t="s">
        <v>8</v>
      </c>
      <c r="G6" s="31" t="s">
        <v>9</v>
      </c>
      <c r="H6" s="32"/>
      <c r="I6" s="31" t="s">
        <v>10</v>
      </c>
      <c r="J6" s="32"/>
      <c r="K6" s="31" t="s">
        <v>11</v>
      </c>
      <c r="L6" s="32"/>
      <c r="M6" s="32"/>
      <c r="N6" s="31" t="s">
        <v>12</v>
      </c>
      <c r="O6" s="32"/>
      <c r="P6" s="32"/>
      <c r="Q6" s="31" t="s">
        <v>13</v>
      </c>
      <c r="R6" s="32"/>
      <c r="S6" s="32"/>
      <c r="T6" s="31" t="s">
        <v>14</v>
      </c>
      <c r="U6" s="32"/>
      <c r="V6" s="32"/>
      <c r="W6" s="31" t="s">
        <v>15</v>
      </c>
      <c r="X6" s="32"/>
      <c r="Y6" s="32"/>
      <c r="Z6" s="31" t="s">
        <v>16</v>
      </c>
      <c r="AA6" s="32"/>
      <c r="AB6" s="32"/>
      <c r="AC6" s="31" t="s">
        <v>17</v>
      </c>
      <c r="AD6" s="32"/>
      <c r="AE6" s="32"/>
      <c r="AF6" s="31" t="s">
        <v>18</v>
      </c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4"/>
    </row>
    <row r="7" spans="1:43" ht="17.25" customHeight="1">
      <c r="A7" s="28"/>
      <c r="B7" s="32"/>
      <c r="C7" s="29" t="s">
        <v>8</v>
      </c>
      <c r="D7" s="29" t="s">
        <v>19</v>
      </c>
      <c r="E7" s="29" t="s">
        <v>10</v>
      </c>
      <c r="F7" s="30"/>
      <c r="G7" s="29" t="s">
        <v>20</v>
      </c>
      <c r="H7" s="29" t="s">
        <v>21</v>
      </c>
      <c r="I7" s="33" t="s">
        <v>22</v>
      </c>
      <c r="J7" s="29" t="s">
        <v>23</v>
      </c>
      <c r="K7" s="31" t="s">
        <v>19</v>
      </c>
      <c r="L7" s="32"/>
      <c r="M7" s="15" t="s">
        <v>10</v>
      </c>
      <c r="N7" s="31" t="s">
        <v>19</v>
      </c>
      <c r="O7" s="32"/>
      <c r="P7" s="15" t="s">
        <v>10</v>
      </c>
      <c r="Q7" s="31" t="s">
        <v>19</v>
      </c>
      <c r="R7" s="32"/>
      <c r="S7" s="15" t="s">
        <v>10</v>
      </c>
      <c r="T7" s="31" t="s">
        <v>19</v>
      </c>
      <c r="U7" s="32"/>
      <c r="V7" s="15" t="s">
        <v>10</v>
      </c>
      <c r="W7" s="31" t="s">
        <v>19</v>
      </c>
      <c r="X7" s="32"/>
      <c r="Y7" s="15" t="s">
        <v>10</v>
      </c>
      <c r="Z7" s="31" t="s">
        <v>19</v>
      </c>
      <c r="AA7" s="32"/>
      <c r="AB7" s="15" t="s">
        <v>10</v>
      </c>
      <c r="AC7" s="31" t="s">
        <v>19</v>
      </c>
      <c r="AD7" s="32"/>
      <c r="AE7" s="15" t="s">
        <v>10</v>
      </c>
      <c r="AF7" s="31" t="s">
        <v>19</v>
      </c>
      <c r="AG7" s="32"/>
      <c r="AH7" s="15" t="s">
        <v>10</v>
      </c>
      <c r="AI7" s="29" t="s">
        <v>8</v>
      </c>
      <c r="AJ7" s="29" t="s">
        <v>24</v>
      </c>
      <c r="AK7" s="29" t="s">
        <v>10</v>
      </c>
      <c r="AL7" s="29" t="s">
        <v>8</v>
      </c>
      <c r="AM7" s="29" t="s">
        <v>24</v>
      </c>
      <c r="AN7" s="29" t="s">
        <v>10</v>
      </c>
      <c r="AO7" s="29" t="s">
        <v>8</v>
      </c>
      <c r="AP7" s="29" t="s">
        <v>24</v>
      </c>
      <c r="AQ7" s="4"/>
    </row>
    <row r="8" spans="1:43" ht="45.75" customHeight="1">
      <c r="A8" s="28"/>
      <c r="B8" s="32"/>
      <c r="C8" s="30"/>
      <c r="D8" s="30"/>
      <c r="E8" s="30"/>
      <c r="F8" s="30"/>
      <c r="G8" s="30"/>
      <c r="H8" s="30"/>
      <c r="I8" s="34"/>
      <c r="J8" s="30"/>
      <c r="K8" s="16" t="s">
        <v>20</v>
      </c>
      <c r="L8" s="16" t="s">
        <v>21</v>
      </c>
      <c r="M8" s="6" t="s">
        <v>22</v>
      </c>
      <c r="N8" s="16" t="s">
        <v>20</v>
      </c>
      <c r="O8" s="16" t="s">
        <v>21</v>
      </c>
      <c r="P8" s="16" t="s">
        <v>22</v>
      </c>
      <c r="Q8" s="16" t="s">
        <v>20</v>
      </c>
      <c r="R8" s="16" t="s">
        <v>21</v>
      </c>
      <c r="S8" s="6" t="s">
        <v>22</v>
      </c>
      <c r="T8" s="16" t="s">
        <v>20</v>
      </c>
      <c r="U8" s="16" t="s">
        <v>21</v>
      </c>
      <c r="V8" s="16" t="s">
        <v>22</v>
      </c>
      <c r="W8" s="16" t="s">
        <v>20</v>
      </c>
      <c r="X8" s="16" t="s">
        <v>21</v>
      </c>
      <c r="Y8" s="6" t="s">
        <v>22</v>
      </c>
      <c r="Z8" s="16" t="s">
        <v>20</v>
      </c>
      <c r="AA8" s="16" t="s">
        <v>21</v>
      </c>
      <c r="AB8" s="16" t="s">
        <v>22</v>
      </c>
      <c r="AC8" s="16" t="s">
        <v>20</v>
      </c>
      <c r="AD8" s="16" t="s">
        <v>21</v>
      </c>
      <c r="AE8" s="6" t="s">
        <v>22</v>
      </c>
      <c r="AF8" s="16" t="s">
        <v>20</v>
      </c>
      <c r="AG8" s="16" t="s">
        <v>21</v>
      </c>
      <c r="AH8" s="6" t="s">
        <v>22</v>
      </c>
      <c r="AI8" s="30"/>
      <c r="AJ8" s="30"/>
      <c r="AK8" s="30"/>
      <c r="AL8" s="30"/>
      <c r="AM8" s="30"/>
      <c r="AN8" s="30"/>
      <c r="AO8" s="30"/>
      <c r="AP8" s="30"/>
      <c r="AQ8" s="4"/>
    </row>
    <row r="9" spans="1:43" ht="15" customHeight="1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7">
        <v>20</v>
      </c>
      <c r="U9" s="7">
        <v>21</v>
      </c>
      <c r="V9" s="7">
        <v>22</v>
      </c>
      <c r="W9" s="7">
        <v>23</v>
      </c>
      <c r="X9" s="7">
        <v>24</v>
      </c>
      <c r="Y9" s="7">
        <v>25</v>
      </c>
      <c r="Z9" s="7">
        <v>26</v>
      </c>
      <c r="AA9" s="7">
        <v>27</v>
      </c>
      <c r="AB9" s="7">
        <v>28</v>
      </c>
      <c r="AC9" s="7">
        <v>29</v>
      </c>
      <c r="AD9" s="7">
        <v>30</v>
      </c>
      <c r="AE9" s="7">
        <v>31</v>
      </c>
      <c r="AF9" s="7">
        <v>32</v>
      </c>
      <c r="AG9" s="7">
        <v>33</v>
      </c>
      <c r="AH9" s="7">
        <v>34</v>
      </c>
      <c r="AI9" s="7">
        <v>35</v>
      </c>
      <c r="AJ9" s="7">
        <v>36</v>
      </c>
      <c r="AK9" s="7">
        <v>37</v>
      </c>
      <c r="AL9" s="7">
        <v>38</v>
      </c>
      <c r="AM9" s="7">
        <v>39</v>
      </c>
      <c r="AN9" s="7">
        <v>40</v>
      </c>
      <c r="AO9" s="7">
        <v>41</v>
      </c>
      <c r="AP9" s="7">
        <v>42</v>
      </c>
      <c r="AQ9" s="4"/>
    </row>
    <row r="10" spans="1:44" ht="21.75" customHeight="1">
      <c r="A10" s="8">
        <v>1</v>
      </c>
      <c r="B10" s="8" t="s">
        <v>25</v>
      </c>
      <c r="C10" s="9">
        <v>348861.8</v>
      </c>
      <c r="D10" s="9">
        <v>115820.7</v>
      </c>
      <c r="E10" s="9">
        <f>D10/C10*100</f>
        <v>33.1995936499783</v>
      </c>
      <c r="F10" s="9">
        <v>63690.9</v>
      </c>
      <c r="G10" s="9">
        <v>19407.1</v>
      </c>
      <c r="H10" s="9">
        <v>20811</v>
      </c>
      <c r="I10" s="9">
        <f>H10/G10*100</f>
        <v>107.23395046142907</v>
      </c>
      <c r="J10" s="9">
        <f>H10/F10*100</f>
        <v>32.67499752711926</v>
      </c>
      <c r="K10" s="9">
        <v>10012.7</v>
      </c>
      <c r="L10" s="9">
        <v>10431.7</v>
      </c>
      <c r="M10" s="9">
        <f>L10/K10*100</f>
        <v>104.18468544947916</v>
      </c>
      <c r="N10" s="9">
        <v>56.7</v>
      </c>
      <c r="O10" s="9">
        <v>199.7</v>
      </c>
      <c r="P10" s="9">
        <f>O10/N10*100</f>
        <v>352.20458553791883</v>
      </c>
      <c r="Q10" s="9">
        <v>93.8</v>
      </c>
      <c r="R10" s="9">
        <v>94.9</v>
      </c>
      <c r="S10" s="9">
        <f>R10/Q10*100</f>
        <v>101.1727078891258</v>
      </c>
      <c r="T10" s="9">
        <v>815</v>
      </c>
      <c r="U10" s="9">
        <v>519.7</v>
      </c>
      <c r="V10" s="9">
        <f>U10/T10*100</f>
        <v>63.766871165644176</v>
      </c>
      <c r="W10" s="9">
        <v>1395.8</v>
      </c>
      <c r="X10" s="9">
        <v>1299.8</v>
      </c>
      <c r="Y10" s="9">
        <f>X10/W10*100</f>
        <v>93.12222381430004</v>
      </c>
      <c r="Z10" s="9">
        <v>3128.5</v>
      </c>
      <c r="AA10" s="9">
        <v>3649.5</v>
      </c>
      <c r="AB10" s="9">
        <f>AA10/Z10*100</f>
        <v>116.65334824996006</v>
      </c>
      <c r="AC10" s="9">
        <v>2096.6</v>
      </c>
      <c r="AD10" s="9">
        <v>1951.1</v>
      </c>
      <c r="AE10" s="9">
        <f>AD10/AC10*100</f>
        <v>93.06019269293141</v>
      </c>
      <c r="AF10" s="9">
        <v>47.9</v>
      </c>
      <c r="AG10" s="9">
        <v>563.4</v>
      </c>
      <c r="AH10" s="9">
        <f>AG10/AF10*100</f>
        <v>1176.2004175365344</v>
      </c>
      <c r="AI10" s="9">
        <v>285171</v>
      </c>
      <c r="AJ10" s="9">
        <v>95009.7</v>
      </c>
      <c r="AK10" s="9">
        <f>AJ10/AI10*100</f>
        <v>33.316746794028845</v>
      </c>
      <c r="AL10" s="9">
        <v>389585</v>
      </c>
      <c r="AM10" s="9">
        <v>122780.2</v>
      </c>
      <c r="AN10" s="9">
        <f>AM10/AL10*100</f>
        <v>31.515638435771397</v>
      </c>
      <c r="AO10" s="9">
        <v>-18329.7</v>
      </c>
      <c r="AP10" s="9">
        <v>-6959.5</v>
      </c>
      <c r="AQ10" s="21"/>
      <c r="AR10" s="22"/>
    </row>
    <row r="11" spans="1:44" ht="21.75" customHeight="1">
      <c r="A11" s="8">
        <f>A10+1</f>
        <v>2</v>
      </c>
      <c r="B11" s="8" t="s">
        <v>26</v>
      </c>
      <c r="C11" s="9">
        <v>433573.7</v>
      </c>
      <c r="D11" s="9">
        <v>122786.6</v>
      </c>
      <c r="E11" s="9">
        <f aca="true" t="shared" si="0" ref="E11:E36">D11/C11*100</f>
        <v>28.319660532915165</v>
      </c>
      <c r="F11" s="9">
        <v>69435.9</v>
      </c>
      <c r="G11" s="9">
        <v>21419.8</v>
      </c>
      <c r="H11" s="9">
        <v>25217</v>
      </c>
      <c r="I11" s="9">
        <f aca="true" t="shared" si="1" ref="I11:I35">H11/G11*100</f>
        <v>117.72752313280238</v>
      </c>
      <c r="J11" s="9">
        <f aca="true" t="shared" si="2" ref="J11:J35">H11/F11*100</f>
        <v>36.31694843733573</v>
      </c>
      <c r="K11" s="9">
        <v>10901.2</v>
      </c>
      <c r="L11" s="9">
        <v>11524.2</v>
      </c>
      <c r="M11" s="9">
        <f aca="true" t="shared" si="3" ref="M11:M36">L11/K11*100</f>
        <v>105.71496715957875</v>
      </c>
      <c r="N11" s="9">
        <v>37.9</v>
      </c>
      <c r="O11" s="9">
        <v>352</v>
      </c>
      <c r="P11" s="9">
        <f aca="true" t="shared" si="4" ref="P11:P36">O11/N11*100</f>
        <v>928.7598944591028</v>
      </c>
      <c r="Q11" s="9">
        <v>90.6</v>
      </c>
      <c r="R11" s="9">
        <v>120</v>
      </c>
      <c r="S11" s="9">
        <f aca="true" t="shared" si="5" ref="S11:S36">R11/Q11*100</f>
        <v>132.45033112582783</v>
      </c>
      <c r="T11" s="9">
        <v>759.4</v>
      </c>
      <c r="U11" s="9">
        <v>818.8</v>
      </c>
      <c r="V11" s="9">
        <f aca="true" t="shared" si="6" ref="V11:V36">U11/T11*100</f>
        <v>107.82196470898077</v>
      </c>
      <c r="W11" s="9">
        <v>2258.5</v>
      </c>
      <c r="X11" s="9">
        <v>2120.8</v>
      </c>
      <c r="Y11" s="9">
        <f aca="true" t="shared" si="7" ref="Y11:Y36">X11/W11*100</f>
        <v>93.90303298649548</v>
      </c>
      <c r="Z11" s="9">
        <v>3013.6</v>
      </c>
      <c r="AA11" s="9">
        <v>4662.4</v>
      </c>
      <c r="AB11" s="9">
        <f aca="true" t="shared" si="8" ref="AB11:AB36">AA11/Z11*100</f>
        <v>154.71197239182374</v>
      </c>
      <c r="AC11" s="9">
        <v>1125.1</v>
      </c>
      <c r="AD11" s="9">
        <v>1122.7</v>
      </c>
      <c r="AE11" s="9">
        <f aca="true" t="shared" si="9" ref="AE11:AE36">AD11/AC11*100</f>
        <v>99.7866856279442</v>
      </c>
      <c r="AF11" s="9">
        <v>993.1</v>
      </c>
      <c r="AG11" s="9">
        <v>2767.8</v>
      </c>
      <c r="AH11" s="9">
        <f aca="true" t="shared" si="10" ref="AH11:AH36">AG11/AF11*100</f>
        <v>278.7030510522606</v>
      </c>
      <c r="AI11" s="9">
        <v>364137.8</v>
      </c>
      <c r="AJ11" s="9">
        <v>97569.6</v>
      </c>
      <c r="AK11" s="9">
        <f aca="true" t="shared" si="11" ref="AK11:AK36">AJ11/AI11*100</f>
        <v>26.794691460210945</v>
      </c>
      <c r="AL11" s="9">
        <v>440377.6</v>
      </c>
      <c r="AM11" s="9">
        <v>133802.1</v>
      </c>
      <c r="AN11" s="9">
        <f aca="true" t="shared" si="12" ref="AN11:AN36">AM11/AL11*100</f>
        <v>30.38349362002064</v>
      </c>
      <c r="AO11" s="9">
        <v>-6803.9</v>
      </c>
      <c r="AP11" s="9">
        <v>-11015.5</v>
      </c>
      <c r="AQ11" s="21"/>
      <c r="AR11" s="22"/>
    </row>
    <row r="12" spans="1:44" ht="21.75" customHeight="1">
      <c r="A12" s="8">
        <f aca="true" t="shared" si="13" ref="A12:A35">A11+1</f>
        <v>3</v>
      </c>
      <c r="B12" s="8" t="s">
        <v>27</v>
      </c>
      <c r="C12" s="9">
        <v>711095.8</v>
      </c>
      <c r="D12" s="9">
        <v>275895.8</v>
      </c>
      <c r="E12" s="9">
        <f t="shared" si="0"/>
        <v>38.79868225912739</v>
      </c>
      <c r="F12" s="9">
        <v>164819.7</v>
      </c>
      <c r="G12" s="9">
        <v>57908.8</v>
      </c>
      <c r="H12" s="9">
        <v>55185.4</v>
      </c>
      <c r="I12" s="9">
        <f t="shared" si="1"/>
        <v>95.29708783466417</v>
      </c>
      <c r="J12" s="9">
        <f t="shared" si="2"/>
        <v>33.48228397454916</v>
      </c>
      <c r="K12" s="9">
        <v>28859.6</v>
      </c>
      <c r="L12" s="9">
        <v>29809.9</v>
      </c>
      <c r="M12" s="9">
        <f t="shared" si="3"/>
        <v>103.2928384315791</v>
      </c>
      <c r="N12" s="9">
        <v>188.1</v>
      </c>
      <c r="O12" s="9">
        <v>250</v>
      </c>
      <c r="P12" s="9">
        <f t="shared" si="4"/>
        <v>132.90802764486975</v>
      </c>
      <c r="Q12" s="9">
        <v>373.7</v>
      </c>
      <c r="R12" s="9">
        <v>383.7</v>
      </c>
      <c r="S12" s="9">
        <f t="shared" si="5"/>
        <v>102.67594327000266</v>
      </c>
      <c r="T12" s="9">
        <v>1291.4</v>
      </c>
      <c r="U12" s="9">
        <v>1392.9</v>
      </c>
      <c r="V12" s="9">
        <f t="shared" si="6"/>
        <v>107.85968716122039</v>
      </c>
      <c r="W12" s="9">
        <v>7487.1</v>
      </c>
      <c r="X12" s="9">
        <v>6657.2</v>
      </c>
      <c r="Y12" s="9">
        <f t="shared" si="7"/>
        <v>88.91560150124882</v>
      </c>
      <c r="Z12" s="9">
        <v>13214.4</v>
      </c>
      <c r="AA12" s="9">
        <v>8951</v>
      </c>
      <c r="AB12" s="9">
        <f t="shared" si="8"/>
        <v>67.7367114662792</v>
      </c>
      <c r="AC12" s="9">
        <v>2847.1</v>
      </c>
      <c r="AD12" s="9">
        <v>3420.6</v>
      </c>
      <c r="AE12" s="9">
        <f t="shared" si="9"/>
        <v>120.14330371254962</v>
      </c>
      <c r="AF12" s="9">
        <v>6730.2</v>
      </c>
      <c r="AG12" s="9">
        <v>782.4</v>
      </c>
      <c r="AH12" s="9">
        <f t="shared" si="10"/>
        <v>11.62521173219221</v>
      </c>
      <c r="AI12" s="9">
        <v>546276.1</v>
      </c>
      <c r="AJ12" s="9">
        <v>220710.4</v>
      </c>
      <c r="AK12" s="9">
        <f t="shared" si="11"/>
        <v>40.40271943070547</v>
      </c>
      <c r="AL12" s="9">
        <v>826819.7</v>
      </c>
      <c r="AM12" s="9">
        <v>324456.2</v>
      </c>
      <c r="AN12" s="9">
        <f t="shared" si="12"/>
        <v>39.241469452167145</v>
      </c>
      <c r="AO12" s="9">
        <v>-46324</v>
      </c>
      <c r="AP12" s="9">
        <v>-48560.4</v>
      </c>
      <c r="AQ12" s="21"/>
      <c r="AR12" s="22"/>
    </row>
    <row r="13" spans="1:44" ht="21.75" customHeight="1">
      <c r="A13" s="8">
        <f t="shared" si="13"/>
        <v>4</v>
      </c>
      <c r="B13" s="8" t="s">
        <v>28</v>
      </c>
      <c r="C13" s="9">
        <v>647899.1</v>
      </c>
      <c r="D13" s="9">
        <v>218621.2</v>
      </c>
      <c r="E13" s="9">
        <f t="shared" si="0"/>
        <v>33.743093639117575</v>
      </c>
      <c r="F13" s="9">
        <v>232323.4</v>
      </c>
      <c r="G13" s="9">
        <v>76762.6</v>
      </c>
      <c r="H13" s="9">
        <v>83880.4</v>
      </c>
      <c r="I13" s="9">
        <f t="shared" si="1"/>
        <v>109.27248425665621</v>
      </c>
      <c r="J13" s="9">
        <f t="shared" si="2"/>
        <v>36.10501568072781</v>
      </c>
      <c r="K13" s="9">
        <v>52252</v>
      </c>
      <c r="L13" s="9">
        <v>54950.4</v>
      </c>
      <c r="M13" s="9">
        <f t="shared" si="3"/>
        <v>105.16420424098601</v>
      </c>
      <c r="N13" s="9">
        <v>320.5</v>
      </c>
      <c r="O13" s="9">
        <v>317.3</v>
      </c>
      <c r="P13" s="9">
        <f t="shared" si="4"/>
        <v>99.0015600624025</v>
      </c>
      <c r="Q13" s="9">
        <v>206.5</v>
      </c>
      <c r="R13" s="9">
        <v>210.8</v>
      </c>
      <c r="S13" s="9">
        <f t="shared" si="5"/>
        <v>102.08232445520582</v>
      </c>
      <c r="T13" s="9">
        <v>3520.1</v>
      </c>
      <c r="U13" s="9">
        <v>3041.9</v>
      </c>
      <c r="V13" s="9">
        <f t="shared" si="6"/>
        <v>86.41515866026533</v>
      </c>
      <c r="W13" s="9">
        <v>6600.7</v>
      </c>
      <c r="X13" s="9">
        <v>6540.9</v>
      </c>
      <c r="Y13" s="9">
        <f t="shared" si="7"/>
        <v>99.09403548108534</v>
      </c>
      <c r="Z13" s="9">
        <v>6731.1</v>
      </c>
      <c r="AA13" s="9">
        <v>10363.7</v>
      </c>
      <c r="AB13" s="9">
        <f t="shared" si="8"/>
        <v>153.96740503038137</v>
      </c>
      <c r="AC13" s="9">
        <v>2983.7</v>
      </c>
      <c r="AD13" s="9">
        <v>5611.5</v>
      </c>
      <c r="AE13" s="9">
        <f t="shared" si="9"/>
        <v>188.07185709019006</v>
      </c>
      <c r="AF13" s="9">
        <v>100.8</v>
      </c>
      <c r="AG13" s="9">
        <v>2559.9</v>
      </c>
      <c r="AH13" s="9">
        <f t="shared" si="10"/>
        <v>2539.5833333333335</v>
      </c>
      <c r="AI13" s="9">
        <v>415575.7</v>
      </c>
      <c r="AJ13" s="9">
        <v>134740.8</v>
      </c>
      <c r="AK13" s="9">
        <f t="shared" si="11"/>
        <v>32.422684964496234</v>
      </c>
      <c r="AL13" s="9">
        <v>707781.2</v>
      </c>
      <c r="AM13" s="9">
        <v>253622.3</v>
      </c>
      <c r="AN13" s="9">
        <f t="shared" si="12"/>
        <v>35.83343270490937</v>
      </c>
      <c r="AO13" s="9">
        <v>-35287.2</v>
      </c>
      <c r="AP13" s="9">
        <v>-35001.1</v>
      </c>
      <c r="AQ13" s="21"/>
      <c r="AR13" s="22"/>
    </row>
    <row r="14" spans="1:44" ht="21.75" customHeight="1">
      <c r="A14" s="8">
        <f t="shared" si="13"/>
        <v>5</v>
      </c>
      <c r="B14" s="8" t="s">
        <v>29</v>
      </c>
      <c r="C14" s="9">
        <v>458465.7</v>
      </c>
      <c r="D14" s="9">
        <v>136467.9</v>
      </c>
      <c r="E14" s="9">
        <f t="shared" si="0"/>
        <v>29.76621806167833</v>
      </c>
      <c r="F14" s="9">
        <v>103983.7</v>
      </c>
      <c r="G14" s="9">
        <v>31338.7</v>
      </c>
      <c r="H14" s="9">
        <v>34600.5</v>
      </c>
      <c r="I14" s="9">
        <f t="shared" si="1"/>
        <v>110.40821731597035</v>
      </c>
      <c r="J14" s="9">
        <f t="shared" si="2"/>
        <v>33.27492674332612</v>
      </c>
      <c r="K14" s="9">
        <v>18328.5</v>
      </c>
      <c r="L14" s="9">
        <v>19064.6</v>
      </c>
      <c r="M14" s="9">
        <f t="shared" si="3"/>
        <v>104.01614971219684</v>
      </c>
      <c r="N14" s="9">
        <v>245.1</v>
      </c>
      <c r="O14" s="9">
        <v>409.2</v>
      </c>
      <c r="P14" s="9">
        <f t="shared" si="4"/>
        <v>166.95226438188496</v>
      </c>
      <c r="Q14" s="9">
        <v>184.8</v>
      </c>
      <c r="R14" s="9">
        <v>158.7</v>
      </c>
      <c r="S14" s="9">
        <f t="shared" si="5"/>
        <v>85.87662337662336</v>
      </c>
      <c r="T14" s="9">
        <v>992.1</v>
      </c>
      <c r="U14" s="9">
        <v>1281.3</v>
      </c>
      <c r="V14" s="9">
        <f t="shared" si="6"/>
        <v>129.15028726942847</v>
      </c>
      <c r="W14" s="9">
        <v>4104.8</v>
      </c>
      <c r="X14" s="9">
        <v>2915.8</v>
      </c>
      <c r="Y14" s="9">
        <f t="shared" si="7"/>
        <v>71.03391151822257</v>
      </c>
      <c r="Z14" s="9">
        <v>3394.9</v>
      </c>
      <c r="AA14" s="9">
        <v>5187.5</v>
      </c>
      <c r="AB14" s="9">
        <f t="shared" si="8"/>
        <v>152.80273351203275</v>
      </c>
      <c r="AC14" s="9">
        <v>1247.9</v>
      </c>
      <c r="AD14" s="9">
        <v>1295.8</v>
      </c>
      <c r="AE14" s="9">
        <f t="shared" si="9"/>
        <v>103.8384485936373</v>
      </c>
      <c r="AF14" s="9">
        <v>234.1</v>
      </c>
      <c r="AG14" s="9">
        <v>1500.7</v>
      </c>
      <c r="AH14" s="9">
        <f t="shared" si="10"/>
        <v>641.0508329773602</v>
      </c>
      <c r="AI14" s="9">
        <v>354482</v>
      </c>
      <c r="AJ14" s="9">
        <v>101867.4</v>
      </c>
      <c r="AK14" s="9">
        <f t="shared" si="11"/>
        <v>28.73697395072246</v>
      </c>
      <c r="AL14" s="9">
        <v>511911.8</v>
      </c>
      <c r="AM14" s="9">
        <v>162502.8</v>
      </c>
      <c r="AN14" s="9">
        <f t="shared" si="12"/>
        <v>31.744296576089866</v>
      </c>
      <c r="AO14" s="9">
        <v>-37976.3</v>
      </c>
      <c r="AP14" s="9">
        <v>-26034.9</v>
      </c>
      <c r="AQ14" s="21"/>
      <c r="AR14" s="22"/>
    </row>
    <row r="15" spans="1:44" ht="21.75" customHeight="1">
      <c r="A15" s="8">
        <f t="shared" si="13"/>
        <v>6</v>
      </c>
      <c r="B15" s="8" t="s">
        <v>30</v>
      </c>
      <c r="C15" s="9">
        <v>815141.2</v>
      </c>
      <c r="D15" s="9">
        <v>254022.6</v>
      </c>
      <c r="E15" s="9">
        <f t="shared" si="0"/>
        <v>31.1630181372258</v>
      </c>
      <c r="F15" s="9">
        <v>126896.1</v>
      </c>
      <c r="G15" s="9">
        <v>42705.5</v>
      </c>
      <c r="H15" s="9">
        <v>45628.9</v>
      </c>
      <c r="I15" s="9">
        <f t="shared" si="1"/>
        <v>106.84548828605216</v>
      </c>
      <c r="J15" s="9">
        <f t="shared" si="2"/>
        <v>35.957685066759346</v>
      </c>
      <c r="K15" s="9">
        <v>19146.7</v>
      </c>
      <c r="L15" s="9">
        <v>20631.2</v>
      </c>
      <c r="M15" s="9">
        <f t="shared" si="3"/>
        <v>107.75329430136786</v>
      </c>
      <c r="N15" s="9">
        <v>99.1</v>
      </c>
      <c r="O15" s="9">
        <v>257.1</v>
      </c>
      <c r="P15" s="9">
        <f t="shared" si="4"/>
        <v>259.4349142280525</v>
      </c>
      <c r="Q15" s="9">
        <v>225.5</v>
      </c>
      <c r="R15" s="9">
        <v>222.3</v>
      </c>
      <c r="S15" s="9">
        <f t="shared" si="5"/>
        <v>98.58093126385809</v>
      </c>
      <c r="T15" s="9">
        <v>1315.1</v>
      </c>
      <c r="U15" s="9">
        <v>1974.5</v>
      </c>
      <c r="V15" s="9">
        <f t="shared" si="6"/>
        <v>150.14067371302565</v>
      </c>
      <c r="W15" s="9">
        <v>3293</v>
      </c>
      <c r="X15" s="9">
        <v>2545.1</v>
      </c>
      <c r="Y15" s="9">
        <f t="shared" si="7"/>
        <v>77.28818706346796</v>
      </c>
      <c r="Z15" s="9">
        <v>11144.1</v>
      </c>
      <c r="AA15" s="9">
        <v>11423.6</v>
      </c>
      <c r="AB15" s="9">
        <f t="shared" si="8"/>
        <v>102.50805358889457</v>
      </c>
      <c r="AC15" s="9">
        <v>2687.5</v>
      </c>
      <c r="AD15" s="9">
        <v>4100.3</v>
      </c>
      <c r="AE15" s="9">
        <f t="shared" si="9"/>
        <v>152.56930232558142</v>
      </c>
      <c r="AF15" s="9">
        <v>5204.9</v>
      </c>
      <c r="AG15" s="9">
        <v>3749.6</v>
      </c>
      <c r="AH15" s="9">
        <f t="shared" si="10"/>
        <v>72.03980864185672</v>
      </c>
      <c r="AI15" s="9">
        <v>688245.1</v>
      </c>
      <c r="AJ15" s="9">
        <v>208393.7</v>
      </c>
      <c r="AK15" s="9">
        <f t="shared" si="11"/>
        <v>30.278995084745247</v>
      </c>
      <c r="AL15" s="9">
        <v>879192.1</v>
      </c>
      <c r="AM15" s="9">
        <v>306453.5</v>
      </c>
      <c r="AN15" s="9">
        <f t="shared" si="12"/>
        <v>34.85626178852153</v>
      </c>
      <c r="AO15" s="9">
        <v>-64050.8</v>
      </c>
      <c r="AP15" s="9">
        <v>-52430.9</v>
      </c>
      <c r="AQ15" s="21"/>
      <c r="AR15" s="22"/>
    </row>
    <row r="16" spans="1:44" ht="21.75" customHeight="1">
      <c r="A16" s="8">
        <f t="shared" si="13"/>
        <v>7</v>
      </c>
      <c r="B16" s="8" t="s">
        <v>31</v>
      </c>
      <c r="C16" s="9">
        <v>521897.5</v>
      </c>
      <c r="D16" s="9">
        <v>125597.4</v>
      </c>
      <c r="E16" s="9">
        <f t="shared" si="0"/>
        <v>24.065530108881532</v>
      </c>
      <c r="F16" s="9">
        <v>131964.2</v>
      </c>
      <c r="G16" s="9">
        <v>46289.7</v>
      </c>
      <c r="H16" s="9">
        <v>42560.4</v>
      </c>
      <c r="I16" s="9">
        <f t="shared" si="1"/>
        <v>91.94356411901569</v>
      </c>
      <c r="J16" s="9">
        <f t="shared" si="2"/>
        <v>32.251474263474485</v>
      </c>
      <c r="K16" s="9">
        <v>26015.3</v>
      </c>
      <c r="L16" s="9">
        <v>26712</v>
      </c>
      <c r="M16" s="9">
        <f t="shared" si="3"/>
        <v>102.67803946139387</v>
      </c>
      <c r="N16" s="9">
        <v>61.9</v>
      </c>
      <c r="O16" s="9">
        <v>237</v>
      </c>
      <c r="P16" s="9">
        <f t="shared" si="4"/>
        <v>382.875605815832</v>
      </c>
      <c r="Q16" s="9">
        <v>160</v>
      </c>
      <c r="R16" s="9">
        <v>112.3</v>
      </c>
      <c r="S16" s="9">
        <f t="shared" si="5"/>
        <v>70.1875</v>
      </c>
      <c r="T16" s="9">
        <v>1040.2</v>
      </c>
      <c r="U16" s="9">
        <v>1147.5</v>
      </c>
      <c r="V16" s="9">
        <f t="shared" si="6"/>
        <v>110.31532397615842</v>
      </c>
      <c r="W16" s="9">
        <v>3652.5</v>
      </c>
      <c r="X16" s="9">
        <v>1844.7</v>
      </c>
      <c r="Y16" s="9">
        <f t="shared" si="7"/>
        <v>50.50513347022587</v>
      </c>
      <c r="Z16" s="9">
        <v>6048.9</v>
      </c>
      <c r="AA16" s="9">
        <v>6698.8</v>
      </c>
      <c r="AB16" s="9">
        <f t="shared" si="8"/>
        <v>110.74410223346393</v>
      </c>
      <c r="AC16" s="9">
        <v>3146.1</v>
      </c>
      <c r="AD16" s="9">
        <v>2619</v>
      </c>
      <c r="AE16" s="9">
        <f t="shared" si="9"/>
        <v>83.24592352436349</v>
      </c>
      <c r="AF16" s="9">
        <v>1236.9</v>
      </c>
      <c r="AG16" s="9">
        <v>2343.8</v>
      </c>
      <c r="AH16" s="9">
        <f t="shared" si="10"/>
        <v>189.48985366642412</v>
      </c>
      <c r="AI16" s="9">
        <v>389933.3</v>
      </c>
      <c r="AJ16" s="9">
        <v>83037</v>
      </c>
      <c r="AK16" s="9">
        <f t="shared" si="11"/>
        <v>21.2951804834314</v>
      </c>
      <c r="AL16" s="9">
        <v>598235.6</v>
      </c>
      <c r="AM16" s="9">
        <v>145028.4</v>
      </c>
      <c r="AN16" s="9">
        <f t="shared" si="12"/>
        <v>24.24268966942121</v>
      </c>
      <c r="AO16" s="9">
        <v>-31604.3</v>
      </c>
      <c r="AP16" s="9">
        <v>-19431</v>
      </c>
      <c r="AQ16" s="21"/>
      <c r="AR16" s="22"/>
    </row>
    <row r="17" spans="1:44" ht="21.75" customHeight="1">
      <c r="A17" s="8">
        <f t="shared" si="13"/>
        <v>8</v>
      </c>
      <c r="B17" s="8" t="s">
        <v>32</v>
      </c>
      <c r="C17" s="9">
        <v>625748</v>
      </c>
      <c r="D17" s="9">
        <v>182203.3</v>
      </c>
      <c r="E17" s="9">
        <f t="shared" si="0"/>
        <v>29.11767996062312</v>
      </c>
      <c r="F17" s="9">
        <v>124794.8</v>
      </c>
      <c r="G17" s="9">
        <v>39905.8</v>
      </c>
      <c r="H17" s="9">
        <v>39053.7</v>
      </c>
      <c r="I17" s="9">
        <f t="shared" si="1"/>
        <v>97.86472141894158</v>
      </c>
      <c r="J17" s="9">
        <f t="shared" si="2"/>
        <v>31.294332776686208</v>
      </c>
      <c r="K17" s="9">
        <v>20221.1</v>
      </c>
      <c r="L17" s="9">
        <v>22620.2</v>
      </c>
      <c r="M17" s="9">
        <f t="shared" si="3"/>
        <v>111.86433972434735</v>
      </c>
      <c r="N17" s="9">
        <v>88</v>
      </c>
      <c r="O17" s="9">
        <v>162.8</v>
      </c>
      <c r="P17" s="9">
        <f t="shared" si="4"/>
        <v>185</v>
      </c>
      <c r="Q17" s="9">
        <v>198.3</v>
      </c>
      <c r="R17" s="9">
        <v>202.6</v>
      </c>
      <c r="S17" s="9">
        <f t="shared" si="5"/>
        <v>102.1684316691881</v>
      </c>
      <c r="T17" s="9">
        <v>1826.6</v>
      </c>
      <c r="U17" s="9">
        <v>1790.9</v>
      </c>
      <c r="V17" s="9">
        <f t="shared" si="6"/>
        <v>98.04554910763169</v>
      </c>
      <c r="W17" s="9">
        <v>6475.8</v>
      </c>
      <c r="X17" s="9">
        <v>5516.8</v>
      </c>
      <c r="Y17" s="9">
        <f t="shared" si="7"/>
        <v>85.1910188702554</v>
      </c>
      <c r="Z17" s="9">
        <v>3422.3</v>
      </c>
      <c r="AA17" s="9">
        <v>3656.6</v>
      </c>
      <c r="AB17" s="9">
        <f t="shared" si="8"/>
        <v>106.8462729743155</v>
      </c>
      <c r="AC17" s="9">
        <v>1170</v>
      </c>
      <c r="AD17" s="9">
        <v>1445.8</v>
      </c>
      <c r="AE17" s="9">
        <f t="shared" si="9"/>
        <v>123.57264957264957</v>
      </c>
      <c r="AF17" s="9">
        <v>350.2</v>
      </c>
      <c r="AG17" s="9">
        <v>454.1</v>
      </c>
      <c r="AH17" s="9">
        <f t="shared" si="10"/>
        <v>129.6687607081668</v>
      </c>
      <c r="AI17" s="9">
        <v>500953.2</v>
      </c>
      <c r="AJ17" s="9">
        <v>143149.7</v>
      </c>
      <c r="AK17" s="9">
        <f t="shared" si="11"/>
        <v>28.575463735933816</v>
      </c>
      <c r="AL17" s="9">
        <v>660732.6</v>
      </c>
      <c r="AM17" s="9">
        <v>219846.9</v>
      </c>
      <c r="AN17" s="9">
        <f t="shared" si="12"/>
        <v>33.27320310818628</v>
      </c>
      <c r="AO17" s="9">
        <v>-34984.6</v>
      </c>
      <c r="AP17" s="9">
        <v>-37643.6</v>
      </c>
      <c r="AQ17" s="21"/>
      <c r="AR17" s="22"/>
    </row>
    <row r="18" spans="1:44" ht="21.75" customHeight="1">
      <c r="A18" s="8">
        <f t="shared" si="13"/>
        <v>9</v>
      </c>
      <c r="B18" s="8" t="s">
        <v>33</v>
      </c>
      <c r="C18" s="9">
        <v>359843</v>
      </c>
      <c r="D18" s="9">
        <v>118164.3</v>
      </c>
      <c r="E18" s="9">
        <f t="shared" si="0"/>
        <v>32.83773756888421</v>
      </c>
      <c r="F18" s="9">
        <v>105147.6</v>
      </c>
      <c r="G18" s="9">
        <v>38840</v>
      </c>
      <c r="H18" s="9">
        <v>43004.5</v>
      </c>
      <c r="I18" s="9">
        <f t="shared" si="1"/>
        <v>110.72219361483006</v>
      </c>
      <c r="J18" s="9">
        <f t="shared" si="2"/>
        <v>40.89917411334162</v>
      </c>
      <c r="K18" s="9">
        <v>29025.7</v>
      </c>
      <c r="L18" s="9">
        <v>29541.3</v>
      </c>
      <c r="M18" s="9">
        <f t="shared" si="3"/>
        <v>101.7763568148227</v>
      </c>
      <c r="N18" s="9">
        <v>92.6</v>
      </c>
      <c r="O18" s="9">
        <v>153.2</v>
      </c>
      <c r="P18" s="9">
        <f t="shared" si="4"/>
        <v>165.4427645788337</v>
      </c>
      <c r="Q18" s="9">
        <v>180.3</v>
      </c>
      <c r="R18" s="9">
        <v>197.2</v>
      </c>
      <c r="S18" s="9">
        <f t="shared" si="5"/>
        <v>109.37326677759289</v>
      </c>
      <c r="T18" s="9">
        <v>710.3</v>
      </c>
      <c r="U18" s="9">
        <v>423.2</v>
      </c>
      <c r="V18" s="9">
        <f t="shared" si="6"/>
        <v>59.58045896100239</v>
      </c>
      <c r="W18" s="9">
        <v>2203.4</v>
      </c>
      <c r="X18" s="9">
        <v>1887.6</v>
      </c>
      <c r="Y18" s="9">
        <f t="shared" si="7"/>
        <v>85.66760461105564</v>
      </c>
      <c r="Z18" s="9">
        <v>2301.8</v>
      </c>
      <c r="AA18" s="9">
        <v>6178.7</v>
      </c>
      <c r="AB18" s="9">
        <f t="shared" si="8"/>
        <v>268.4290555217655</v>
      </c>
      <c r="AC18" s="9">
        <v>1153.9</v>
      </c>
      <c r="AD18" s="9">
        <v>3025.1</v>
      </c>
      <c r="AE18" s="9">
        <f t="shared" si="9"/>
        <v>262.16309905537736</v>
      </c>
      <c r="AF18" s="9">
        <v>167.2</v>
      </c>
      <c r="AG18" s="9">
        <v>1288.2</v>
      </c>
      <c r="AH18" s="9">
        <f t="shared" si="10"/>
        <v>770.4545454545455</v>
      </c>
      <c r="AI18" s="9">
        <v>254695.3</v>
      </c>
      <c r="AJ18" s="9">
        <v>75159.8</v>
      </c>
      <c r="AK18" s="9">
        <f t="shared" si="11"/>
        <v>29.509692562053562</v>
      </c>
      <c r="AL18" s="9">
        <v>379451.8</v>
      </c>
      <c r="AM18" s="9">
        <v>123750.9</v>
      </c>
      <c r="AN18" s="9">
        <f t="shared" si="12"/>
        <v>32.61307496762434</v>
      </c>
      <c r="AO18" s="9">
        <v>-19608.9</v>
      </c>
      <c r="AP18" s="9">
        <v>-5586.6</v>
      </c>
      <c r="AQ18" s="21"/>
      <c r="AR18" s="22"/>
    </row>
    <row r="19" spans="1:44" ht="21.75" customHeight="1">
      <c r="A19" s="8">
        <f t="shared" si="13"/>
        <v>10</v>
      </c>
      <c r="B19" s="8" t="s">
        <v>34</v>
      </c>
      <c r="C19" s="9">
        <v>384114</v>
      </c>
      <c r="D19" s="9">
        <v>109531.9</v>
      </c>
      <c r="E19" s="9">
        <f t="shared" si="0"/>
        <v>28.515466762471558</v>
      </c>
      <c r="F19" s="9">
        <v>62836.1</v>
      </c>
      <c r="G19" s="9">
        <v>19807.2</v>
      </c>
      <c r="H19" s="9">
        <v>22888.8</v>
      </c>
      <c r="I19" s="9">
        <f t="shared" si="1"/>
        <v>115.55797891675755</v>
      </c>
      <c r="J19" s="9">
        <f t="shared" si="2"/>
        <v>36.42619449647575</v>
      </c>
      <c r="K19" s="9">
        <v>11105</v>
      </c>
      <c r="L19" s="9">
        <v>13780.4</v>
      </c>
      <c r="M19" s="9">
        <f t="shared" si="3"/>
        <v>124.09185051778478</v>
      </c>
      <c r="N19" s="9">
        <v>39.9</v>
      </c>
      <c r="O19" s="9">
        <v>98.7</v>
      </c>
      <c r="P19" s="9">
        <f t="shared" si="4"/>
        <v>247.3684210526316</v>
      </c>
      <c r="Q19" s="9">
        <v>77.5</v>
      </c>
      <c r="R19" s="9">
        <v>91.4</v>
      </c>
      <c r="S19" s="9">
        <f t="shared" si="5"/>
        <v>117.93548387096774</v>
      </c>
      <c r="T19" s="9">
        <v>608.3</v>
      </c>
      <c r="U19" s="9">
        <v>451.5</v>
      </c>
      <c r="V19" s="9">
        <f t="shared" si="6"/>
        <v>74.22324510932107</v>
      </c>
      <c r="W19" s="9">
        <v>1749.4</v>
      </c>
      <c r="X19" s="9">
        <v>1453</v>
      </c>
      <c r="Y19" s="9">
        <f t="shared" si="7"/>
        <v>83.05704813078769</v>
      </c>
      <c r="Z19" s="9">
        <v>2472.5</v>
      </c>
      <c r="AA19" s="9">
        <v>2319.1</v>
      </c>
      <c r="AB19" s="9">
        <f t="shared" si="8"/>
        <v>93.79575328614762</v>
      </c>
      <c r="AC19" s="9">
        <v>895.3</v>
      </c>
      <c r="AD19" s="9">
        <v>1081.7</v>
      </c>
      <c r="AE19" s="9">
        <f t="shared" si="9"/>
        <v>120.81983692617003</v>
      </c>
      <c r="AF19" s="9">
        <v>406.9</v>
      </c>
      <c r="AG19" s="9">
        <v>186.3</v>
      </c>
      <c r="AH19" s="9">
        <f t="shared" si="10"/>
        <v>45.78520521012535</v>
      </c>
      <c r="AI19" s="9">
        <v>321278</v>
      </c>
      <c r="AJ19" s="9">
        <v>86643.1</v>
      </c>
      <c r="AK19" s="9">
        <f t="shared" si="11"/>
        <v>26.96826424467284</v>
      </c>
      <c r="AL19" s="9">
        <v>404959.5</v>
      </c>
      <c r="AM19" s="9">
        <v>117301.7</v>
      </c>
      <c r="AN19" s="9">
        <f t="shared" si="12"/>
        <v>28.966279343983782</v>
      </c>
      <c r="AO19" s="9">
        <v>-16622.7</v>
      </c>
      <c r="AP19" s="9">
        <v>-7769.8</v>
      </c>
      <c r="AQ19" s="21"/>
      <c r="AR19" s="22"/>
    </row>
    <row r="20" spans="1:44" ht="21.75" customHeight="1">
      <c r="A20" s="8">
        <f t="shared" si="13"/>
        <v>11</v>
      </c>
      <c r="B20" s="8" t="s">
        <v>35</v>
      </c>
      <c r="C20" s="9">
        <v>525032.7</v>
      </c>
      <c r="D20" s="9">
        <v>132934.5</v>
      </c>
      <c r="E20" s="9">
        <f t="shared" si="0"/>
        <v>25.31928011341008</v>
      </c>
      <c r="F20" s="9">
        <v>109866.6</v>
      </c>
      <c r="G20" s="9">
        <v>36070.2</v>
      </c>
      <c r="H20" s="9">
        <v>36879.3</v>
      </c>
      <c r="I20" s="9">
        <f t="shared" si="1"/>
        <v>102.24312590448628</v>
      </c>
      <c r="J20" s="9">
        <f t="shared" si="2"/>
        <v>33.567344397660435</v>
      </c>
      <c r="K20" s="9">
        <v>19320.4</v>
      </c>
      <c r="L20" s="9">
        <v>19420.3</v>
      </c>
      <c r="M20" s="9">
        <f t="shared" si="3"/>
        <v>100.51707003995776</v>
      </c>
      <c r="N20" s="9">
        <v>122.8</v>
      </c>
      <c r="O20" s="9">
        <v>312.2</v>
      </c>
      <c r="P20" s="9">
        <f t="shared" si="4"/>
        <v>254.2345276872964</v>
      </c>
      <c r="Q20" s="9">
        <v>150.7</v>
      </c>
      <c r="R20" s="9">
        <v>165.9</v>
      </c>
      <c r="S20" s="9">
        <f t="shared" si="5"/>
        <v>110.08626410086266</v>
      </c>
      <c r="T20" s="9">
        <v>2387.7</v>
      </c>
      <c r="U20" s="9">
        <v>2480</v>
      </c>
      <c r="V20" s="9">
        <f t="shared" si="6"/>
        <v>103.8656447627424</v>
      </c>
      <c r="W20" s="9">
        <v>2713.2</v>
      </c>
      <c r="X20" s="9">
        <v>2813.4</v>
      </c>
      <c r="Y20" s="9">
        <f t="shared" si="7"/>
        <v>103.69305616983637</v>
      </c>
      <c r="Z20" s="9">
        <v>5745.7</v>
      </c>
      <c r="AA20" s="9">
        <v>4900.2</v>
      </c>
      <c r="AB20" s="9">
        <f t="shared" si="8"/>
        <v>85.28464764954661</v>
      </c>
      <c r="AC20" s="9">
        <v>2581</v>
      </c>
      <c r="AD20" s="9">
        <v>2416.2</v>
      </c>
      <c r="AE20" s="9">
        <f t="shared" si="9"/>
        <v>93.61487795428128</v>
      </c>
      <c r="AF20" s="9">
        <v>1053.7</v>
      </c>
      <c r="AG20" s="9">
        <v>217</v>
      </c>
      <c r="AH20" s="9">
        <f t="shared" si="10"/>
        <v>20.594096991553574</v>
      </c>
      <c r="AI20" s="9">
        <v>415166.1</v>
      </c>
      <c r="AJ20" s="9">
        <v>96055.2</v>
      </c>
      <c r="AK20" s="9">
        <f t="shared" si="11"/>
        <v>23.13657112177512</v>
      </c>
      <c r="AL20" s="9">
        <v>556837.5</v>
      </c>
      <c r="AM20" s="9">
        <v>159836.3</v>
      </c>
      <c r="AN20" s="9">
        <f t="shared" si="12"/>
        <v>28.70429883044874</v>
      </c>
      <c r="AO20" s="9">
        <v>-31804.9</v>
      </c>
      <c r="AP20" s="9">
        <v>-26901.8</v>
      </c>
      <c r="AQ20" s="21"/>
      <c r="AR20" s="22"/>
    </row>
    <row r="21" spans="1:44" ht="21.75" customHeight="1">
      <c r="A21" s="8">
        <f t="shared" si="13"/>
        <v>12</v>
      </c>
      <c r="B21" s="8" t="s">
        <v>36</v>
      </c>
      <c r="C21" s="9">
        <v>819018.3</v>
      </c>
      <c r="D21" s="9">
        <v>244389.9</v>
      </c>
      <c r="E21" s="9">
        <f t="shared" si="0"/>
        <v>29.839369889537267</v>
      </c>
      <c r="F21" s="9">
        <v>208733.2</v>
      </c>
      <c r="G21" s="9">
        <v>71387.8</v>
      </c>
      <c r="H21" s="9">
        <v>72060.5</v>
      </c>
      <c r="I21" s="9">
        <f t="shared" si="1"/>
        <v>100.94231787504306</v>
      </c>
      <c r="J21" s="9">
        <f t="shared" si="2"/>
        <v>34.52277836012671</v>
      </c>
      <c r="K21" s="9">
        <v>41853.1</v>
      </c>
      <c r="L21" s="9">
        <v>45906.8</v>
      </c>
      <c r="M21" s="9">
        <f t="shared" si="3"/>
        <v>109.6855430063723</v>
      </c>
      <c r="N21" s="9">
        <v>202.3</v>
      </c>
      <c r="O21" s="9">
        <v>648.1</v>
      </c>
      <c r="P21" s="9">
        <f t="shared" si="4"/>
        <v>320.365793376174</v>
      </c>
      <c r="Q21" s="9">
        <v>281.5</v>
      </c>
      <c r="R21" s="9">
        <v>305.4</v>
      </c>
      <c r="S21" s="9">
        <f t="shared" si="5"/>
        <v>108.49023090586145</v>
      </c>
      <c r="T21" s="9">
        <v>2852.4</v>
      </c>
      <c r="U21" s="9">
        <v>2450.8</v>
      </c>
      <c r="V21" s="9">
        <f t="shared" si="6"/>
        <v>85.9206282428832</v>
      </c>
      <c r="W21" s="9">
        <v>5247.5</v>
      </c>
      <c r="X21" s="9">
        <v>4861.7</v>
      </c>
      <c r="Y21" s="9">
        <f t="shared" si="7"/>
        <v>92.64792758456407</v>
      </c>
      <c r="Z21" s="9">
        <v>13610.7</v>
      </c>
      <c r="AA21" s="9">
        <v>8544.8</v>
      </c>
      <c r="AB21" s="9">
        <f t="shared" si="8"/>
        <v>62.78001866178814</v>
      </c>
      <c r="AC21" s="9">
        <v>4519.8</v>
      </c>
      <c r="AD21" s="9">
        <v>5103.3</v>
      </c>
      <c r="AE21" s="9">
        <f t="shared" si="9"/>
        <v>112.9098632682862</v>
      </c>
      <c r="AF21" s="9">
        <v>1515.6</v>
      </c>
      <c r="AG21" s="9">
        <v>471.5</v>
      </c>
      <c r="AH21" s="9">
        <f t="shared" si="10"/>
        <v>31.109791501715495</v>
      </c>
      <c r="AI21" s="9">
        <v>610285.1</v>
      </c>
      <c r="AJ21" s="9">
        <v>172329.3</v>
      </c>
      <c r="AK21" s="9">
        <f t="shared" si="11"/>
        <v>28.237507355168916</v>
      </c>
      <c r="AL21" s="9">
        <v>860913</v>
      </c>
      <c r="AM21" s="9">
        <v>280615.6</v>
      </c>
      <c r="AN21" s="9">
        <f t="shared" si="12"/>
        <v>32.595117044347106</v>
      </c>
      <c r="AO21" s="9">
        <v>-41894.6</v>
      </c>
      <c r="AP21" s="9">
        <v>-36225.7</v>
      </c>
      <c r="AQ21" s="21"/>
      <c r="AR21" s="22"/>
    </row>
    <row r="22" spans="1:44" ht="21.75" customHeight="1">
      <c r="A22" s="8">
        <f t="shared" si="13"/>
        <v>13</v>
      </c>
      <c r="B22" s="8" t="s">
        <v>37</v>
      </c>
      <c r="C22" s="9">
        <v>340885.3</v>
      </c>
      <c r="D22" s="9">
        <v>88819.7</v>
      </c>
      <c r="E22" s="9">
        <f t="shared" si="0"/>
        <v>26.055596999929303</v>
      </c>
      <c r="F22" s="9">
        <v>79198.8</v>
      </c>
      <c r="G22" s="9">
        <v>24977.8</v>
      </c>
      <c r="H22" s="9">
        <v>32044.4</v>
      </c>
      <c r="I22" s="9">
        <f t="shared" si="1"/>
        <v>128.29152287231062</v>
      </c>
      <c r="J22" s="9">
        <f t="shared" si="2"/>
        <v>40.460714051223</v>
      </c>
      <c r="K22" s="9">
        <v>14047.7</v>
      </c>
      <c r="L22" s="9">
        <v>15549.3</v>
      </c>
      <c r="M22" s="9">
        <f t="shared" si="3"/>
        <v>110.68929433288011</v>
      </c>
      <c r="N22" s="9">
        <v>63.7</v>
      </c>
      <c r="O22" s="9">
        <v>157.8</v>
      </c>
      <c r="P22" s="9">
        <f t="shared" si="4"/>
        <v>247.723704866562</v>
      </c>
      <c r="Q22" s="9">
        <v>95.6</v>
      </c>
      <c r="R22" s="9">
        <v>116.3</v>
      </c>
      <c r="S22" s="9">
        <f t="shared" si="5"/>
        <v>121.65271966527197</v>
      </c>
      <c r="T22" s="9">
        <v>935.5</v>
      </c>
      <c r="U22" s="9">
        <v>689.8</v>
      </c>
      <c r="V22" s="9">
        <f t="shared" si="6"/>
        <v>73.73597006948157</v>
      </c>
      <c r="W22" s="9">
        <v>1766.4</v>
      </c>
      <c r="X22" s="9">
        <v>1759.7</v>
      </c>
      <c r="Y22" s="9">
        <f t="shared" si="7"/>
        <v>99.62069746376811</v>
      </c>
      <c r="Z22" s="9">
        <v>3199</v>
      </c>
      <c r="AA22" s="9">
        <v>5699.2</v>
      </c>
      <c r="AB22" s="9">
        <f t="shared" si="8"/>
        <v>178.15567364801498</v>
      </c>
      <c r="AC22" s="9">
        <v>2119.6</v>
      </c>
      <c r="AD22" s="9">
        <v>3848.2</v>
      </c>
      <c r="AE22" s="9">
        <f t="shared" si="9"/>
        <v>181.55312323079826</v>
      </c>
      <c r="AF22" s="9">
        <v>32.2</v>
      </c>
      <c r="AG22" s="9">
        <v>1147</v>
      </c>
      <c r="AH22" s="9">
        <f t="shared" si="10"/>
        <v>3562.1118012422357</v>
      </c>
      <c r="AI22" s="9">
        <v>261686.5</v>
      </c>
      <c r="AJ22" s="9">
        <v>56775.3</v>
      </c>
      <c r="AK22" s="9">
        <f t="shared" si="11"/>
        <v>21.695922410976497</v>
      </c>
      <c r="AL22" s="9">
        <v>377618.5</v>
      </c>
      <c r="AM22" s="9">
        <v>85202.4</v>
      </c>
      <c r="AN22" s="9">
        <f t="shared" si="12"/>
        <v>22.563089467279806</v>
      </c>
      <c r="AO22" s="9">
        <v>-5060</v>
      </c>
      <c r="AP22" s="9">
        <v>3617.3</v>
      </c>
      <c r="AQ22" s="21"/>
      <c r="AR22" s="22"/>
    </row>
    <row r="23" spans="1:44" ht="21.75" customHeight="1">
      <c r="A23" s="8">
        <f t="shared" si="13"/>
        <v>14</v>
      </c>
      <c r="B23" s="8" t="s">
        <v>38</v>
      </c>
      <c r="C23" s="9">
        <v>547510.3</v>
      </c>
      <c r="D23" s="9">
        <v>143603.1</v>
      </c>
      <c r="E23" s="9">
        <f t="shared" si="0"/>
        <v>26.22838328338298</v>
      </c>
      <c r="F23" s="9">
        <v>103767.4</v>
      </c>
      <c r="G23" s="9">
        <v>34813.8</v>
      </c>
      <c r="H23" s="9">
        <v>36790.7</v>
      </c>
      <c r="I23" s="9">
        <f t="shared" si="1"/>
        <v>105.67849530933134</v>
      </c>
      <c r="J23" s="9">
        <f t="shared" si="2"/>
        <v>35.45496947981736</v>
      </c>
      <c r="K23" s="9">
        <v>19677.5</v>
      </c>
      <c r="L23" s="9">
        <v>20360.9</v>
      </c>
      <c r="M23" s="9">
        <f t="shared" si="3"/>
        <v>103.47300215982722</v>
      </c>
      <c r="N23" s="9">
        <v>33.8</v>
      </c>
      <c r="O23" s="9">
        <v>254.3</v>
      </c>
      <c r="P23" s="9">
        <f t="shared" si="4"/>
        <v>752.3668639053255</v>
      </c>
      <c r="Q23" s="9">
        <v>152.1</v>
      </c>
      <c r="R23" s="9">
        <v>149.8</v>
      </c>
      <c r="S23" s="9">
        <f t="shared" si="5"/>
        <v>98.48783694937542</v>
      </c>
      <c r="T23" s="9">
        <v>840.9</v>
      </c>
      <c r="U23" s="9">
        <v>899.5</v>
      </c>
      <c r="V23" s="9">
        <f t="shared" si="6"/>
        <v>106.96872398620525</v>
      </c>
      <c r="W23" s="9">
        <v>2664.6</v>
      </c>
      <c r="X23" s="9">
        <v>1776.9</v>
      </c>
      <c r="Y23" s="9">
        <f t="shared" si="7"/>
        <v>66.68543120918713</v>
      </c>
      <c r="Z23" s="9">
        <v>4740</v>
      </c>
      <c r="AA23" s="9">
        <v>5629.4</v>
      </c>
      <c r="AB23" s="9">
        <f t="shared" si="8"/>
        <v>118.76371308016877</v>
      </c>
      <c r="AC23" s="9">
        <v>2584.7</v>
      </c>
      <c r="AD23" s="9">
        <v>2468.7</v>
      </c>
      <c r="AE23" s="9">
        <f t="shared" si="9"/>
        <v>95.512051688784</v>
      </c>
      <c r="AF23" s="9">
        <v>258.1</v>
      </c>
      <c r="AG23" s="9">
        <v>390.8</v>
      </c>
      <c r="AH23" s="9">
        <f t="shared" si="10"/>
        <v>151.41418055017434</v>
      </c>
      <c r="AI23" s="9">
        <v>443742.8</v>
      </c>
      <c r="AJ23" s="9">
        <v>106812.4</v>
      </c>
      <c r="AK23" s="9">
        <f t="shared" si="11"/>
        <v>24.07079055705242</v>
      </c>
      <c r="AL23" s="9">
        <v>603615.5</v>
      </c>
      <c r="AM23" s="9">
        <v>175899.4</v>
      </c>
      <c r="AN23" s="9">
        <f t="shared" si="12"/>
        <v>29.140968050025222</v>
      </c>
      <c r="AO23" s="9">
        <v>-35592.9</v>
      </c>
      <c r="AP23" s="9">
        <v>-32296.3</v>
      </c>
      <c r="AQ23" s="21"/>
      <c r="AR23" s="22"/>
    </row>
    <row r="24" spans="1:44" ht="21.75" customHeight="1">
      <c r="A24" s="8">
        <f t="shared" si="13"/>
        <v>15</v>
      </c>
      <c r="B24" s="8" t="s">
        <v>39</v>
      </c>
      <c r="C24" s="9">
        <v>815012.4</v>
      </c>
      <c r="D24" s="9">
        <v>257663.6</v>
      </c>
      <c r="E24" s="9">
        <f t="shared" si="0"/>
        <v>31.61468463547303</v>
      </c>
      <c r="F24" s="9">
        <v>294119.8</v>
      </c>
      <c r="G24" s="9">
        <v>93253.6</v>
      </c>
      <c r="H24" s="9">
        <v>99748.5</v>
      </c>
      <c r="I24" s="9">
        <f t="shared" si="1"/>
        <v>106.96477133322466</v>
      </c>
      <c r="J24" s="9">
        <f t="shared" si="2"/>
        <v>33.91424174775041</v>
      </c>
      <c r="K24" s="9">
        <v>62163.4</v>
      </c>
      <c r="L24" s="9">
        <v>68612.6</v>
      </c>
      <c r="M24" s="9">
        <f t="shared" si="3"/>
        <v>110.37459341027036</v>
      </c>
      <c r="N24" s="9">
        <v>131.3</v>
      </c>
      <c r="O24" s="9">
        <v>499.8</v>
      </c>
      <c r="P24" s="9">
        <f t="shared" si="4"/>
        <v>380.65498857578064</v>
      </c>
      <c r="Q24" s="9">
        <v>467.8</v>
      </c>
      <c r="R24" s="9">
        <v>331.8</v>
      </c>
      <c r="S24" s="9">
        <f t="shared" si="5"/>
        <v>70.92774690038478</v>
      </c>
      <c r="T24" s="9">
        <v>4479.8</v>
      </c>
      <c r="U24" s="9">
        <v>3864</v>
      </c>
      <c r="V24" s="9">
        <f t="shared" si="6"/>
        <v>86.25385061833117</v>
      </c>
      <c r="W24" s="9">
        <v>5244.8</v>
      </c>
      <c r="X24" s="9">
        <v>4050.2</v>
      </c>
      <c r="Y24" s="9">
        <f t="shared" si="7"/>
        <v>77.2231543624161</v>
      </c>
      <c r="Z24" s="9">
        <v>13741.5</v>
      </c>
      <c r="AA24" s="9">
        <v>13954.4</v>
      </c>
      <c r="AB24" s="9">
        <f t="shared" si="8"/>
        <v>101.54932139868282</v>
      </c>
      <c r="AC24" s="9">
        <v>4493.7</v>
      </c>
      <c r="AD24" s="9">
        <v>4715.2</v>
      </c>
      <c r="AE24" s="9">
        <f t="shared" si="9"/>
        <v>104.9291229944144</v>
      </c>
      <c r="AF24" s="9">
        <v>1115</v>
      </c>
      <c r="AG24" s="9">
        <v>4028.5</v>
      </c>
      <c r="AH24" s="9">
        <f t="shared" si="10"/>
        <v>361.30044843049325</v>
      </c>
      <c r="AI24" s="9">
        <v>520892.7</v>
      </c>
      <c r="AJ24" s="9">
        <v>157915.1</v>
      </c>
      <c r="AK24" s="9">
        <f t="shared" si="11"/>
        <v>30.316243633285705</v>
      </c>
      <c r="AL24" s="9">
        <v>1050815.6</v>
      </c>
      <c r="AM24" s="9">
        <v>285042.8</v>
      </c>
      <c r="AN24" s="9">
        <f t="shared" si="12"/>
        <v>27.125862996323995</v>
      </c>
      <c r="AO24" s="9">
        <v>-34654.1</v>
      </c>
      <c r="AP24" s="9">
        <v>-27379.2</v>
      </c>
      <c r="AQ24" s="21"/>
      <c r="AR24" s="22"/>
    </row>
    <row r="25" spans="1:44" ht="21.75" customHeight="1">
      <c r="A25" s="8">
        <f t="shared" si="13"/>
        <v>16</v>
      </c>
      <c r="B25" s="8" t="s">
        <v>40</v>
      </c>
      <c r="C25" s="9">
        <v>1199660.7</v>
      </c>
      <c r="D25" s="9">
        <v>373864.6</v>
      </c>
      <c r="E25" s="9">
        <f t="shared" si="0"/>
        <v>31.164195009472262</v>
      </c>
      <c r="F25" s="9">
        <v>456645.1</v>
      </c>
      <c r="G25" s="9">
        <v>146024</v>
      </c>
      <c r="H25" s="9">
        <v>173653.5</v>
      </c>
      <c r="I25" s="9">
        <f t="shared" si="1"/>
        <v>118.92120473346847</v>
      </c>
      <c r="J25" s="9">
        <f t="shared" si="2"/>
        <v>38.02810979467425</v>
      </c>
      <c r="K25" s="9">
        <v>99002.9</v>
      </c>
      <c r="L25" s="9">
        <v>108070.3</v>
      </c>
      <c r="M25" s="9">
        <f t="shared" si="3"/>
        <v>109.15872161320527</v>
      </c>
      <c r="N25" s="9">
        <v>448.9</v>
      </c>
      <c r="O25" s="9">
        <v>807.4</v>
      </c>
      <c r="P25" s="9">
        <f t="shared" si="4"/>
        <v>179.86188460681666</v>
      </c>
      <c r="Q25" s="9">
        <v>710.8</v>
      </c>
      <c r="R25" s="9">
        <v>761.3</v>
      </c>
      <c r="S25" s="9">
        <f t="shared" si="5"/>
        <v>107.10467079347214</v>
      </c>
      <c r="T25" s="9">
        <v>7098.4</v>
      </c>
      <c r="U25" s="9">
        <v>18096</v>
      </c>
      <c r="V25" s="9">
        <f t="shared" si="6"/>
        <v>254.93068860588303</v>
      </c>
      <c r="W25" s="9">
        <v>9381.4</v>
      </c>
      <c r="X25" s="9">
        <v>9082.9</v>
      </c>
      <c r="Y25" s="9">
        <f t="shared" si="7"/>
        <v>96.81817212782741</v>
      </c>
      <c r="Z25" s="9">
        <v>18201.7</v>
      </c>
      <c r="AA25" s="9">
        <v>22758.6</v>
      </c>
      <c r="AB25" s="9">
        <f t="shared" si="8"/>
        <v>125.0355736002681</v>
      </c>
      <c r="AC25" s="9">
        <v>7135.4</v>
      </c>
      <c r="AD25" s="9">
        <v>9082.2</v>
      </c>
      <c r="AE25" s="9">
        <f t="shared" si="9"/>
        <v>127.28368416626961</v>
      </c>
      <c r="AF25" s="9">
        <v>6800</v>
      </c>
      <c r="AG25" s="9">
        <v>7063.6</v>
      </c>
      <c r="AH25" s="9">
        <f t="shared" si="10"/>
        <v>103.8764705882353</v>
      </c>
      <c r="AI25" s="9">
        <v>743015.5</v>
      </c>
      <c r="AJ25" s="9">
        <v>200211.1</v>
      </c>
      <c r="AK25" s="9">
        <f t="shared" si="11"/>
        <v>26.94575012230566</v>
      </c>
      <c r="AL25" s="9">
        <v>1356830.7</v>
      </c>
      <c r="AM25" s="9">
        <v>382092.9</v>
      </c>
      <c r="AN25" s="9">
        <f t="shared" si="12"/>
        <v>28.16069093955495</v>
      </c>
      <c r="AO25" s="9">
        <v>-54616.6</v>
      </c>
      <c r="AP25" s="9">
        <v>-8228.3</v>
      </c>
      <c r="AQ25" s="21"/>
      <c r="AR25" s="22"/>
    </row>
    <row r="26" spans="1:44" ht="21.75" customHeight="1">
      <c r="A26" s="8">
        <f t="shared" si="13"/>
        <v>17</v>
      </c>
      <c r="B26" s="8" t="s">
        <v>41</v>
      </c>
      <c r="C26" s="9">
        <v>316910.4</v>
      </c>
      <c r="D26" s="9">
        <v>90523.7</v>
      </c>
      <c r="E26" s="9">
        <f t="shared" si="0"/>
        <v>28.564445975897286</v>
      </c>
      <c r="F26" s="9">
        <v>54174</v>
      </c>
      <c r="G26" s="9">
        <v>16214.2</v>
      </c>
      <c r="H26" s="9">
        <v>17399.4</v>
      </c>
      <c r="I26" s="9">
        <f t="shared" si="1"/>
        <v>107.30964216550925</v>
      </c>
      <c r="J26" s="9">
        <f t="shared" si="2"/>
        <v>32.117620999003215</v>
      </c>
      <c r="K26" s="9">
        <v>9330.6</v>
      </c>
      <c r="L26" s="9">
        <v>9687.4</v>
      </c>
      <c r="M26" s="9">
        <f t="shared" si="3"/>
        <v>103.8239770218421</v>
      </c>
      <c r="N26" s="9">
        <v>78.7</v>
      </c>
      <c r="O26" s="9">
        <v>127.6</v>
      </c>
      <c r="P26" s="9">
        <f t="shared" si="4"/>
        <v>162.1346886912325</v>
      </c>
      <c r="Q26" s="9">
        <v>107.2</v>
      </c>
      <c r="R26" s="9">
        <v>100.2</v>
      </c>
      <c r="S26" s="9">
        <f t="shared" si="5"/>
        <v>93.47014925373134</v>
      </c>
      <c r="T26" s="9">
        <v>147.1</v>
      </c>
      <c r="U26" s="9">
        <v>197.5</v>
      </c>
      <c r="V26" s="9">
        <f t="shared" si="6"/>
        <v>134.26240652617267</v>
      </c>
      <c r="W26" s="9">
        <v>2026.6</v>
      </c>
      <c r="X26" s="9">
        <v>1364.3</v>
      </c>
      <c r="Y26" s="9">
        <f t="shared" si="7"/>
        <v>67.31964867265371</v>
      </c>
      <c r="Z26" s="9">
        <v>1898.4</v>
      </c>
      <c r="AA26" s="9">
        <v>2874.8</v>
      </c>
      <c r="AB26" s="9">
        <f t="shared" si="8"/>
        <v>151.43278550358195</v>
      </c>
      <c r="AC26" s="9">
        <v>708.4</v>
      </c>
      <c r="AD26" s="9">
        <v>1065.1</v>
      </c>
      <c r="AE26" s="9">
        <f t="shared" si="9"/>
        <v>150.35290796160362</v>
      </c>
      <c r="AF26" s="9">
        <v>66</v>
      </c>
      <c r="AG26" s="9">
        <v>276.9</v>
      </c>
      <c r="AH26" s="9">
        <f t="shared" si="10"/>
        <v>419.5454545454545</v>
      </c>
      <c r="AI26" s="9">
        <v>262736.4</v>
      </c>
      <c r="AJ26" s="9">
        <v>73124.3</v>
      </c>
      <c r="AK26" s="9">
        <f t="shared" si="11"/>
        <v>27.83181165609333</v>
      </c>
      <c r="AL26" s="9">
        <v>330710.8</v>
      </c>
      <c r="AM26" s="9">
        <v>104045.4</v>
      </c>
      <c r="AN26" s="9">
        <f t="shared" si="12"/>
        <v>31.46114369412792</v>
      </c>
      <c r="AO26" s="9">
        <v>-13800.4</v>
      </c>
      <c r="AP26" s="9">
        <v>-13521.7</v>
      </c>
      <c r="AQ26" s="21"/>
      <c r="AR26" s="22"/>
    </row>
    <row r="27" spans="1:44" ht="21.75" customHeight="1">
      <c r="A27" s="8">
        <f t="shared" si="13"/>
        <v>18</v>
      </c>
      <c r="B27" s="8" t="s">
        <v>42</v>
      </c>
      <c r="C27" s="9">
        <v>255968.8</v>
      </c>
      <c r="D27" s="9">
        <v>73570.5</v>
      </c>
      <c r="E27" s="9">
        <f t="shared" si="0"/>
        <v>28.741979491250497</v>
      </c>
      <c r="F27" s="9">
        <v>36222.9</v>
      </c>
      <c r="G27" s="9">
        <v>10555.8</v>
      </c>
      <c r="H27" s="9">
        <v>10794.2</v>
      </c>
      <c r="I27" s="9">
        <f t="shared" si="1"/>
        <v>102.25847401428601</v>
      </c>
      <c r="J27" s="9">
        <f t="shared" si="2"/>
        <v>29.79938105452628</v>
      </c>
      <c r="K27" s="9">
        <v>4743.2</v>
      </c>
      <c r="L27" s="9">
        <v>4639.9</v>
      </c>
      <c r="M27" s="9">
        <f t="shared" si="3"/>
        <v>97.82214538708045</v>
      </c>
      <c r="N27" s="9">
        <v>42.3</v>
      </c>
      <c r="O27" s="9">
        <v>117.2</v>
      </c>
      <c r="P27" s="9">
        <f t="shared" si="4"/>
        <v>277.0685579196218</v>
      </c>
      <c r="Q27" s="9">
        <v>67.7</v>
      </c>
      <c r="R27" s="9">
        <v>87.6</v>
      </c>
      <c r="S27" s="9">
        <f t="shared" si="5"/>
        <v>129.3943870014771</v>
      </c>
      <c r="T27" s="9">
        <v>663.8</v>
      </c>
      <c r="U27" s="9">
        <v>501.2</v>
      </c>
      <c r="V27" s="9">
        <f t="shared" si="6"/>
        <v>75.50467008134981</v>
      </c>
      <c r="W27" s="9">
        <v>496.6</v>
      </c>
      <c r="X27" s="9">
        <v>382.3</v>
      </c>
      <c r="Y27" s="9">
        <f t="shared" si="7"/>
        <v>76.98348771647201</v>
      </c>
      <c r="Z27" s="9">
        <v>1748.2</v>
      </c>
      <c r="AA27" s="9">
        <v>1791.7</v>
      </c>
      <c r="AB27" s="9">
        <f t="shared" si="8"/>
        <v>102.48827365290012</v>
      </c>
      <c r="AC27" s="9">
        <v>603.3</v>
      </c>
      <c r="AD27" s="9">
        <v>858.4</v>
      </c>
      <c r="AE27" s="9">
        <f t="shared" si="9"/>
        <v>142.28410409414886</v>
      </c>
      <c r="AF27" s="9">
        <v>232.5</v>
      </c>
      <c r="AG27" s="9">
        <v>221.5</v>
      </c>
      <c r="AH27" s="9">
        <f t="shared" si="10"/>
        <v>95.26881720430107</v>
      </c>
      <c r="AI27" s="9">
        <v>219745.9</v>
      </c>
      <c r="AJ27" s="9">
        <v>62776.3</v>
      </c>
      <c r="AK27" s="9">
        <f t="shared" si="11"/>
        <v>28.567677485677777</v>
      </c>
      <c r="AL27" s="9">
        <v>268135.2</v>
      </c>
      <c r="AM27" s="9">
        <v>78470.1</v>
      </c>
      <c r="AN27" s="9">
        <f t="shared" si="12"/>
        <v>29.265124459600976</v>
      </c>
      <c r="AO27" s="9">
        <v>-12166.4</v>
      </c>
      <c r="AP27" s="9">
        <v>-4899.6</v>
      </c>
      <c r="AQ27" s="21"/>
      <c r="AR27" s="22"/>
    </row>
    <row r="28" spans="1:44" ht="21.75" customHeight="1">
      <c r="A28" s="8">
        <f t="shared" si="13"/>
        <v>19</v>
      </c>
      <c r="B28" s="8" t="s">
        <v>43</v>
      </c>
      <c r="C28" s="9">
        <v>626158.4</v>
      </c>
      <c r="D28" s="9">
        <v>204477.8</v>
      </c>
      <c r="E28" s="9">
        <f t="shared" si="0"/>
        <v>32.65592220754365</v>
      </c>
      <c r="F28" s="9">
        <v>161717.4</v>
      </c>
      <c r="G28" s="9">
        <v>53655.8</v>
      </c>
      <c r="H28" s="9">
        <v>64655.4</v>
      </c>
      <c r="I28" s="9">
        <f t="shared" si="1"/>
        <v>120.50030006075765</v>
      </c>
      <c r="J28" s="9">
        <f t="shared" si="2"/>
        <v>39.98048447476895</v>
      </c>
      <c r="K28" s="9">
        <v>30521.2</v>
      </c>
      <c r="L28" s="9">
        <v>41542.7</v>
      </c>
      <c r="M28" s="9">
        <f t="shared" si="3"/>
        <v>136.11096549283775</v>
      </c>
      <c r="N28" s="9">
        <v>144.8</v>
      </c>
      <c r="O28" s="9">
        <v>450.3</v>
      </c>
      <c r="P28" s="9">
        <f t="shared" si="4"/>
        <v>310.9806629834254</v>
      </c>
      <c r="Q28" s="9">
        <v>244</v>
      </c>
      <c r="R28" s="9">
        <v>241.2</v>
      </c>
      <c r="S28" s="9">
        <f t="shared" si="5"/>
        <v>98.85245901639344</v>
      </c>
      <c r="T28" s="9">
        <v>1970.5</v>
      </c>
      <c r="U28" s="9">
        <v>2900.4</v>
      </c>
      <c r="V28" s="9">
        <f t="shared" si="6"/>
        <v>147.19106825678762</v>
      </c>
      <c r="W28" s="9">
        <v>6510.3</v>
      </c>
      <c r="X28" s="9">
        <v>6538.6</v>
      </c>
      <c r="Y28" s="9">
        <f t="shared" si="7"/>
        <v>100.43469578974855</v>
      </c>
      <c r="Z28" s="9">
        <v>7790.8</v>
      </c>
      <c r="AA28" s="9">
        <v>5726</v>
      </c>
      <c r="AB28" s="9">
        <f t="shared" si="8"/>
        <v>73.49694511475073</v>
      </c>
      <c r="AC28" s="9">
        <v>2451.5</v>
      </c>
      <c r="AD28" s="9">
        <v>3533.7</v>
      </c>
      <c r="AE28" s="9">
        <f t="shared" si="9"/>
        <v>144.14440138690597</v>
      </c>
      <c r="AF28" s="9">
        <v>1836.4</v>
      </c>
      <c r="AG28" s="9">
        <v>830.8</v>
      </c>
      <c r="AH28" s="9">
        <f t="shared" si="10"/>
        <v>45.240688303201914</v>
      </c>
      <c r="AI28" s="9">
        <v>464441</v>
      </c>
      <c r="AJ28" s="9">
        <v>139822.4</v>
      </c>
      <c r="AK28" s="9">
        <f t="shared" si="11"/>
        <v>30.105524706044466</v>
      </c>
      <c r="AL28" s="9">
        <v>676529</v>
      </c>
      <c r="AM28" s="9">
        <v>235400.4</v>
      </c>
      <c r="AN28" s="9">
        <f t="shared" si="12"/>
        <v>34.79531550014855</v>
      </c>
      <c r="AO28" s="9">
        <v>-36912</v>
      </c>
      <c r="AP28" s="9">
        <v>-30922.6</v>
      </c>
      <c r="AQ28" s="21"/>
      <c r="AR28" s="22"/>
    </row>
    <row r="29" spans="1:44" ht="21.75" customHeight="1">
      <c r="A29" s="8">
        <f t="shared" si="13"/>
        <v>20</v>
      </c>
      <c r="B29" s="8" t="s">
        <v>44</v>
      </c>
      <c r="C29" s="9">
        <v>357606</v>
      </c>
      <c r="D29" s="9">
        <v>116897.3</v>
      </c>
      <c r="E29" s="9">
        <f t="shared" si="0"/>
        <v>32.68885309530601</v>
      </c>
      <c r="F29" s="9">
        <v>94465.7</v>
      </c>
      <c r="G29" s="9">
        <v>28711.2</v>
      </c>
      <c r="H29" s="9">
        <v>32269.1</v>
      </c>
      <c r="I29" s="9">
        <f t="shared" si="1"/>
        <v>112.39202819805512</v>
      </c>
      <c r="J29" s="9">
        <f t="shared" si="2"/>
        <v>34.159594434805435</v>
      </c>
      <c r="K29" s="9">
        <v>15512.2</v>
      </c>
      <c r="L29" s="9">
        <v>16964.9</v>
      </c>
      <c r="M29" s="9">
        <f t="shared" si="3"/>
        <v>109.36488699217391</v>
      </c>
      <c r="N29" s="9">
        <v>37</v>
      </c>
      <c r="O29" s="9">
        <v>273.7</v>
      </c>
      <c r="P29" s="9">
        <f t="shared" si="4"/>
        <v>739.7297297297297</v>
      </c>
      <c r="Q29" s="9">
        <v>153.1</v>
      </c>
      <c r="R29" s="9">
        <v>174.9</v>
      </c>
      <c r="S29" s="9">
        <f t="shared" si="5"/>
        <v>114.23905943827563</v>
      </c>
      <c r="T29" s="9">
        <v>747.9</v>
      </c>
      <c r="U29" s="9">
        <v>869.7</v>
      </c>
      <c r="V29" s="9">
        <f t="shared" si="6"/>
        <v>116.28559967910151</v>
      </c>
      <c r="W29" s="9">
        <v>2889.6</v>
      </c>
      <c r="X29" s="9">
        <v>2034.2</v>
      </c>
      <c r="Y29" s="9">
        <f t="shared" si="7"/>
        <v>70.39728682170544</v>
      </c>
      <c r="Z29" s="9">
        <v>4668.4</v>
      </c>
      <c r="AA29" s="9">
        <v>4815.8</v>
      </c>
      <c r="AB29" s="9">
        <f t="shared" si="8"/>
        <v>103.15739868049012</v>
      </c>
      <c r="AC29" s="9">
        <v>3067.5</v>
      </c>
      <c r="AD29" s="9">
        <v>3494.5</v>
      </c>
      <c r="AE29" s="9">
        <f t="shared" si="9"/>
        <v>113.92013039934801</v>
      </c>
      <c r="AF29" s="9">
        <v>245.5</v>
      </c>
      <c r="AG29" s="9">
        <v>186.1</v>
      </c>
      <c r="AH29" s="9">
        <f t="shared" si="10"/>
        <v>75.80448065173115</v>
      </c>
      <c r="AI29" s="9">
        <v>263140.3</v>
      </c>
      <c r="AJ29" s="9">
        <v>84628.1</v>
      </c>
      <c r="AK29" s="9">
        <f t="shared" si="11"/>
        <v>32.160828272978335</v>
      </c>
      <c r="AL29" s="9">
        <v>428328.9</v>
      </c>
      <c r="AM29" s="9">
        <v>142450.5</v>
      </c>
      <c r="AN29" s="9">
        <f t="shared" si="12"/>
        <v>33.25727028925669</v>
      </c>
      <c r="AO29" s="9">
        <v>-25798.7</v>
      </c>
      <c r="AP29" s="9">
        <v>-25553.2</v>
      </c>
      <c r="AQ29" s="21"/>
      <c r="AR29" s="22"/>
    </row>
    <row r="30" spans="1:44" ht="21.75" customHeight="1">
      <c r="A30" s="8">
        <f t="shared" si="13"/>
        <v>21</v>
      </c>
      <c r="B30" s="8" t="s">
        <v>45</v>
      </c>
      <c r="C30" s="9">
        <v>397788.4</v>
      </c>
      <c r="D30" s="9">
        <v>107773.3</v>
      </c>
      <c r="E30" s="9">
        <f t="shared" si="0"/>
        <v>27.093122876383525</v>
      </c>
      <c r="F30" s="9">
        <v>67695.6</v>
      </c>
      <c r="G30" s="9">
        <v>21423.6</v>
      </c>
      <c r="H30" s="9">
        <v>23957.4</v>
      </c>
      <c r="I30" s="9">
        <f t="shared" si="1"/>
        <v>111.82714389738422</v>
      </c>
      <c r="J30" s="9">
        <f t="shared" si="2"/>
        <v>35.389892400687785</v>
      </c>
      <c r="K30" s="9">
        <v>10653.8</v>
      </c>
      <c r="L30" s="9">
        <v>12419.8</v>
      </c>
      <c r="M30" s="9">
        <f t="shared" si="3"/>
        <v>116.57624509564664</v>
      </c>
      <c r="N30" s="9">
        <v>27.9</v>
      </c>
      <c r="O30" s="9">
        <v>102.5</v>
      </c>
      <c r="P30" s="9">
        <f t="shared" si="4"/>
        <v>367.3835125448029</v>
      </c>
      <c r="Q30" s="9">
        <v>55.8</v>
      </c>
      <c r="R30" s="9">
        <v>76.8</v>
      </c>
      <c r="S30" s="9">
        <f t="shared" si="5"/>
        <v>137.63440860215056</v>
      </c>
      <c r="T30" s="9">
        <v>253.6</v>
      </c>
      <c r="U30" s="9">
        <v>600.5</v>
      </c>
      <c r="V30" s="9">
        <f t="shared" si="6"/>
        <v>236.7902208201893</v>
      </c>
      <c r="W30" s="9">
        <v>2401.9</v>
      </c>
      <c r="X30" s="9">
        <v>2152.5</v>
      </c>
      <c r="Y30" s="9">
        <f t="shared" si="7"/>
        <v>89.6165535617636</v>
      </c>
      <c r="Z30" s="9">
        <v>4113.2</v>
      </c>
      <c r="AA30" s="9">
        <v>4508.2</v>
      </c>
      <c r="AB30" s="9">
        <f t="shared" si="8"/>
        <v>109.60322862977729</v>
      </c>
      <c r="AC30" s="9">
        <v>1968</v>
      </c>
      <c r="AD30" s="9">
        <v>1996.2</v>
      </c>
      <c r="AE30" s="9">
        <f t="shared" si="9"/>
        <v>101.4329268292683</v>
      </c>
      <c r="AF30" s="9">
        <v>949.3</v>
      </c>
      <c r="AG30" s="9">
        <v>667.4</v>
      </c>
      <c r="AH30" s="9">
        <f t="shared" si="10"/>
        <v>70.30443484672917</v>
      </c>
      <c r="AI30" s="9">
        <v>330092.9</v>
      </c>
      <c r="AJ30" s="9">
        <v>83815.9</v>
      </c>
      <c r="AK30" s="9">
        <f t="shared" si="11"/>
        <v>25.391609452975207</v>
      </c>
      <c r="AL30" s="9">
        <v>416358.4</v>
      </c>
      <c r="AM30" s="9">
        <v>123065</v>
      </c>
      <c r="AN30" s="9">
        <f t="shared" si="12"/>
        <v>29.557467796974912</v>
      </c>
      <c r="AO30" s="9">
        <v>-18570</v>
      </c>
      <c r="AP30" s="9">
        <v>-15291.7</v>
      </c>
      <c r="AQ30" s="21"/>
      <c r="AR30" s="22"/>
    </row>
    <row r="31" spans="1:44" ht="21.75" customHeight="1">
      <c r="A31" s="8">
        <f t="shared" si="13"/>
        <v>22</v>
      </c>
      <c r="B31" s="8" t="s">
        <v>46</v>
      </c>
      <c r="C31" s="9">
        <v>675746.4</v>
      </c>
      <c r="D31" s="9">
        <v>195954.1</v>
      </c>
      <c r="E31" s="9">
        <f t="shared" si="0"/>
        <v>28.998171503392395</v>
      </c>
      <c r="F31" s="9">
        <v>189939.2</v>
      </c>
      <c r="G31" s="9">
        <v>55877.6</v>
      </c>
      <c r="H31" s="9">
        <v>63896.2</v>
      </c>
      <c r="I31" s="9">
        <f t="shared" si="1"/>
        <v>114.35029421449741</v>
      </c>
      <c r="J31" s="9">
        <f t="shared" si="2"/>
        <v>33.64034385740279</v>
      </c>
      <c r="K31" s="9">
        <v>32204.1</v>
      </c>
      <c r="L31" s="9">
        <v>33767.8</v>
      </c>
      <c r="M31" s="9">
        <f t="shared" si="3"/>
        <v>104.85559292139821</v>
      </c>
      <c r="N31" s="9">
        <v>133.5</v>
      </c>
      <c r="O31" s="9">
        <v>224.5</v>
      </c>
      <c r="P31" s="9">
        <f t="shared" si="4"/>
        <v>168.16479400749066</v>
      </c>
      <c r="Q31" s="9">
        <v>252.7</v>
      </c>
      <c r="R31" s="9">
        <v>324.9</v>
      </c>
      <c r="S31" s="9">
        <f t="shared" si="5"/>
        <v>128.57142857142856</v>
      </c>
      <c r="T31" s="9">
        <v>1897.8</v>
      </c>
      <c r="U31" s="9">
        <v>2278.8</v>
      </c>
      <c r="V31" s="9">
        <f t="shared" si="6"/>
        <v>120.07587733164718</v>
      </c>
      <c r="W31" s="9">
        <v>9405.8</v>
      </c>
      <c r="X31" s="9">
        <v>8454.6</v>
      </c>
      <c r="Y31" s="9">
        <f t="shared" si="7"/>
        <v>89.8870909438857</v>
      </c>
      <c r="Z31" s="9">
        <v>8660.7</v>
      </c>
      <c r="AA31" s="9">
        <v>14864.8</v>
      </c>
      <c r="AB31" s="9">
        <f t="shared" si="8"/>
        <v>171.63508723313356</v>
      </c>
      <c r="AC31" s="9">
        <v>4882.4</v>
      </c>
      <c r="AD31" s="9">
        <v>4453.1</v>
      </c>
      <c r="AE31" s="9">
        <f t="shared" si="9"/>
        <v>91.20719318368018</v>
      </c>
      <c r="AF31" s="9">
        <v>1932.1</v>
      </c>
      <c r="AG31" s="9">
        <v>2049.7</v>
      </c>
      <c r="AH31" s="9">
        <f t="shared" si="10"/>
        <v>106.08664147818436</v>
      </c>
      <c r="AI31" s="9">
        <v>485807.2</v>
      </c>
      <c r="AJ31" s="9">
        <v>132057.9</v>
      </c>
      <c r="AK31" s="9">
        <f t="shared" si="11"/>
        <v>27.1831911918967</v>
      </c>
      <c r="AL31" s="9">
        <v>695319.6</v>
      </c>
      <c r="AM31" s="9">
        <v>212595.7</v>
      </c>
      <c r="AN31" s="9">
        <f t="shared" si="12"/>
        <v>30.575249137231285</v>
      </c>
      <c r="AO31" s="9">
        <v>-19573.2</v>
      </c>
      <c r="AP31" s="9">
        <v>-16641.6</v>
      </c>
      <c r="AQ31" s="21"/>
      <c r="AR31" s="22"/>
    </row>
    <row r="32" spans="1:44" ht="21.75" customHeight="1">
      <c r="A32" s="8">
        <f t="shared" si="13"/>
        <v>23</v>
      </c>
      <c r="B32" s="8" t="s">
        <v>47</v>
      </c>
      <c r="C32" s="9">
        <v>1151033.9</v>
      </c>
      <c r="D32" s="9">
        <v>351155.4</v>
      </c>
      <c r="E32" s="9">
        <f t="shared" si="0"/>
        <v>30.507824313428134</v>
      </c>
      <c r="F32" s="9">
        <v>264148.9</v>
      </c>
      <c r="G32" s="9">
        <v>89241.5</v>
      </c>
      <c r="H32" s="9">
        <v>95495.3</v>
      </c>
      <c r="I32" s="9">
        <f t="shared" si="1"/>
        <v>107.00772622602712</v>
      </c>
      <c r="J32" s="9">
        <f t="shared" si="2"/>
        <v>36.15207180495546</v>
      </c>
      <c r="K32" s="9">
        <v>35828.5</v>
      </c>
      <c r="L32" s="9">
        <v>44356.1</v>
      </c>
      <c r="M32" s="9">
        <f t="shared" si="3"/>
        <v>123.80116387791841</v>
      </c>
      <c r="N32" s="9">
        <v>661.5</v>
      </c>
      <c r="O32" s="9">
        <v>878</v>
      </c>
      <c r="P32" s="9">
        <f t="shared" si="4"/>
        <v>132.7286470143613</v>
      </c>
      <c r="Q32" s="9">
        <v>338.3</v>
      </c>
      <c r="R32" s="9">
        <v>527.5</v>
      </c>
      <c r="S32" s="9">
        <f t="shared" si="5"/>
        <v>155.92669228495419</v>
      </c>
      <c r="T32" s="9">
        <v>5715.1</v>
      </c>
      <c r="U32" s="9">
        <v>9702</v>
      </c>
      <c r="V32" s="9">
        <f t="shared" si="6"/>
        <v>169.76080908470541</v>
      </c>
      <c r="W32" s="9">
        <v>17870.7</v>
      </c>
      <c r="X32" s="9">
        <v>15976.1</v>
      </c>
      <c r="Y32" s="9">
        <f t="shared" si="7"/>
        <v>89.39828881912851</v>
      </c>
      <c r="Z32" s="9">
        <v>22588.9</v>
      </c>
      <c r="AA32" s="9">
        <v>19247.7</v>
      </c>
      <c r="AB32" s="9">
        <f t="shared" si="8"/>
        <v>85.20866443253102</v>
      </c>
      <c r="AC32" s="9">
        <v>7347.5</v>
      </c>
      <c r="AD32" s="9">
        <v>7756.7</v>
      </c>
      <c r="AE32" s="9">
        <f t="shared" si="9"/>
        <v>105.5692412385165</v>
      </c>
      <c r="AF32" s="9">
        <v>8306</v>
      </c>
      <c r="AG32" s="9">
        <v>7064.3</v>
      </c>
      <c r="AH32" s="9">
        <f t="shared" si="10"/>
        <v>85.05056585600771</v>
      </c>
      <c r="AI32" s="9">
        <v>886885</v>
      </c>
      <c r="AJ32" s="9">
        <v>255660.2</v>
      </c>
      <c r="AK32" s="9">
        <f t="shared" si="11"/>
        <v>28.826758824424815</v>
      </c>
      <c r="AL32" s="9">
        <v>1222173</v>
      </c>
      <c r="AM32" s="9">
        <v>374607</v>
      </c>
      <c r="AN32" s="9">
        <f t="shared" si="12"/>
        <v>30.650898031620727</v>
      </c>
      <c r="AO32" s="9">
        <v>-63642.3</v>
      </c>
      <c r="AP32" s="9">
        <v>-23451.6</v>
      </c>
      <c r="AQ32" s="21"/>
      <c r="AR32" s="22"/>
    </row>
    <row r="33" spans="1:44" ht="21.75" customHeight="1">
      <c r="A33" s="8">
        <f t="shared" si="13"/>
        <v>24</v>
      </c>
      <c r="B33" s="8" t="s">
        <v>48</v>
      </c>
      <c r="C33" s="9">
        <v>1958839.3</v>
      </c>
      <c r="D33" s="9">
        <v>681993.1</v>
      </c>
      <c r="E33" s="9">
        <f t="shared" si="0"/>
        <v>34.8161842576877</v>
      </c>
      <c r="F33" s="9">
        <v>630066.7</v>
      </c>
      <c r="G33" s="9">
        <v>244438.3</v>
      </c>
      <c r="H33" s="9">
        <v>230693.7</v>
      </c>
      <c r="I33" s="9">
        <f t="shared" si="1"/>
        <v>94.37706775083939</v>
      </c>
      <c r="J33" s="9">
        <f t="shared" si="2"/>
        <v>36.614171166322556</v>
      </c>
      <c r="K33" s="9">
        <v>88584</v>
      </c>
      <c r="L33" s="9">
        <v>95135.5</v>
      </c>
      <c r="M33" s="9">
        <f t="shared" si="3"/>
        <v>107.39580511153255</v>
      </c>
      <c r="N33" s="9">
        <v>1069.3</v>
      </c>
      <c r="O33" s="9">
        <v>1261.9</v>
      </c>
      <c r="P33" s="9">
        <f t="shared" si="4"/>
        <v>118.0117834097073</v>
      </c>
      <c r="Q33" s="9">
        <v>1429.1</v>
      </c>
      <c r="R33" s="9">
        <v>1477.3</v>
      </c>
      <c r="S33" s="9">
        <f t="shared" si="5"/>
        <v>103.37275208172976</v>
      </c>
      <c r="T33" s="9">
        <v>44855.8</v>
      </c>
      <c r="U33" s="9">
        <v>36649.7</v>
      </c>
      <c r="V33" s="9">
        <f t="shared" si="6"/>
        <v>81.70559883002866</v>
      </c>
      <c r="W33" s="9">
        <v>25866.7</v>
      </c>
      <c r="X33" s="9">
        <v>24051.4</v>
      </c>
      <c r="Y33" s="9">
        <f t="shared" si="7"/>
        <v>92.98209667255584</v>
      </c>
      <c r="Z33" s="9">
        <v>73638.8</v>
      </c>
      <c r="AA33" s="9">
        <v>61962.3</v>
      </c>
      <c r="AB33" s="9">
        <f t="shared" si="8"/>
        <v>84.14354932454087</v>
      </c>
      <c r="AC33" s="9">
        <v>34897.3</v>
      </c>
      <c r="AD33" s="9">
        <v>36988.5</v>
      </c>
      <c r="AE33" s="9">
        <f t="shared" si="9"/>
        <v>105.99244067592622</v>
      </c>
      <c r="AF33" s="9">
        <v>26420.6</v>
      </c>
      <c r="AG33" s="9">
        <v>9831.1</v>
      </c>
      <c r="AH33" s="9">
        <f t="shared" si="10"/>
        <v>37.20998009129241</v>
      </c>
      <c r="AI33" s="9">
        <v>1328772.7</v>
      </c>
      <c r="AJ33" s="9">
        <v>451299.4</v>
      </c>
      <c r="AK33" s="9">
        <f t="shared" si="11"/>
        <v>33.96362673616037</v>
      </c>
      <c r="AL33" s="9">
        <v>2201075.3</v>
      </c>
      <c r="AM33" s="9">
        <v>738414.5</v>
      </c>
      <c r="AN33" s="9">
        <f t="shared" si="12"/>
        <v>33.54789815686905</v>
      </c>
      <c r="AO33" s="9">
        <v>-78741.4</v>
      </c>
      <c r="AP33" s="9">
        <v>-56421.4</v>
      </c>
      <c r="AQ33" s="21"/>
      <c r="AR33" s="22"/>
    </row>
    <row r="34" spans="1:44" ht="21.75" customHeight="1">
      <c r="A34" s="8">
        <f t="shared" si="13"/>
        <v>25</v>
      </c>
      <c r="B34" s="8" t="s">
        <v>49</v>
      </c>
      <c r="C34" s="9">
        <v>559500</v>
      </c>
      <c r="D34" s="9">
        <v>147033.3</v>
      </c>
      <c r="E34" s="9">
        <f t="shared" si="0"/>
        <v>26.27941018766756</v>
      </c>
      <c r="F34" s="9">
        <v>168846.8</v>
      </c>
      <c r="G34" s="9">
        <v>45229.3</v>
      </c>
      <c r="H34" s="9">
        <v>59719.7</v>
      </c>
      <c r="I34" s="9">
        <f t="shared" si="1"/>
        <v>132.03763931787577</v>
      </c>
      <c r="J34" s="9">
        <f t="shared" si="2"/>
        <v>35.36916305195005</v>
      </c>
      <c r="K34" s="9">
        <v>23231.3</v>
      </c>
      <c r="L34" s="9">
        <v>28815.9</v>
      </c>
      <c r="M34" s="9">
        <f t="shared" si="3"/>
        <v>124.03911963600834</v>
      </c>
      <c r="N34" s="9">
        <v>214.2</v>
      </c>
      <c r="O34" s="9">
        <v>1195</v>
      </c>
      <c r="P34" s="9">
        <f t="shared" si="4"/>
        <v>557.889822595705</v>
      </c>
      <c r="Q34" s="9">
        <v>261.9</v>
      </c>
      <c r="R34" s="9">
        <v>315.5</v>
      </c>
      <c r="S34" s="9">
        <f t="shared" si="5"/>
        <v>120.46582665139367</v>
      </c>
      <c r="T34" s="9">
        <v>3675.9</v>
      </c>
      <c r="U34" s="9">
        <v>3874.2</v>
      </c>
      <c r="V34" s="9">
        <f t="shared" si="6"/>
        <v>105.39459724149187</v>
      </c>
      <c r="W34" s="9">
        <v>7967</v>
      </c>
      <c r="X34" s="9">
        <v>7131.7</v>
      </c>
      <c r="Y34" s="9">
        <f t="shared" si="7"/>
        <v>89.51550144345426</v>
      </c>
      <c r="Z34" s="9">
        <v>6828.6</v>
      </c>
      <c r="AA34" s="9">
        <v>15379.6</v>
      </c>
      <c r="AB34" s="9">
        <f t="shared" si="8"/>
        <v>225.22332542541662</v>
      </c>
      <c r="AC34" s="9">
        <v>3556.1</v>
      </c>
      <c r="AD34" s="9">
        <v>5706.3</v>
      </c>
      <c r="AE34" s="9">
        <f t="shared" si="9"/>
        <v>160.46511627906978</v>
      </c>
      <c r="AF34" s="9">
        <v>1455.9</v>
      </c>
      <c r="AG34" s="9">
        <v>4137.1</v>
      </c>
      <c r="AH34" s="9">
        <f t="shared" si="10"/>
        <v>284.16100006868606</v>
      </c>
      <c r="AI34" s="9">
        <v>390653.1</v>
      </c>
      <c r="AJ34" s="9">
        <v>87313.5</v>
      </c>
      <c r="AK34" s="9">
        <f t="shared" si="11"/>
        <v>22.350648183772254</v>
      </c>
      <c r="AL34" s="9">
        <v>630373.1</v>
      </c>
      <c r="AM34" s="9">
        <v>173612.7</v>
      </c>
      <c r="AN34" s="9">
        <f t="shared" si="12"/>
        <v>27.541260881849183</v>
      </c>
      <c r="AO34" s="9">
        <v>-24839.4</v>
      </c>
      <c r="AP34" s="9">
        <v>-26579.4</v>
      </c>
      <c r="AQ34" s="21"/>
      <c r="AR34" s="22"/>
    </row>
    <row r="35" spans="1:44" ht="21.75" customHeight="1">
      <c r="A35" s="10">
        <f t="shared" si="13"/>
        <v>26</v>
      </c>
      <c r="B35" s="10" t="s">
        <v>50</v>
      </c>
      <c r="C35" s="11">
        <v>12748445</v>
      </c>
      <c r="D35" s="11">
        <v>3686468.1</v>
      </c>
      <c r="E35" s="11">
        <f t="shared" si="0"/>
        <v>28.917002034365762</v>
      </c>
      <c r="F35" s="11">
        <v>4475818.6</v>
      </c>
      <c r="G35" s="11">
        <v>1466341.5</v>
      </c>
      <c r="H35" s="11">
        <v>1548280.2</v>
      </c>
      <c r="I35" s="11">
        <f t="shared" si="1"/>
        <v>105.58796842345389</v>
      </c>
      <c r="J35" s="11">
        <f t="shared" si="2"/>
        <v>34.592112379174615</v>
      </c>
      <c r="K35" s="11">
        <v>644856.1</v>
      </c>
      <c r="L35" s="11">
        <v>716020.1</v>
      </c>
      <c r="M35" s="11">
        <f t="shared" si="3"/>
        <v>111.03564035449149</v>
      </c>
      <c r="N35" s="11">
        <v>8619.3</v>
      </c>
      <c r="O35" s="11">
        <v>13223.7</v>
      </c>
      <c r="P35" s="11">
        <f t="shared" si="4"/>
        <v>153.41965124778116</v>
      </c>
      <c r="Q35" s="11">
        <v>7860.9</v>
      </c>
      <c r="R35" s="11">
        <v>9039.1</v>
      </c>
      <c r="S35" s="11">
        <f t="shared" si="5"/>
        <v>114.98810568764392</v>
      </c>
      <c r="T35" s="11">
        <v>121614.1</v>
      </c>
      <c r="U35" s="11">
        <v>154675.5</v>
      </c>
      <c r="V35" s="11">
        <f t="shared" si="6"/>
        <v>127.18549904986345</v>
      </c>
      <c r="W35" s="11">
        <v>175163.9</v>
      </c>
      <c r="X35" s="11">
        <v>166387.8</v>
      </c>
      <c r="Y35" s="11">
        <f t="shared" si="7"/>
        <v>94.98977814492598</v>
      </c>
      <c r="Z35" s="11">
        <v>451858.8</v>
      </c>
      <c r="AA35" s="11">
        <v>426491.5</v>
      </c>
      <c r="AB35" s="11">
        <f t="shared" si="8"/>
        <v>94.38601173640969</v>
      </c>
      <c r="AC35" s="11">
        <v>249198.3</v>
      </c>
      <c r="AD35" s="11">
        <v>240721.6</v>
      </c>
      <c r="AE35" s="11">
        <f t="shared" si="9"/>
        <v>96.59841178691829</v>
      </c>
      <c r="AF35" s="11">
        <v>133408.3</v>
      </c>
      <c r="AG35" s="11">
        <v>81233</v>
      </c>
      <c r="AH35" s="11">
        <f t="shared" si="10"/>
        <v>60.89051430833015</v>
      </c>
      <c r="AI35" s="11">
        <v>8272626.4</v>
      </c>
      <c r="AJ35" s="11">
        <v>2138188</v>
      </c>
      <c r="AK35" s="11">
        <f t="shared" si="11"/>
        <v>25.84654372884529</v>
      </c>
      <c r="AL35" s="11">
        <v>13044038.2</v>
      </c>
      <c r="AM35" s="11">
        <v>3760198.8</v>
      </c>
      <c r="AN35" s="11">
        <f t="shared" si="12"/>
        <v>28.82695329733088</v>
      </c>
      <c r="AO35" s="11">
        <v>-295593.1</v>
      </c>
      <c r="AP35" s="11">
        <v>-73730.7</v>
      </c>
      <c r="AQ35" s="21"/>
      <c r="AR35" s="22"/>
    </row>
    <row r="36" spans="1:44" s="20" customFormat="1" ht="27" customHeight="1">
      <c r="A36" s="17"/>
      <c r="B36" s="18" t="s">
        <v>51</v>
      </c>
      <c r="C36" s="19">
        <f>SUM(C10:C35)</f>
        <v>28601756.1</v>
      </c>
      <c r="D36" s="19">
        <f aca="true" t="shared" si="14" ref="D36:AP36">SUM(D10:D35)</f>
        <v>8556233.7</v>
      </c>
      <c r="E36" s="19">
        <f t="shared" si="0"/>
        <v>29.915064201250214</v>
      </c>
      <c r="F36" s="19">
        <f t="shared" si="14"/>
        <v>8581319.1</v>
      </c>
      <c r="G36" s="19">
        <f t="shared" si="14"/>
        <v>2832601.2</v>
      </c>
      <c r="H36" s="19">
        <f t="shared" si="14"/>
        <v>3011168.0999999996</v>
      </c>
      <c r="I36" s="19">
        <f aca="true" t="shared" si="15" ref="I36">H36/G36*100</f>
        <v>106.30399012751953</v>
      </c>
      <c r="J36" s="19">
        <f aca="true" t="shared" si="16" ref="J36">H36/F36*100</f>
        <v>35.0898045499788</v>
      </c>
      <c r="K36" s="19">
        <f t="shared" si="14"/>
        <v>1377397.8</v>
      </c>
      <c r="L36" s="19">
        <f t="shared" si="14"/>
        <v>1520336.2000000002</v>
      </c>
      <c r="M36" s="19">
        <f t="shared" si="3"/>
        <v>110.37742328323743</v>
      </c>
      <c r="N36" s="19">
        <f t="shared" si="14"/>
        <v>13261.099999999999</v>
      </c>
      <c r="O36" s="19">
        <f t="shared" si="14"/>
        <v>22971</v>
      </c>
      <c r="P36" s="19">
        <f t="shared" si="4"/>
        <v>173.2209243577079</v>
      </c>
      <c r="Q36" s="19">
        <f t="shared" si="14"/>
        <v>14420.199999999999</v>
      </c>
      <c r="R36" s="19">
        <f t="shared" si="14"/>
        <v>15989.400000000001</v>
      </c>
      <c r="S36" s="19">
        <f t="shared" si="5"/>
        <v>110.88195725440704</v>
      </c>
      <c r="T36" s="19">
        <f t="shared" si="14"/>
        <v>213014.80000000002</v>
      </c>
      <c r="U36" s="19">
        <f t="shared" si="14"/>
        <v>253571.8</v>
      </c>
      <c r="V36" s="19">
        <f t="shared" si="6"/>
        <v>119.03952213649004</v>
      </c>
      <c r="W36" s="19">
        <f t="shared" si="14"/>
        <v>316838</v>
      </c>
      <c r="X36" s="19">
        <f t="shared" si="14"/>
        <v>291600</v>
      </c>
      <c r="Y36" s="19">
        <f t="shared" si="7"/>
        <v>92.03441506384966</v>
      </c>
      <c r="Z36" s="19">
        <f t="shared" si="14"/>
        <v>697905.5</v>
      </c>
      <c r="AA36" s="19">
        <f t="shared" si="14"/>
        <v>682239.9</v>
      </c>
      <c r="AB36" s="19">
        <f t="shared" si="8"/>
        <v>97.75534080187074</v>
      </c>
      <c r="AC36" s="19">
        <f t="shared" si="14"/>
        <v>351467.7</v>
      </c>
      <c r="AD36" s="19">
        <f t="shared" si="14"/>
        <v>359881.5</v>
      </c>
      <c r="AE36" s="19">
        <f t="shared" si="9"/>
        <v>102.39390419091143</v>
      </c>
      <c r="AF36" s="19">
        <f t="shared" si="14"/>
        <v>201099.39999999997</v>
      </c>
      <c r="AG36" s="19">
        <f t="shared" si="14"/>
        <v>136012.5</v>
      </c>
      <c r="AH36" s="19">
        <f t="shared" si="10"/>
        <v>67.6344633549379</v>
      </c>
      <c r="AI36" s="19">
        <f t="shared" si="14"/>
        <v>20020437.099999998</v>
      </c>
      <c r="AJ36" s="19">
        <f t="shared" si="14"/>
        <v>5545065.6</v>
      </c>
      <c r="AK36" s="19">
        <f t="shared" si="11"/>
        <v>27.697025655848446</v>
      </c>
      <c r="AL36" s="19">
        <f t="shared" si="14"/>
        <v>30518719.2</v>
      </c>
      <c r="AM36" s="19">
        <f t="shared" si="14"/>
        <v>9221094.5</v>
      </c>
      <c r="AN36" s="19">
        <f t="shared" si="12"/>
        <v>30.21455271294609</v>
      </c>
      <c r="AO36" s="19">
        <f t="shared" si="14"/>
        <v>-1104852.4</v>
      </c>
      <c r="AP36" s="19">
        <f t="shared" si="14"/>
        <v>-664860.7999999999</v>
      </c>
      <c r="AQ36" s="21"/>
      <c r="AR36" s="22"/>
    </row>
  </sheetData>
  <mergeCells count="44">
    <mergeCell ref="W6:Y6"/>
    <mergeCell ref="AO4:AP6"/>
    <mergeCell ref="AL4:AN6"/>
    <mergeCell ref="AI5:AK6"/>
    <mergeCell ref="AI7:AI8"/>
    <mergeCell ref="AJ7:AJ8"/>
    <mergeCell ref="AK7:AK8"/>
    <mergeCell ref="AL7:AL8"/>
    <mergeCell ref="AM7:AM8"/>
    <mergeCell ref="AN7:AN8"/>
    <mergeCell ref="AO7:AO8"/>
    <mergeCell ref="AP7:AP8"/>
    <mergeCell ref="F4:H4"/>
    <mergeCell ref="Z6:AB6"/>
    <mergeCell ref="AC6:AE6"/>
    <mergeCell ref="AF6:AH6"/>
    <mergeCell ref="Q7:R7"/>
    <mergeCell ref="K7:L7"/>
    <mergeCell ref="N7:O7"/>
    <mergeCell ref="T7:U7"/>
    <mergeCell ref="W7:X7"/>
    <mergeCell ref="Z7:AA7"/>
    <mergeCell ref="AC7:AD7"/>
    <mergeCell ref="AF7:AG7"/>
    <mergeCell ref="N6:P6"/>
    <mergeCell ref="K6:M6"/>
    <mergeCell ref="Q6:S6"/>
    <mergeCell ref="T6:V6"/>
    <mergeCell ref="U3:V3"/>
    <mergeCell ref="C2:V2"/>
    <mergeCell ref="A4:A8"/>
    <mergeCell ref="C7:C8"/>
    <mergeCell ref="B4:B8"/>
    <mergeCell ref="C4:E6"/>
    <mergeCell ref="F5:J5"/>
    <mergeCell ref="F6:F8"/>
    <mergeCell ref="G6:H6"/>
    <mergeCell ref="I6:J6"/>
    <mergeCell ref="D7:D8"/>
    <mergeCell ref="E7:E8"/>
    <mergeCell ref="G7:G8"/>
    <mergeCell ref="H7:H8"/>
    <mergeCell ref="I7:I8"/>
    <mergeCell ref="J7:J8"/>
  </mergeCells>
  <printOptions/>
  <pageMargins left="0.3937007874015748" right="0.3937007874015748" top="0.7480314960629921" bottom="0.7480314960629921" header="0.31496062992125984" footer="0.31496062992125984"/>
  <pageSetup fitToWidth="0" horizontalDpi="600" verticalDpi="600" orientation="landscape" paperSize="9" scale="60" r:id="rId1"/>
  <headerFooter>
    <evenHeader xml:space="preserve">&amp;R&amp;P &amp; из &amp; &amp;N </even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FC33AD36-C2F7-4862-A572-113AB80A1195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Леонтьева Светлана Александровна</dc:creator>
  <cp:keywords/>
  <dc:description/>
  <cp:lastModifiedBy>Леонтьева Светлана Александровна</cp:lastModifiedBy>
  <cp:lastPrinted>2019-06-17T13:48:20Z</cp:lastPrinted>
  <dcterms:created xsi:type="dcterms:W3CDTF">2019-06-17T06:15:22Z</dcterms:created>
  <dcterms:modified xsi:type="dcterms:W3CDTF">2019-06-17T13:50:32Z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IKB_2016_MR_GO.xlsx</vt:lpwstr>
  </property>
  <property fmtid="{D5CDD505-2E9C-101B-9397-08002B2CF9AE}" pid="3" name="Название отчета">
    <vt:lpwstr>IKB_2016_MR_GO.xlsx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omo4</vt:lpwstr>
  </property>
  <property fmtid="{D5CDD505-2E9C-101B-9397-08002B2CF9AE}" pid="10" name="Шаблон">
    <vt:lpwstr>IKB_2016_MR_GO</vt:lpwstr>
  </property>
  <property fmtid="{D5CDD505-2E9C-101B-9397-08002B2CF9AE}" pid="11" name="Локальная база">
    <vt:lpwstr>не используется</vt:lpwstr>
  </property>
</Properties>
</file>