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1955" activeTab="0"/>
  </bookViews>
  <sheets>
    <sheet name="Таблица 1" sheetId="2" r:id="rId1"/>
  </sheets>
  <definedNames>
    <definedName name="_xlnm.Print_Titles" localSheetId="0">'Таблица 1'!$A:$B</definedName>
  </definedNames>
  <calcPr calcId="145621"/>
</workbook>
</file>

<file path=xl/sharedStrings.xml><?xml version="1.0" encoding="utf-8"?>
<sst xmlns="http://schemas.openxmlformats.org/spreadsheetml/2006/main" count="103" uniqueCount="54">
  <si>
    <t>№ п/п</t>
  </si>
  <si>
    <t>Наименование муниципальных образований</t>
  </si>
  <si>
    <t>Доходы - всего</t>
  </si>
  <si>
    <t xml:space="preserve">          в том числе</t>
  </si>
  <si>
    <t>Расходы - всего</t>
  </si>
  <si>
    <t>Дефицит (профицит) бюджета</t>
  </si>
  <si>
    <t>Налоговые и неналоговые доходы</t>
  </si>
  <si>
    <t xml:space="preserve">Безвозмездные поступления </t>
  </si>
  <si>
    <t>Назначено на год</t>
  </si>
  <si>
    <t>Исполнено - Всего</t>
  </si>
  <si>
    <t>%</t>
  </si>
  <si>
    <t>Налог на доходы физических лиц</t>
  </si>
  <si>
    <t>Налоги на имущество физических лиц</t>
  </si>
  <si>
    <t>Транспортный налог</t>
  </si>
  <si>
    <t>Земельный налог</t>
  </si>
  <si>
    <t>Единый налог на вмененный доход для отдельных видов деятельности</t>
  </si>
  <si>
    <t>Неналоговые доходы</t>
  </si>
  <si>
    <t>Доходы от использовния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</si>
  <si>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</si>
  <si>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Исполнено</t>
  </si>
  <si>
    <t>на  01.04.2018</t>
  </si>
  <si>
    <t>на  01.04.2019</t>
  </si>
  <si>
    <t>01.04.2019 / 01.04.2018</t>
  </si>
  <si>
    <t>01.04.2019 к плановым назначениям</t>
  </si>
  <si>
    <t xml:space="preserve">Исполнено
 </t>
  </si>
  <si>
    <t>Алатырский район</t>
  </si>
  <si>
    <t>Аликовский район</t>
  </si>
  <si>
    <t>Батыревский pайон</t>
  </si>
  <si>
    <t>Вурнарский pайон</t>
  </si>
  <si>
    <t>Ибресинский pайон</t>
  </si>
  <si>
    <t>Канашский pайон</t>
  </si>
  <si>
    <t>Козловский pайон</t>
  </si>
  <si>
    <t>Комсомольский pайон</t>
  </si>
  <si>
    <t>Красноармейский pайон</t>
  </si>
  <si>
    <t>Красночетайский pайон</t>
  </si>
  <si>
    <t>Марпосадский pайон</t>
  </si>
  <si>
    <t>Моргаушский pайон</t>
  </si>
  <si>
    <t>Порецкий pайон</t>
  </si>
  <si>
    <t>Урмарский pайон</t>
  </si>
  <si>
    <t>Цивильский pайон</t>
  </si>
  <si>
    <t>Чебоксарский pайон</t>
  </si>
  <si>
    <t>Шемуршинский pайон</t>
  </si>
  <si>
    <t>Шумерлинский pайон</t>
  </si>
  <si>
    <t>Ядринский pайон</t>
  </si>
  <si>
    <t>Яльчикский pайон</t>
  </si>
  <si>
    <t>Янтиковский pайон</t>
  </si>
  <si>
    <t>г.Алатырь</t>
  </si>
  <si>
    <t>г.Канаш</t>
  </si>
  <si>
    <t>г.Новочебоксарск</t>
  </si>
  <si>
    <t>г.Шумерля</t>
  </si>
  <si>
    <t>г.Чебоксары</t>
  </si>
  <si>
    <t>Итого по районам и городам</t>
  </si>
  <si>
    <t xml:space="preserve">Исполнение консолидированных бюджетов муниципальных районов и бюджетов городских округов на 1 апреля 2019 года  </t>
  </si>
  <si>
    <t>(тыс.рублей)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</si>
</sst>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 val="single"/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wrapText="1"/>
      <protection/>
    </xf>
    <xf numFmtId="0" fontId="3" fillId="0" borderId="0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center" wrapText="1"/>
      <protection/>
    </xf>
    <xf numFmtId="0" fontId="2" fillId="0" borderId="0">
      <alignment horizontal="left" wrapText="1"/>
      <protection/>
    </xf>
    <xf numFmtId="0" fontId="4" fillId="0" borderId="0">
      <alignment wrapText="1"/>
      <protection/>
    </xf>
    <xf numFmtId="0" fontId="2" fillId="0" borderId="1">
      <alignment/>
      <protection/>
    </xf>
    <xf numFmtId="3" fontId="5" fillId="0" borderId="2">
      <alignment horizontal="center" vertical="center" wrapText="1"/>
      <protection/>
    </xf>
    <xf numFmtId="164" fontId="5" fillId="0" borderId="2">
      <alignment horizontal="center" vertical="center" wrapText="1"/>
      <protection/>
    </xf>
    <xf numFmtId="164" fontId="5" fillId="0" borderId="3">
      <alignment vertical="center" wrapText="1"/>
      <protection/>
    </xf>
    <xf numFmtId="164" fontId="5" fillId="0" borderId="4">
      <alignment vertical="center" wrapText="1"/>
      <protection/>
    </xf>
    <xf numFmtId="164" fontId="5" fillId="0" borderId="5">
      <alignment vertical="center" wrapText="1"/>
      <protection/>
    </xf>
    <xf numFmtId="1" fontId="5" fillId="0" borderId="2">
      <alignment horizontal="center" vertical="center" wrapText="1"/>
      <protection/>
    </xf>
    <xf numFmtId="49" fontId="5" fillId="0" borderId="2">
      <alignment horizontal="center" vertical="center" wrapText="1"/>
      <protection/>
    </xf>
    <xf numFmtId="0" fontId="2" fillId="0" borderId="2">
      <alignment horizontal="center"/>
      <protection/>
    </xf>
    <xf numFmtId="0" fontId="2" fillId="0" borderId="2">
      <alignment/>
      <protection/>
    </xf>
    <xf numFmtId="2" fontId="2" fillId="0" borderId="2">
      <alignment horizontal="right" shrinkToFit="1"/>
      <protection/>
    </xf>
    <xf numFmtId="0" fontId="2" fillId="0" borderId="6">
      <alignment/>
      <protection/>
    </xf>
    <xf numFmtId="0" fontId="2" fillId="0" borderId="1">
      <alignment wrapText="1"/>
      <protection/>
    </xf>
    <xf numFmtId="0" fontId="4" fillId="0" borderId="0">
      <alignment horizontal="center" wrapText="1"/>
      <protection/>
    </xf>
    <xf numFmtId="0" fontId="4" fillId="0" borderId="1">
      <alignment wrapText="1"/>
      <protection/>
    </xf>
    <xf numFmtId="0" fontId="6" fillId="0" borderId="6">
      <alignment horizontal="center" vertical="top" wrapText="1"/>
      <protection/>
    </xf>
    <xf numFmtId="0" fontId="6" fillId="0" borderId="0">
      <alignment horizontal="center" vertical="top" wrapText="1"/>
      <protection/>
    </xf>
    <xf numFmtId="0" fontId="6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2" borderId="0">
      <alignment/>
      <protection/>
    </xf>
    <xf numFmtId="0" fontId="7" fillId="0" borderId="0">
      <alignment/>
      <protection/>
    </xf>
  </cellStyleXfs>
  <cellXfs count="31">
    <xf numFmtId="0" fontId="0" fillId="0" borderId="0" xfId="0"/>
    <xf numFmtId="0" fontId="0" fillId="0" borderId="0" xfId="0" applyProtection="1">
      <protection locked="0"/>
    </xf>
    <xf numFmtId="0" fontId="8" fillId="0" borderId="0" xfId="20" applyNumberFormat="1" applyFont="1" applyAlignment="1" applyProtection="1">
      <alignment wrapText="1"/>
      <protection/>
    </xf>
    <xf numFmtId="0" fontId="8" fillId="0" borderId="0" xfId="22" applyNumberFormat="1" applyFont="1" applyProtection="1">
      <alignment/>
      <protection/>
    </xf>
    <xf numFmtId="0" fontId="8" fillId="0" borderId="1" xfId="27" applyNumberFormat="1" applyFont="1" applyProtection="1">
      <alignment/>
      <protection/>
    </xf>
    <xf numFmtId="164" fontId="9" fillId="0" borderId="4" xfId="31" applyFont="1" applyAlignment="1" applyProtection="1">
      <alignment vertical="center" wrapText="1"/>
      <protection/>
    </xf>
    <xf numFmtId="164" fontId="9" fillId="0" borderId="5" xfId="32" applyFont="1" applyAlignment="1" applyProtection="1">
      <alignment vertical="center" wrapText="1"/>
      <protection/>
    </xf>
    <xf numFmtId="164" fontId="9" fillId="0" borderId="3" xfId="30" applyFont="1" applyAlignment="1" applyProtection="1">
      <alignment vertical="center" wrapText="1"/>
      <protection/>
    </xf>
    <xf numFmtId="164" fontId="9" fillId="0" borderId="2" xfId="29" applyFont="1" applyAlignment="1" applyProtection="1">
      <alignment horizontal="center" vertical="center" wrapText="1"/>
      <protection/>
    </xf>
    <xf numFmtId="1" fontId="9" fillId="0" borderId="2" xfId="33" applyNumberFormat="1" applyFont="1" applyAlignment="1" applyProtection="1">
      <alignment horizontal="center" vertical="center" wrapText="1"/>
      <protection/>
    </xf>
    <xf numFmtId="0" fontId="8" fillId="0" borderId="2" xfId="35" applyNumberFormat="1" applyFont="1" applyAlignment="1" applyProtection="1">
      <alignment horizontal="center"/>
      <protection/>
    </xf>
    <xf numFmtId="0" fontId="8" fillId="0" borderId="2" xfId="36" applyNumberFormat="1" applyFont="1" applyProtection="1">
      <alignment/>
      <protection/>
    </xf>
    <xf numFmtId="164" fontId="8" fillId="0" borderId="2" xfId="37" applyNumberFormat="1" applyFont="1" applyAlignment="1" applyProtection="1">
      <alignment horizontal="right" shrinkToFit="1"/>
      <protection/>
    </xf>
    <xf numFmtId="0" fontId="12" fillId="0" borderId="2" xfId="36" applyNumberFormat="1" applyFont="1" applyProtection="1">
      <alignment/>
      <protection/>
    </xf>
    <xf numFmtId="49" fontId="12" fillId="0" borderId="2" xfId="36" applyNumberFormat="1" applyFont="1" applyAlignment="1" applyProtection="1">
      <alignment wrapText="1"/>
      <protection/>
    </xf>
    <xf numFmtId="164" fontId="12" fillId="0" borderId="2" xfId="37" applyNumberFormat="1" applyFont="1" applyAlignment="1" applyProtection="1">
      <alignment horizontal="right" shrinkToFit="1"/>
      <protection/>
    </xf>
    <xf numFmtId="0" fontId="13" fillId="0" borderId="0" xfId="0" applyFont="1" applyProtection="1">
      <protection locked="0"/>
    </xf>
    <xf numFmtId="0" fontId="10" fillId="0" borderId="1" xfId="27" applyNumberFormat="1" applyFont="1" applyAlignment="1" applyProtection="1">
      <alignment horizontal="right"/>
      <protection/>
    </xf>
    <xf numFmtId="0" fontId="11" fillId="0" borderId="0" xfId="20" applyNumberFormat="1" applyFont="1" applyAlignment="1" applyProtection="1">
      <alignment horizontal="center" wrapText="1"/>
      <protection/>
    </xf>
    <xf numFmtId="3" fontId="9" fillId="0" borderId="2" xfId="28" applyFont="1" applyAlignment="1" applyProtection="1">
      <alignment horizontal="center" vertical="center" wrapText="1"/>
      <protection/>
    </xf>
    <xf numFmtId="3" fontId="9" fillId="0" borderId="2" xfId="28" applyFont="1" applyAlignment="1" applyProtection="1">
      <alignment horizontal="center" vertical="center" wrapText="1"/>
      <protection locked="0"/>
    </xf>
    <xf numFmtId="1" fontId="9" fillId="0" borderId="2" xfId="33" applyNumberFormat="1" applyFont="1" applyAlignment="1" applyProtection="1">
      <alignment horizontal="center" vertical="center" wrapText="1"/>
      <protection/>
    </xf>
    <xf numFmtId="1" fontId="9" fillId="0" borderId="2" xfId="33" applyFont="1" applyAlignment="1" applyProtection="1">
      <alignment horizontal="center" vertical="center" wrapText="1"/>
      <protection locked="0"/>
    </xf>
    <xf numFmtId="164" fontId="9" fillId="0" borderId="2" xfId="29" applyFont="1" applyAlignment="1" applyProtection="1">
      <alignment horizontal="center" vertical="center" wrapText="1"/>
      <protection/>
    </xf>
    <xf numFmtId="164" fontId="9" fillId="0" borderId="2" xfId="29" applyFont="1" applyAlignment="1" applyProtection="1">
      <alignment horizontal="center" vertical="center" wrapText="1"/>
      <protection locked="0"/>
    </xf>
    <xf numFmtId="49" fontId="9" fillId="0" borderId="2" xfId="34" applyFont="1" applyAlignment="1" applyProtection="1">
      <alignment horizontal="center" vertical="center" wrapText="1"/>
      <protection/>
    </xf>
    <xf numFmtId="49" fontId="9" fillId="0" borderId="2" xfId="34" applyFont="1" applyAlignment="1" applyProtection="1">
      <alignment horizontal="center" vertical="center" wrapText="1"/>
      <protection locked="0"/>
    </xf>
    <xf numFmtId="164" fontId="9" fillId="0" borderId="3" xfId="30" applyFont="1" applyAlignment="1" applyProtection="1">
      <alignment horizontal="left" vertical="center" wrapText="1"/>
      <protection/>
    </xf>
    <xf numFmtId="164" fontId="9" fillId="0" borderId="4" xfId="30" applyFont="1" applyBorder="1" applyAlignment="1" applyProtection="1">
      <alignment horizontal="left" vertical="center" wrapText="1"/>
      <protection/>
    </xf>
    <xf numFmtId="0" fontId="8" fillId="0" borderId="0" xfId="20" applyNumberFormat="1" applyFont="1" applyAlignment="1" applyProtection="1">
      <alignment wrapText="1"/>
      <protection/>
    </xf>
    <xf numFmtId="0" fontId="8" fillId="0" borderId="0" xfId="20" applyFont="1" applyAlignment="1" applyProtection="1">
      <alignment wrapText="1"/>
      <protection locked="0"/>
    </xf>
  </cellXfs>
  <cellStyles count="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22" xfId="20"/>
    <cellStyle name="xl43" xfId="21"/>
    <cellStyle name="xl28" xfId="22"/>
    <cellStyle name="xl29" xfId="23"/>
    <cellStyle name="xl40" xfId="24"/>
    <cellStyle name="xl36" xfId="25"/>
    <cellStyle name="xl44" xfId="26"/>
    <cellStyle name="xl23" xfId="27"/>
    <cellStyle name="xl24" xfId="28"/>
    <cellStyle name="xl30" xfId="29"/>
    <cellStyle name="xl37" xfId="30"/>
    <cellStyle name="xl41" xfId="31"/>
    <cellStyle name="xl47" xfId="32"/>
    <cellStyle name="xl32" xfId="33"/>
    <cellStyle name="xl45" xfId="34"/>
    <cellStyle name="xl25" xfId="35"/>
    <cellStyle name="xl26" xfId="36"/>
    <cellStyle name="xl33" xfId="37"/>
    <cellStyle name="xl27" xfId="38"/>
    <cellStyle name="xl34" xfId="39"/>
    <cellStyle name="xl38" xfId="40"/>
    <cellStyle name="xl46" xfId="41"/>
    <cellStyle name="xl35" xfId="42"/>
    <cellStyle name="xl39" xfId="43"/>
    <cellStyle name="xl42" xfId="44"/>
    <cellStyle name="tr" xfId="45"/>
    <cellStyle name="col" xfId="46"/>
    <cellStyle name="br" xfId="47"/>
    <cellStyle name="style0" xfId="48"/>
    <cellStyle name="td" xfId="49"/>
    <cellStyle name="xl21" xfId="50"/>
    <cellStyle name="xl31" xfId="5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tabSelected="1" view="pageLayout" workbookViewId="0" topLeftCell="A1">
      <selection activeCell="C36" sqref="C36:C37"/>
    </sheetView>
  </sheetViews>
  <sheetFormatPr defaultColWidth="9.140625" defaultRowHeight="15"/>
  <cols>
    <col min="1" max="1" width="3.8515625" style="1" customWidth="1"/>
    <col min="2" max="2" width="22.421875" style="1" customWidth="1"/>
    <col min="3" max="3" width="14.00390625" style="1" customWidth="1"/>
    <col min="4" max="4" width="12.421875" style="1" customWidth="1"/>
    <col min="5" max="5" width="9.421875" style="1" customWidth="1"/>
    <col min="6" max="6" width="11.28125" style="1" customWidth="1"/>
    <col min="7" max="7" width="11.57421875" style="1" customWidth="1"/>
    <col min="8" max="8" width="11.7109375" style="1" customWidth="1"/>
    <col min="9" max="9" width="9.7109375" style="1" customWidth="1"/>
    <col min="10" max="10" width="10.421875" style="1" customWidth="1"/>
    <col min="11" max="12" width="11.00390625" style="1" customWidth="1"/>
    <col min="13" max="13" width="9.7109375" style="1" customWidth="1"/>
    <col min="14" max="14" width="9.28125" style="1" customWidth="1"/>
    <col min="15" max="15" width="11.28125" style="1" customWidth="1"/>
    <col min="16" max="16" width="9.7109375" style="1" customWidth="1"/>
    <col min="17" max="17" width="10.8515625" style="1" customWidth="1"/>
    <col min="18" max="18" width="9.8515625" style="1" customWidth="1"/>
    <col min="19" max="19" width="9.57421875" style="1" customWidth="1"/>
    <col min="20" max="20" width="12.140625" style="1" customWidth="1"/>
    <col min="21" max="21" width="11.421875" style="1" customWidth="1"/>
    <col min="22" max="22" width="10.140625" style="1" customWidth="1"/>
    <col min="23" max="24" width="10.28125" style="1" customWidth="1"/>
    <col min="25" max="25" width="9.28125" style="1" customWidth="1"/>
    <col min="26" max="26" width="11.140625" style="1" customWidth="1"/>
    <col min="27" max="27" width="12.421875" style="1" customWidth="1"/>
    <col min="28" max="28" width="9.28125" style="1" customWidth="1"/>
    <col min="29" max="30" width="13.421875" style="1" customWidth="1"/>
    <col min="31" max="31" width="8.8515625" style="1" customWidth="1"/>
    <col min="32" max="32" width="12.00390625" style="1" customWidth="1"/>
    <col min="33" max="33" width="12.140625" style="1" customWidth="1"/>
    <col min="34" max="34" width="10.140625" style="1" customWidth="1"/>
    <col min="35" max="35" width="13.421875" style="1" customWidth="1"/>
    <col min="36" max="36" width="12.00390625" style="1" customWidth="1"/>
    <col min="37" max="37" width="8.8515625" style="1" customWidth="1"/>
    <col min="38" max="38" width="13.421875" style="1" customWidth="1"/>
    <col min="39" max="39" width="12.00390625" style="1" customWidth="1"/>
    <col min="40" max="40" width="8.28125" style="1" customWidth="1"/>
    <col min="41" max="41" width="12.421875" style="1" customWidth="1"/>
    <col min="42" max="42" width="11.57421875" style="1" customWidth="1"/>
    <col min="43" max="16384" width="9.140625" style="1" customWidth="1"/>
  </cols>
  <sheetData>
    <row r="1" spans="1:42" ht="16.35" customHeight="1">
      <c r="A1" s="2"/>
      <c r="B1" s="2"/>
      <c r="C1" s="18" t="s">
        <v>52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16.35" customHeight="1">
      <c r="A2" s="2"/>
      <c r="B2" s="2"/>
      <c r="C2" s="29"/>
      <c r="D2" s="30"/>
      <c r="E2" s="30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T3" s="4"/>
      <c r="U3" s="17" t="s">
        <v>53</v>
      </c>
      <c r="V3" s="1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5" customHeight="1">
      <c r="A4" s="19" t="s">
        <v>0</v>
      </c>
      <c r="B4" s="23" t="s">
        <v>1</v>
      </c>
      <c r="C4" s="23" t="s">
        <v>2</v>
      </c>
      <c r="D4" s="24"/>
      <c r="E4" s="24"/>
      <c r="F4" s="27" t="s">
        <v>3</v>
      </c>
      <c r="G4" s="28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6"/>
      <c r="AL4" s="23" t="s">
        <v>4</v>
      </c>
      <c r="AM4" s="24"/>
      <c r="AN4" s="24"/>
      <c r="AO4" s="23" t="s">
        <v>5</v>
      </c>
      <c r="AP4" s="24"/>
    </row>
    <row r="5" spans="1:42" ht="15" customHeight="1">
      <c r="A5" s="20"/>
      <c r="B5" s="24"/>
      <c r="C5" s="24"/>
      <c r="D5" s="24"/>
      <c r="E5" s="24"/>
      <c r="F5" s="23" t="s">
        <v>6</v>
      </c>
      <c r="G5" s="24"/>
      <c r="H5" s="24"/>
      <c r="I5" s="24"/>
      <c r="J5" s="24"/>
      <c r="K5" s="7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6"/>
      <c r="AC5" s="7"/>
      <c r="AD5" s="5"/>
      <c r="AE5" s="5"/>
      <c r="AF5" s="5"/>
      <c r="AG5" s="5"/>
      <c r="AH5" s="6"/>
      <c r="AI5" s="23" t="s">
        <v>7</v>
      </c>
      <c r="AJ5" s="24"/>
      <c r="AK5" s="24"/>
      <c r="AL5" s="24"/>
      <c r="AM5" s="24"/>
      <c r="AN5" s="24"/>
      <c r="AO5" s="24"/>
      <c r="AP5" s="24"/>
    </row>
    <row r="6" spans="1:42" ht="22.5" customHeight="1">
      <c r="A6" s="20"/>
      <c r="B6" s="24"/>
      <c r="C6" s="24"/>
      <c r="D6" s="24"/>
      <c r="E6" s="24"/>
      <c r="F6" s="21" t="s">
        <v>8</v>
      </c>
      <c r="G6" s="23" t="s">
        <v>9</v>
      </c>
      <c r="H6" s="24"/>
      <c r="I6" s="23" t="s">
        <v>10</v>
      </c>
      <c r="J6" s="24"/>
      <c r="K6" s="23" t="s">
        <v>11</v>
      </c>
      <c r="L6" s="24"/>
      <c r="M6" s="24"/>
      <c r="N6" s="23" t="s">
        <v>12</v>
      </c>
      <c r="O6" s="24"/>
      <c r="P6" s="24"/>
      <c r="Q6" s="23" t="s">
        <v>13</v>
      </c>
      <c r="R6" s="24"/>
      <c r="S6" s="24"/>
      <c r="T6" s="23" t="s">
        <v>14</v>
      </c>
      <c r="U6" s="24"/>
      <c r="V6" s="24"/>
      <c r="W6" s="23" t="s">
        <v>15</v>
      </c>
      <c r="X6" s="24"/>
      <c r="Y6" s="24"/>
      <c r="Z6" s="23" t="s">
        <v>16</v>
      </c>
      <c r="AA6" s="24"/>
      <c r="AB6" s="24"/>
      <c r="AC6" s="23" t="s">
        <v>17</v>
      </c>
      <c r="AD6" s="24"/>
      <c r="AE6" s="24"/>
      <c r="AF6" s="23" t="s">
        <v>18</v>
      </c>
      <c r="AG6" s="24"/>
      <c r="AH6" s="24"/>
      <c r="AI6" s="24"/>
      <c r="AJ6" s="24"/>
      <c r="AK6" s="24"/>
      <c r="AL6" s="24"/>
      <c r="AM6" s="24"/>
      <c r="AN6" s="24"/>
      <c r="AO6" s="24"/>
      <c r="AP6" s="24"/>
    </row>
    <row r="7" spans="1:42" ht="17.25" customHeight="1">
      <c r="A7" s="20"/>
      <c r="B7" s="24"/>
      <c r="C7" s="21" t="s">
        <v>8</v>
      </c>
      <c r="D7" s="21" t="s">
        <v>19</v>
      </c>
      <c r="E7" s="21" t="s">
        <v>10</v>
      </c>
      <c r="F7" s="22"/>
      <c r="G7" s="21" t="s">
        <v>20</v>
      </c>
      <c r="H7" s="21" t="s">
        <v>21</v>
      </c>
      <c r="I7" s="25" t="s">
        <v>22</v>
      </c>
      <c r="J7" s="21" t="s">
        <v>23</v>
      </c>
      <c r="K7" s="23" t="s">
        <v>19</v>
      </c>
      <c r="L7" s="24"/>
      <c r="M7" s="8" t="s">
        <v>10</v>
      </c>
      <c r="N7" s="23" t="s">
        <v>19</v>
      </c>
      <c r="O7" s="24"/>
      <c r="P7" s="8" t="s">
        <v>10</v>
      </c>
      <c r="Q7" s="23" t="s">
        <v>19</v>
      </c>
      <c r="R7" s="24"/>
      <c r="S7" s="8" t="s">
        <v>10</v>
      </c>
      <c r="T7" s="23" t="s">
        <v>19</v>
      </c>
      <c r="U7" s="24"/>
      <c r="V7" s="8" t="s">
        <v>10</v>
      </c>
      <c r="W7" s="23" t="s">
        <v>19</v>
      </c>
      <c r="X7" s="24"/>
      <c r="Y7" s="8" t="s">
        <v>10</v>
      </c>
      <c r="Z7" s="23" t="s">
        <v>19</v>
      </c>
      <c r="AA7" s="24"/>
      <c r="AB7" s="8" t="s">
        <v>10</v>
      </c>
      <c r="AC7" s="23" t="s">
        <v>19</v>
      </c>
      <c r="AD7" s="24"/>
      <c r="AE7" s="8" t="s">
        <v>10</v>
      </c>
      <c r="AF7" s="23" t="s">
        <v>19</v>
      </c>
      <c r="AG7" s="24"/>
      <c r="AH7" s="8" t="s">
        <v>10</v>
      </c>
      <c r="AI7" s="21" t="s">
        <v>8</v>
      </c>
      <c r="AJ7" s="21" t="s">
        <v>24</v>
      </c>
      <c r="AK7" s="21" t="s">
        <v>10</v>
      </c>
      <c r="AL7" s="21" t="s">
        <v>8</v>
      </c>
      <c r="AM7" s="21" t="s">
        <v>24</v>
      </c>
      <c r="AN7" s="21" t="s">
        <v>10</v>
      </c>
      <c r="AO7" s="21" t="s">
        <v>8</v>
      </c>
      <c r="AP7" s="21" t="s">
        <v>24</v>
      </c>
    </row>
    <row r="8" spans="1:42" ht="45.75" customHeight="1">
      <c r="A8" s="20"/>
      <c r="B8" s="24"/>
      <c r="C8" s="22"/>
      <c r="D8" s="22"/>
      <c r="E8" s="22"/>
      <c r="F8" s="22"/>
      <c r="G8" s="22"/>
      <c r="H8" s="22"/>
      <c r="I8" s="26"/>
      <c r="J8" s="22"/>
      <c r="K8" s="9" t="s">
        <v>20</v>
      </c>
      <c r="L8" s="9" t="s">
        <v>21</v>
      </c>
      <c r="M8" s="9" t="s">
        <v>22</v>
      </c>
      <c r="N8" s="9" t="s">
        <v>20</v>
      </c>
      <c r="O8" s="9" t="s">
        <v>21</v>
      </c>
      <c r="P8" s="9" t="s">
        <v>22</v>
      </c>
      <c r="Q8" s="9" t="s">
        <v>20</v>
      </c>
      <c r="R8" s="9" t="s">
        <v>21</v>
      </c>
      <c r="S8" s="9" t="s">
        <v>22</v>
      </c>
      <c r="T8" s="9" t="s">
        <v>20</v>
      </c>
      <c r="U8" s="9" t="s">
        <v>21</v>
      </c>
      <c r="V8" s="9" t="s">
        <v>22</v>
      </c>
      <c r="W8" s="9" t="s">
        <v>20</v>
      </c>
      <c r="X8" s="9" t="s">
        <v>21</v>
      </c>
      <c r="Y8" s="9" t="s">
        <v>22</v>
      </c>
      <c r="Z8" s="9" t="s">
        <v>20</v>
      </c>
      <c r="AA8" s="9" t="s">
        <v>21</v>
      </c>
      <c r="AB8" s="9" t="s">
        <v>22</v>
      </c>
      <c r="AC8" s="9" t="s">
        <v>20</v>
      </c>
      <c r="AD8" s="9" t="s">
        <v>21</v>
      </c>
      <c r="AE8" s="9" t="s">
        <v>22</v>
      </c>
      <c r="AF8" s="9" t="s">
        <v>20</v>
      </c>
      <c r="AG8" s="9" t="s">
        <v>21</v>
      </c>
      <c r="AH8" s="9" t="s">
        <v>22</v>
      </c>
      <c r="AI8" s="22"/>
      <c r="AJ8" s="22"/>
      <c r="AK8" s="22"/>
      <c r="AL8" s="22"/>
      <c r="AM8" s="22"/>
      <c r="AN8" s="22"/>
      <c r="AO8" s="22"/>
      <c r="AP8" s="22"/>
    </row>
    <row r="9" spans="1:42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</row>
    <row r="10" spans="1:42" ht="21.75" customHeight="1">
      <c r="A10" s="11">
        <v>1</v>
      </c>
      <c r="B10" s="11" t="s">
        <v>25</v>
      </c>
      <c r="C10" s="12">
        <v>346915.7</v>
      </c>
      <c r="D10" s="12">
        <v>48531.3</v>
      </c>
      <c r="E10" s="12">
        <f>D10/C10*100</f>
        <v>13.989363986697633</v>
      </c>
      <c r="F10" s="12">
        <v>63690.9</v>
      </c>
      <c r="G10" s="12">
        <v>10799.1</v>
      </c>
      <c r="H10" s="12">
        <v>12220.3</v>
      </c>
      <c r="I10" s="12">
        <f>H10/G10*100</f>
        <v>113.16035595558888</v>
      </c>
      <c r="J10" s="12">
        <f>H10/F10*100</f>
        <v>19.186885410631657</v>
      </c>
      <c r="K10" s="12">
        <v>5690.7</v>
      </c>
      <c r="L10" s="12">
        <v>6369.1</v>
      </c>
      <c r="M10" s="12">
        <f>L10/K10*100</f>
        <v>111.92120477269934</v>
      </c>
      <c r="N10" s="12">
        <v>37.8</v>
      </c>
      <c r="O10" s="12">
        <v>125.1</v>
      </c>
      <c r="P10" s="12">
        <f>O10/N10*100</f>
        <v>330.95238095238096</v>
      </c>
      <c r="Q10" s="12">
        <v>56.9</v>
      </c>
      <c r="R10" s="12">
        <v>74.3</v>
      </c>
      <c r="S10" s="12">
        <f>R10/Q10*100</f>
        <v>130.5799648506151</v>
      </c>
      <c r="T10" s="12">
        <v>361.4</v>
      </c>
      <c r="U10" s="12">
        <v>349.5</v>
      </c>
      <c r="V10" s="12">
        <f>U10/T10*100</f>
        <v>96.70724958494743</v>
      </c>
      <c r="W10" s="12">
        <v>677.2</v>
      </c>
      <c r="X10" s="12">
        <v>589</v>
      </c>
      <c r="Y10" s="12">
        <f>X10/W10*100</f>
        <v>86.97578263437684</v>
      </c>
      <c r="Z10" s="12">
        <v>1718.9</v>
      </c>
      <c r="AA10" s="12">
        <v>1965.3</v>
      </c>
      <c r="AB10" s="12">
        <f>AA10/Z10*100</f>
        <v>114.33474896736284</v>
      </c>
      <c r="AC10" s="12">
        <v>1227.2</v>
      </c>
      <c r="AD10" s="12">
        <v>1125.2</v>
      </c>
      <c r="AE10" s="12">
        <f>AD10/AC10*100</f>
        <v>91.68839634941331</v>
      </c>
      <c r="AF10" s="12">
        <v>29.8</v>
      </c>
      <c r="AG10" s="12">
        <v>223.2</v>
      </c>
      <c r="AH10" s="12">
        <f>AG10/AF10*100</f>
        <v>748.9932885906039</v>
      </c>
      <c r="AI10" s="12">
        <v>283224.8</v>
      </c>
      <c r="AJ10" s="12">
        <v>36311</v>
      </c>
      <c r="AK10" s="12">
        <f>AJ10/AI10*100</f>
        <v>12.82055808672122</v>
      </c>
      <c r="AL10" s="12">
        <v>365289.5</v>
      </c>
      <c r="AM10" s="12">
        <v>60742.4</v>
      </c>
      <c r="AN10" s="12">
        <f>AM10/AL10*100</f>
        <v>16.62856446736082</v>
      </c>
      <c r="AO10" s="12">
        <v>-16427.7</v>
      </c>
      <c r="AP10" s="12">
        <v>-12211.1</v>
      </c>
    </row>
    <row r="11" spans="1:42" ht="21.75" customHeight="1">
      <c r="A11" s="11">
        <f>A10+1</f>
        <v>2</v>
      </c>
      <c r="B11" s="11" t="s">
        <v>26</v>
      </c>
      <c r="C11" s="12">
        <v>409127.5</v>
      </c>
      <c r="D11" s="12">
        <v>58014.2</v>
      </c>
      <c r="E11" s="12">
        <f aca="true" t="shared" si="0" ref="E11:E36">D11/C11*100</f>
        <v>14.179980568404716</v>
      </c>
      <c r="F11" s="12">
        <v>68303.1</v>
      </c>
      <c r="G11" s="12">
        <v>11491.8</v>
      </c>
      <c r="H11" s="12">
        <v>13827.5</v>
      </c>
      <c r="I11" s="12">
        <f aca="true" t="shared" si="1" ref="I11:I36">H11/G11*100</f>
        <v>120.32492733949425</v>
      </c>
      <c r="J11" s="12">
        <f aca="true" t="shared" si="2" ref="J11:J36">H11/F11*100</f>
        <v>20.244322732057547</v>
      </c>
      <c r="K11" s="12">
        <v>6011.3</v>
      </c>
      <c r="L11" s="12">
        <v>6007.6</v>
      </c>
      <c r="M11" s="12">
        <f aca="true" t="shared" si="3" ref="M11:M36">L11/K11*100</f>
        <v>99.93844925390515</v>
      </c>
      <c r="N11" s="12">
        <v>30.6</v>
      </c>
      <c r="O11" s="12">
        <v>334.9</v>
      </c>
      <c r="P11" s="12">
        <f aca="true" t="shared" si="4" ref="P11:P36">O11/N11*100</f>
        <v>1094.4444444444443</v>
      </c>
      <c r="Q11" s="12">
        <v>59</v>
      </c>
      <c r="R11" s="12">
        <v>71.1</v>
      </c>
      <c r="S11" s="12">
        <f aca="true" t="shared" si="5" ref="S11:S36">R11/Q11*100</f>
        <v>120.50847457627118</v>
      </c>
      <c r="T11" s="12">
        <v>433.9</v>
      </c>
      <c r="U11" s="12">
        <v>479.6</v>
      </c>
      <c r="V11" s="12">
        <f aca="true" t="shared" si="6" ref="V11:V36">U11/T11*100</f>
        <v>110.53238073288779</v>
      </c>
      <c r="W11" s="12">
        <v>1142.9</v>
      </c>
      <c r="X11" s="12">
        <v>1064.6</v>
      </c>
      <c r="Y11" s="12">
        <f aca="true" t="shared" si="7" ref="Y11:Y36">X11/W11*100</f>
        <v>93.14900691224078</v>
      </c>
      <c r="Z11" s="12">
        <v>1217.6</v>
      </c>
      <c r="AA11" s="12">
        <v>2191.4</v>
      </c>
      <c r="AB11" s="12">
        <f aca="true" t="shared" si="8" ref="AB11:AB36">AA11/Z11*100</f>
        <v>179.97700394218137</v>
      </c>
      <c r="AC11" s="12">
        <v>584.7</v>
      </c>
      <c r="AD11" s="12">
        <v>485.4</v>
      </c>
      <c r="AE11" s="12">
        <f aca="true" t="shared" si="9" ref="AE11:AE36">AD11/AC11*100</f>
        <v>83.01693175987684</v>
      </c>
      <c r="AF11" s="12">
        <v>189.2</v>
      </c>
      <c r="AG11" s="12">
        <v>1319.8</v>
      </c>
      <c r="AH11" s="12">
        <f aca="true" t="shared" si="10" ref="AH11:AH36">AG11/AF11*100</f>
        <v>697.5687103594081</v>
      </c>
      <c r="AI11" s="12">
        <v>340824.4</v>
      </c>
      <c r="AJ11" s="12">
        <v>44186.7</v>
      </c>
      <c r="AK11" s="12">
        <f aca="true" t="shared" si="11" ref="AK11:AK36">AJ11/AI11*100</f>
        <v>12.964652765471016</v>
      </c>
      <c r="AL11" s="12">
        <v>415543.5</v>
      </c>
      <c r="AM11" s="12">
        <v>70263.6</v>
      </c>
      <c r="AN11" s="12">
        <f aca="true" t="shared" si="12" ref="AN11:AN36">AM11/AL11*100</f>
        <v>16.90884347848059</v>
      </c>
      <c r="AO11" s="12">
        <v>-6416</v>
      </c>
      <c r="AP11" s="12">
        <v>-12249.3</v>
      </c>
    </row>
    <row r="12" spans="1:42" ht="21.75" customHeight="1">
      <c r="A12" s="11">
        <f aca="true" t="shared" si="13" ref="A12:A35">A11+1</f>
        <v>3</v>
      </c>
      <c r="B12" s="11" t="s">
        <v>27</v>
      </c>
      <c r="C12" s="12">
        <v>697918.2</v>
      </c>
      <c r="D12" s="12">
        <v>100549.5</v>
      </c>
      <c r="E12" s="12">
        <f t="shared" si="0"/>
        <v>14.407060884785638</v>
      </c>
      <c r="F12" s="12">
        <v>164583.8</v>
      </c>
      <c r="G12" s="12">
        <v>34515.3</v>
      </c>
      <c r="H12" s="12">
        <v>30751.6</v>
      </c>
      <c r="I12" s="12">
        <f t="shared" si="1"/>
        <v>89.0955605195377</v>
      </c>
      <c r="J12" s="12">
        <f t="shared" si="2"/>
        <v>18.684463476964318</v>
      </c>
      <c r="K12" s="12">
        <v>15962.5</v>
      </c>
      <c r="L12" s="12">
        <v>17154.6</v>
      </c>
      <c r="M12" s="12">
        <f t="shared" si="3"/>
        <v>107.46812842599842</v>
      </c>
      <c r="N12" s="12">
        <v>157.1</v>
      </c>
      <c r="O12" s="12">
        <v>189.8</v>
      </c>
      <c r="P12" s="12">
        <f t="shared" si="4"/>
        <v>120.81476766390836</v>
      </c>
      <c r="Q12" s="12">
        <v>261.4</v>
      </c>
      <c r="R12" s="12">
        <v>289.9</v>
      </c>
      <c r="S12" s="12">
        <f t="shared" si="5"/>
        <v>110.90283091048204</v>
      </c>
      <c r="T12" s="12">
        <v>908</v>
      </c>
      <c r="U12" s="12">
        <v>886.6</v>
      </c>
      <c r="V12" s="12">
        <f t="shared" si="6"/>
        <v>97.6431718061674</v>
      </c>
      <c r="W12" s="12">
        <v>4004.3</v>
      </c>
      <c r="X12" s="12">
        <v>3144.2</v>
      </c>
      <c r="Y12" s="12">
        <f t="shared" si="7"/>
        <v>78.52059036535724</v>
      </c>
      <c r="Z12" s="12">
        <v>9770.7</v>
      </c>
      <c r="AA12" s="12">
        <v>4304.4</v>
      </c>
      <c r="AB12" s="12">
        <f t="shared" si="8"/>
        <v>44.054161933126586</v>
      </c>
      <c r="AC12" s="12">
        <v>1270.7</v>
      </c>
      <c r="AD12" s="12">
        <v>1832.4</v>
      </c>
      <c r="AE12" s="12">
        <f t="shared" si="9"/>
        <v>144.20398205713389</v>
      </c>
      <c r="AF12" s="12">
        <v>6615.6</v>
      </c>
      <c r="AG12" s="12">
        <v>454.8</v>
      </c>
      <c r="AH12" s="12">
        <f t="shared" si="10"/>
        <v>6.8746598947941235</v>
      </c>
      <c r="AI12" s="12">
        <v>533334.5</v>
      </c>
      <c r="AJ12" s="12">
        <v>69797.9</v>
      </c>
      <c r="AK12" s="12">
        <f t="shared" si="11"/>
        <v>13.0870776220177</v>
      </c>
      <c r="AL12" s="12">
        <v>744223.2</v>
      </c>
      <c r="AM12" s="12">
        <v>146038.1</v>
      </c>
      <c r="AN12" s="12">
        <f t="shared" si="12"/>
        <v>19.622890014716017</v>
      </c>
      <c r="AO12" s="12">
        <v>-46304.9</v>
      </c>
      <c r="AP12" s="12">
        <v>-45488.6</v>
      </c>
    </row>
    <row r="13" spans="1:42" ht="21.75" customHeight="1">
      <c r="A13" s="11">
        <f t="shared" si="13"/>
        <v>4</v>
      </c>
      <c r="B13" s="11" t="s">
        <v>28</v>
      </c>
      <c r="C13" s="12">
        <v>647899.1</v>
      </c>
      <c r="D13" s="12">
        <v>96709.1</v>
      </c>
      <c r="E13" s="12">
        <f t="shared" si="0"/>
        <v>14.926568041227409</v>
      </c>
      <c r="F13" s="12">
        <v>232323.3</v>
      </c>
      <c r="G13" s="12">
        <v>42304.1</v>
      </c>
      <c r="H13" s="12">
        <v>45540.8</v>
      </c>
      <c r="I13" s="12">
        <f t="shared" si="1"/>
        <v>107.65103146030764</v>
      </c>
      <c r="J13" s="12">
        <f t="shared" si="2"/>
        <v>19.602338637579617</v>
      </c>
      <c r="K13" s="12">
        <v>27670.8</v>
      </c>
      <c r="L13" s="12">
        <v>27874.9</v>
      </c>
      <c r="M13" s="12">
        <f t="shared" si="3"/>
        <v>100.7376006476141</v>
      </c>
      <c r="N13" s="12">
        <v>160.1</v>
      </c>
      <c r="O13" s="12">
        <v>198.3</v>
      </c>
      <c r="P13" s="12">
        <f t="shared" si="4"/>
        <v>123.86008744534666</v>
      </c>
      <c r="Q13" s="12">
        <v>109.1</v>
      </c>
      <c r="R13" s="12">
        <v>175</v>
      </c>
      <c r="S13" s="12">
        <f t="shared" si="5"/>
        <v>160.40329972502292</v>
      </c>
      <c r="T13" s="12">
        <v>2509.6</v>
      </c>
      <c r="U13" s="12">
        <v>1824.3</v>
      </c>
      <c r="V13" s="12">
        <f t="shared" si="6"/>
        <v>72.69285941982785</v>
      </c>
      <c r="W13" s="12">
        <v>3225.3</v>
      </c>
      <c r="X13" s="12">
        <v>3104.2</v>
      </c>
      <c r="Y13" s="12">
        <f t="shared" si="7"/>
        <v>96.24531051375065</v>
      </c>
      <c r="Z13" s="12">
        <v>4344</v>
      </c>
      <c r="AA13" s="12">
        <v>7396.1</v>
      </c>
      <c r="AB13" s="12">
        <f t="shared" si="8"/>
        <v>170.26012891344385</v>
      </c>
      <c r="AC13" s="12">
        <v>1576.2</v>
      </c>
      <c r="AD13" s="12">
        <v>3567.9</v>
      </c>
      <c r="AE13" s="12">
        <f t="shared" si="9"/>
        <v>226.36086791016368</v>
      </c>
      <c r="AF13" s="12">
        <v>5.8</v>
      </c>
      <c r="AG13" s="12">
        <v>2500.2</v>
      </c>
      <c r="AH13" s="12">
        <f t="shared" si="10"/>
        <v>43106.89655172413</v>
      </c>
      <c r="AI13" s="12">
        <v>415575.7</v>
      </c>
      <c r="AJ13" s="12">
        <v>51168.3</v>
      </c>
      <c r="AK13" s="12">
        <f t="shared" si="11"/>
        <v>12.312630406445805</v>
      </c>
      <c r="AL13" s="12">
        <v>665389.5</v>
      </c>
      <c r="AM13" s="12">
        <v>132373.7</v>
      </c>
      <c r="AN13" s="12">
        <f t="shared" si="12"/>
        <v>19.894167250910936</v>
      </c>
      <c r="AO13" s="12">
        <v>-17490.4</v>
      </c>
      <c r="AP13" s="12">
        <v>-35664.6</v>
      </c>
    </row>
    <row r="14" spans="1:42" ht="21.75" customHeight="1">
      <c r="A14" s="11">
        <f t="shared" si="13"/>
        <v>5</v>
      </c>
      <c r="B14" s="11" t="s">
        <v>29</v>
      </c>
      <c r="C14" s="12">
        <v>437477.5</v>
      </c>
      <c r="D14" s="12">
        <v>48890.2</v>
      </c>
      <c r="E14" s="12">
        <f t="shared" si="0"/>
        <v>11.17547759599065</v>
      </c>
      <c r="F14" s="12">
        <v>103939.7</v>
      </c>
      <c r="G14" s="12">
        <v>17546.6</v>
      </c>
      <c r="H14" s="12">
        <v>19004.1</v>
      </c>
      <c r="I14" s="12">
        <f t="shared" si="1"/>
        <v>108.30645253211448</v>
      </c>
      <c r="J14" s="12">
        <f t="shared" si="2"/>
        <v>18.283774149819557</v>
      </c>
      <c r="K14" s="12">
        <v>10136.4</v>
      </c>
      <c r="L14" s="12">
        <v>10368.8</v>
      </c>
      <c r="M14" s="12">
        <f t="shared" si="3"/>
        <v>102.29272720097865</v>
      </c>
      <c r="N14" s="12">
        <v>226.3</v>
      </c>
      <c r="O14" s="12">
        <v>354.3</v>
      </c>
      <c r="P14" s="12">
        <f t="shared" si="4"/>
        <v>156.56208572691116</v>
      </c>
      <c r="Q14" s="12">
        <v>111.7</v>
      </c>
      <c r="R14" s="12">
        <v>114.4</v>
      </c>
      <c r="S14" s="12">
        <f t="shared" si="5"/>
        <v>102.41718889883617</v>
      </c>
      <c r="T14" s="12">
        <v>675.6</v>
      </c>
      <c r="U14" s="12">
        <v>689.9</v>
      </c>
      <c r="V14" s="12">
        <f t="shared" si="6"/>
        <v>102.11663706335108</v>
      </c>
      <c r="W14" s="12">
        <v>2025.6</v>
      </c>
      <c r="X14" s="12">
        <v>1414.5</v>
      </c>
      <c r="Y14" s="12">
        <f t="shared" si="7"/>
        <v>69.83116113744076</v>
      </c>
      <c r="Z14" s="12">
        <v>2007.4</v>
      </c>
      <c r="AA14" s="12">
        <v>2904.9</v>
      </c>
      <c r="AB14" s="12">
        <f t="shared" si="8"/>
        <v>144.70957457407593</v>
      </c>
      <c r="AC14" s="12">
        <v>641.6</v>
      </c>
      <c r="AD14" s="12">
        <v>640.4</v>
      </c>
      <c r="AE14" s="12">
        <f t="shared" si="9"/>
        <v>99.81296758104737</v>
      </c>
      <c r="AF14" s="12">
        <v>144</v>
      </c>
      <c r="AG14" s="12">
        <v>836.5</v>
      </c>
      <c r="AH14" s="12">
        <f t="shared" si="10"/>
        <v>580.9027777777777</v>
      </c>
      <c r="AI14" s="12">
        <v>333537.8</v>
      </c>
      <c r="AJ14" s="12">
        <v>29886.1</v>
      </c>
      <c r="AK14" s="12">
        <f t="shared" si="11"/>
        <v>8.960333731289227</v>
      </c>
      <c r="AL14" s="12">
        <v>474420.5</v>
      </c>
      <c r="AM14" s="12">
        <v>75430.1</v>
      </c>
      <c r="AN14" s="12">
        <f t="shared" si="12"/>
        <v>15.899418343010051</v>
      </c>
      <c r="AO14" s="12">
        <v>-35973</v>
      </c>
      <c r="AP14" s="12">
        <v>-26539.9</v>
      </c>
    </row>
    <row r="15" spans="1:42" ht="21.75" customHeight="1">
      <c r="A15" s="11">
        <f t="shared" si="13"/>
        <v>6</v>
      </c>
      <c r="B15" s="11" t="s">
        <v>30</v>
      </c>
      <c r="C15" s="12">
        <v>733005.5</v>
      </c>
      <c r="D15" s="12">
        <v>102181.5</v>
      </c>
      <c r="E15" s="12">
        <f t="shared" si="0"/>
        <v>13.940072755252178</v>
      </c>
      <c r="F15" s="12">
        <v>123896.1</v>
      </c>
      <c r="G15" s="12">
        <v>24065.1</v>
      </c>
      <c r="H15" s="12">
        <v>27779.7</v>
      </c>
      <c r="I15" s="12">
        <f t="shared" si="1"/>
        <v>115.4356308513158</v>
      </c>
      <c r="J15" s="12">
        <f t="shared" si="2"/>
        <v>22.421771145338713</v>
      </c>
      <c r="K15" s="12">
        <v>11287.6</v>
      </c>
      <c r="L15" s="12">
        <v>11347.3</v>
      </c>
      <c r="M15" s="12">
        <f t="shared" si="3"/>
        <v>100.5288989687799</v>
      </c>
      <c r="N15" s="12">
        <v>71.7</v>
      </c>
      <c r="O15" s="12">
        <v>170.9</v>
      </c>
      <c r="P15" s="12">
        <f t="shared" si="4"/>
        <v>238.3542538354254</v>
      </c>
      <c r="Q15" s="12">
        <v>153</v>
      </c>
      <c r="R15" s="12">
        <v>168.6</v>
      </c>
      <c r="S15" s="12">
        <f t="shared" si="5"/>
        <v>110.19607843137254</v>
      </c>
      <c r="T15" s="12">
        <v>946.6</v>
      </c>
      <c r="U15" s="12">
        <v>1300</v>
      </c>
      <c r="V15" s="12">
        <f t="shared" si="6"/>
        <v>137.3336150433129</v>
      </c>
      <c r="W15" s="12">
        <v>1622.3</v>
      </c>
      <c r="X15" s="12">
        <v>1231.8</v>
      </c>
      <c r="Y15" s="12">
        <f t="shared" si="7"/>
        <v>75.92923626949393</v>
      </c>
      <c r="Z15" s="12">
        <v>5634.3</v>
      </c>
      <c r="AA15" s="12">
        <v>8398.4</v>
      </c>
      <c r="AB15" s="12">
        <f t="shared" si="8"/>
        <v>149.05844559217647</v>
      </c>
      <c r="AC15" s="12">
        <v>1687.5</v>
      </c>
      <c r="AD15" s="12">
        <v>2999.8</v>
      </c>
      <c r="AE15" s="12">
        <f t="shared" si="9"/>
        <v>177.76592592592593</v>
      </c>
      <c r="AF15" s="12">
        <v>2081</v>
      </c>
      <c r="AG15" s="12">
        <v>3333.2</v>
      </c>
      <c r="AH15" s="12">
        <f t="shared" si="10"/>
        <v>160.17299375300337</v>
      </c>
      <c r="AI15" s="12">
        <v>609109.4</v>
      </c>
      <c r="AJ15" s="12">
        <v>74401.8</v>
      </c>
      <c r="AK15" s="12">
        <f t="shared" si="11"/>
        <v>12.21485007455147</v>
      </c>
      <c r="AL15" s="12">
        <v>797056.4</v>
      </c>
      <c r="AM15" s="12">
        <v>149570.5</v>
      </c>
      <c r="AN15" s="12">
        <f t="shared" si="12"/>
        <v>18.76535964079832</v>
      </c>
      <c r="AO15" s="12">
        <v>-64050.9</v>
      </c>
      <c r="AP15" s="12">
        <v>-47389.1</v>
      </c>
    </row>
    <row r="16" spans="1:42" ht="21.75" customHeight="1">
      <c r="A16" s="11">
        <f t="shared" si="13"/>
        <v>7</v>
      </c>
      <c r="B16" s="11" t="s">
        <v>31</v>
      </c>
      <c r="C16" s="12">
        <v>508928.7</v>
      </c>
      <c r="D16" s="12">
        <v>46469.9</v>
      </c>
      <c r="E16" s="12">
        <f t="shared" si="0"/>
        <v>9.130925412538142</v>
      </c>
      <c r="F16" s="12">
        <v>131964.2</v>
      </c>
      <c r="G16" s="12">
        <v>22960.2</v>
      </c>
      <c r="H16" s="12">
        <v>22951.9</v>
      </c>
      <c r="I16" s="12">
        <f t="shared" si="1"/>
        <v>99.96385048910724</v>
      </c>
      <c r="J16" s="12">
        <f t="shared" si="2"/>
        <v>17.39252009257056</v>
      </c>
      <c r="K16" s="12">
        <v>14413.6</v>
      </c>
      <c r="L16" s="12">
        <v>14602.2</v>
      </c>
      <c r="M16" s="12">
        <f t="shared" si="3"/>
        <v>101.30848642948327</v>
      </c>
      <c r="N16" s="12">
        <v>28.2</v>
      </c>
      <c r="O16" s="12">
        <v>198.9</v>
      </c>
      <c r="P16" s="12">
        <f t="shared" si="4"/>
        <v>705.3191489361702</v>
      </c>
      <c r="Q16" s="12">
        <v>93.2</v>
      </c>
      <c r="R16" s="12">
        <v>68</v>
      </c>
      <c r="S16" s="12">
        <f t="shared" si="5"/>
        <v>72.96137339055794</v>
      </c>
      <c r="T16" s="12">
        <v>686.2</v>
      </c>
      <c r="U16" s="12">
        <v>748</v>
      </c>
      <c r="V16" s="12">
        <f t="shared" si="6"/>
        <v>109.00612066452928</v>
      </c>
      <c r="W16" s="12">
        <v>1821.5</v>
      </c>
      <c r="X16" s="12">
        <v>1451.2</v>
      </c>
      <c r="Y16" s="12">
        <f t="shared" si="7"/>
        <v>79.67060115289597</v>
      </c>
      <c r="Z16" s="12">
        <v>3487.3</v>
      </c>
      <c r="AA16" s="12">
        <v>2478.9</v>
      </c>
      <c r="AB16" s="12">
        <f t="shared" si="8"/>
        <v>71.0836463739856</v>
      </c>
      <c r="AC16" s="12">
        <v>1873.4</v>
      </c>
      <c r="AD16" s="12">
        <v>1099</v>
      </c>
      <c r="AE16" s="12">
        <f t="shared" si="9"/>
        <v>58.66339276182342</v>
      </c>
      <c r="AF16" s="12">
        <v>617.3</v>
      </c>
      <c r="AG16" s="12">
        <v>411.5</v>
      </c>
      <c r="AH16" s="12">
        <f t="shared" si="10"/>
        <v>66.66126680706303</v>
      </c>
      <c r="AI16" s="12">
        <v>376964.5</v>
      </c>
      <c r="AJ16" s="12">
        <v>23518</v>
      </c>
      <c r="AK16" s="12">
        <f t="shared" si="11"/>
        <v>6.238783758152293</v>
      </c>
      <c r="AL16" s="12">
        <v>566470.6</v>
      </c>
      <c r="AM16" s="12">
        <v>69171.1</v>
      </c>
      <c r="AN16" s="12">
        <f t="shared" si="12"/>
        <v>12.210889673709458</v>
      </c>
      <c r="AO16" s="12">
        <v>-31604.3</v>
      </c>
      <c r="AP16" s="12">
        <v>-22701.2</v>
      </c>
    </row>
    <row r="17" spans="1:42" ht="21.75" customHeight="1">
      <c r="A17" s="11">
        <f t="shared" si="13"/>
        <v>8</v>
      </c>
      <c r="B17" s="11" t="s">
        <v>32</v>
      </c>
      <c r="C17" s="12">
        <v>540495.7</v>
      </c>
      <c r="D17" s="12">
        <v>65568.9</v>
      </c>
      <c r="E17" s="12">
        <f t="shared" si="0"/>
        <v>12.131252848080013</v>
      </c>
      <c r="F17" s="12">
        <v>124794.8</v>
      </c>
      <c r="G17" s="12">
        <v>23440.3</v>
      </c>
      <c r="H17" s="12">
        <v>21536</v>
      </c>
      <c r="I17" s="12">
        <f t="shared" si="1"/>
        <v>91.87595721897758</v>
      </c>
      <c r="J17" s="12">
        <f t="shared" si="2"/>
        <v>17.257129303464566</v>
      </c>
      <c r="K17" s="12">
        <v>11359.2</v>
      </c>
      <c r="L17" s="12">
        <v>12843</v>
      </c>
      <c r="M17" s="12">
        <f t="shared" si="3"/>
        <v>113.06253961546587</v>
      </c>
      <c r="N17" s="12">
        <v>43.6</v>
      </c>
      <c r="O17" s="12">
        <v>112.8</v>
      </c>
      <c r="P17" s="12">
        <f t="shared" si="4"/>
        <v>258.7155963302752</v>
      </c>
      <c r="Q17" s="12">
        <v>137.7</v>
      </c>
      <c r="R17" s="12">
        <v>135.4</v>
      </c>
      <c r="S17" s="12">
        <f t="shared" si="5"/>
        <v>98.32970225127089</v>
      </c>
      <c r="T17" s="12">
        <v>970.2</v>
      </c>
      <c r="U17" s="12">
        <v>921.9</v>
      </c>
      <c r="V17" s="12">
        <f t="shared" si="6"/>
        <v>95.02164502164501</v>
      </c>
      <c r="W17" s="12">
        <v>3329.2</v>
      </c>
      <c r="X17" s="12">
        <v>2717.3</v>
      </c>
      <c r="Y17" s="12">
        <f t="shared" si="7"/>
        <v>81.62020905923346</v>
      </c>
      <c r="Z17" s="12">
        <v>1999.8</v>
      </c>
      <c r="AA17" s="12">
        <v>1604.5</v>
      </c>
      <c r="AB17" s="12">
        <f t="shared" si="8"/>
        <v>80.23302330233022</v>
      </c>
      <c r="AC17" s="12">
        <v>553.4</v>
      </c>
      <c r="AD17" s="12">
        <v>817.8</v>
      </c>
      <c r="AE17" s="12">
        <f t="shared" si="9"/>
        <v>147.77737621973256</v>
      </c>
      <c r="AF17" s="12">
        <v>184.9</v>
      </c>
      <c r="AG17" s="12">
        <v>233.3</v>
      </c>
      <c r="AH17" s="12">
        <f t="shared" si="10"/>
        <v>126.17631151974041</v>
      </c>
      <c r="AI17" s="12">
        <v>415700.9</v>
      </c>
      <c r="AJ17" s="12">
        <v>44032.9</v>
      </c>
      <c r="AK17" s="12">
        <f t="shared" si="11"/>
        <v>10.592447598742268</v>
      </c>
      <c r="AL17" s="12">
        <v>573368.2</v>
      </c>
      <c r="AM17" s="12">
        <v>100460.6</v>
      </c>
      <c r="AN17" s="12">
        <f t="shared" si="12"/>
        <v>17.521132145103273</v>
      </c>
      <c r="AO17" s="12">
        <v>-32872.5</v>
      </c>
      <c r="AP17" s="12">
        <v>-34891.8</v>
      </c>
    </row>
    <row r="18" spans="1:42" ht="21.75" customHeight="1">
      <c r="A18" s="11">
        <f t="shared" si="13"/>
        <v>9</v>
      </c>
      <c r="B18" s="11" t="s">
        <v>33</v>
      </c>
      <c r="C18" s="12">
        <v>330079</v>
      </c>
      <c r="D18" s="12">
        <v>51008.1</v>
      </c>
      <c r="E18" s="12">
        <f t="shared" si="0"/>
        <v>15.453300573499071</v>
      </c>
      <c r="F18" s="12">
        <v>102079.2</v>
      </c>
      <c r="G18" s="12">
        <v>22077.4</v>
      </c>
      <c r="H18" s="12">
        <v>23392.1</v>
      </c>
      <c r="I18" s="12">
        <f t="shared" si="1"/>
        <v>105.95495846431191</v>
      </c>
      <c r="J18" s="12">
        <f t="shared" si="2"/>
        <v>22.91563805358976</v>
      </c>
      <c r="K18" s="12">
        <v>16382.6</v>
      </c>
      <c r="L18" s="12">
        <v>16336.9</v>
      </c>
      <c r="M18" s="12">
        <f t="shared" si="3"/>
        <v>99.72104549949337</v>
      </c>
      <c r="N18" s="12">
        <v>73</v>
      </c>
      <c r="O18" s="12">
        <v>94.6</v>
      </c>
      <c r="P18" s="12">
        <f t="shared" si="4"/>
        <v>129.5890410958904</v>
      </c>
      <c r="Q18" s="12">
        <v>138.8</v>
      </c>
      <c r="R18" s="12">
        <v>150</v>
      </c>
      <c r="S18" s="12">
        <f t="shared" si="5"/>
        <v>108.06916426512967</v>
      </c>
      <c r="T18" s="12">
        <v>502</v>
      </c>
      <c r="U18" s="12">
        <v>258.1</v>
      </c>
      <c r="V18" s="12">
        <f t="shared" si="6"/>
        <v>51.41434262948208</v>
      </c>
      <c r="W18" s="12">
        <v>1099.9</v>
      </c>
      <c r="X18" s="12">
        <v>997.7</v>
      </c>
      <c r="Y18" s="12">
        <f t="shared" si="7"/>
        <v>90.70824620420038</v>
      </c>
      <c r="Z18" s="12">
        <v>1209.9</v>
      </c>
      <c r="AA18" s="12">
        <v>2709.9</v>
      </c>
      <c r="AB18" s="12">
        <f t="shared" si="8"/>
        <v>223.9771881973717</v>
      </c>
      <c r="AC18" s="12">
        <v>466.4</v>
      </c>
      <c r="AD18" s="12">
        <v>1679.1</v>
      </c>
      <c r="AE18" s="12">
        <f t="shared" si="9"/>
        <v>360.0128644939966</v>
      </c>
      <c r="AF18" s="12">
        <v>138.2</v>
      </c>
      <c r="AG18" s="12">
        <v>634.5</v>
      </c>
      <c r="AH18" s="12">
        <f t="shared" si="10"/>
        <v>459.1172214182345</v>
      </c>
      <c r="AI18" s="12">
        <v>227999.8</v>
      </c>
      <c r="AJ18" s="12">
        <v>27616</v>
      </c>
      <c r="AK18" s="12">
        <f t="shared" si="11"/>
        <v>12.11229132657134</v>
      </c>
      <c r="AL18" s="12">
        <v>350624.5</v>
      </c>
      <c r="AM18" s="12">
        <v>60693.2</v>
      </c>
      <c r="AN18" s="12">
        <f t="shared" si="12"/>
        <v>17.31002824959465</v>
      </c>
      <c r="AO18" s="12">
        <v>-19575.4</v>
      </c>
      <c r="AP18" s="12">
        <v>-9685.1</v>
      </c>
    </row>
    <row r="19" spans="1:42" ht="21.75" customHeight="1">
      <c r="A19" s="11">
        <f t="shared" si="13"/>
        <v>10</v>
      </c>
      <c r="B19" s="11" t="s">
        <v>34</v>
      </c>
      <c r="C19" s="12">
        <v>368735.7</v>
      </c>
      <c r="D19" s="12">
        <v>49138.4</v>
      </c>
      <c r="E19" s="12">
        <f t="shared" si="0"/>
        <v>13.326184581530889</v>
      </c>
      <c r="F19" s="12">
        <v>62836.1</v>
      </c>
      <c r="G19" s="12">
        <v>11225.6</v>
      </c>
      <c r="H19" s="12">
        <v>12568.6</v>
      </c>
      <c r="I19" s="12">
        <f t="shared" si="1"/>
        <v>111.96372576966934</v>
      </c>
      <c r="J19" s="12">
        <f t="shared" si="2"/>
        <v>20.002196189769894</v>
      </c>
      <c r="K19" s="12">
        <v>6345.7</v>
      </c>
      <c r="L19" s="12">
        <v>7395</v>
      </c>
      <c r="M19" s="12">
        <f t="shared" si="3"/>
        <v>116.53560678884915</v>
      </c>
      <c r="N19" s="12">
        <v>35.3</v>
      </c>
      <c r="O19" s="12">
        <v>91.6</v>
      </c>
      <c r="P19" s="12">
        <f t="shared" si="4"/>
        <v>259.4900849858357</v>
      </c>
      <c r="Q19" s="12">
        <v>72</v>
      </c>
      <c r="R19" s="12">
        <v>70.7</v>
      </c>
      <c r="S19" s="12">
        <f t="shared" si="5"/>
        <v>98.19444444444446</v>
      </c>
      <c r="T19" s="12">
        <v>446</v>
      </c>
      <c r="U19" s="12">
        <v>291.4</v>
      </c>
      <c r="V19" s="12">
        <f t="shared" si="6"/>
        <v>65.33632286995515</v>
      </c>
      <c r="W19" s="12">
        <v>901.5</v>
      </c>
      <c r="X19" s="12">
        <v>705.5</v>
      </c>
      <c r="Y19" s="12">
        <f t="shared" si="7"/>
        <v>78.25845812534664</v>
      </c>
      <c r="Z19" s="12">
        <v>1178.6</v>
      </c>
      <c r="AA19" s="12">
        <v>1140.7</v>
      </c>
      <c r="AB19" s="12">
        <f t="shared" si="8"/>
        <v>96.784320380112</v>
      </c>
      <c r="AC19" s="12">
        <v>484.9</v>
      </c>
      <c r="AD19" s="12">
        <v>607.6</v>
      </c>
      <c r="AE19" s="12">
        <f t="shared" si="9"/>
        <v>125.3041864301918</v>
      </c>
      <c r="AF19" s="12">
        <v>161.7</v>
      </c>
      <c r="AG19" s="12">
        <v>0</v>
      </c>
      <c r="AH19" s="12">
        <f t="shared" si="10"/>
        <v>0</v>
      </c>
      <c r="AI19" s="12">
        <v>305899.6</v>
      </c>
      <c r="AJ19" s="12">
        <v>36569.9</v>
      </c>
      <c r="AK19" s="12">
        <f t="shared" si="11"/>
        <v>11.954870160013286</v>
      </c>
      <c r="AL19" s="12">
        <v>385358.4</v>
      </c>
      <c r="AM19" s="12">
        <v>58261.3</v>
      </c>
      <c r="AN19" s="12">
        <f t="shared" si="12"/>
        <v>15.118731030645757</v>
      </c>
      <c r="AO19" s="12">
        <v>-16622.7</v>
      </c>
      <c r="AP19" s="12">
        <v>-9122.9</v>
      </c>
    </row>
    <row r="20" spans="1:42" ht="21.75" customHeight="1">
      <c r="A20" s="11">
        <f t="shared" si="13"/>
        <v>11</v>
      </c>
      <c r="B20" s="11" t="s">
        <v>35</v>
      </c>
      <c r="C20" s="12">
        <v>502446.1</v>
      </c>
      <c r="D20" s="12">
        <v>46333.7</v>
      </c>
      <c r="E20" s="12">
        <f t="shared" si="0"/>
        <v>9.22162596147129</v>
      </c>
      <c r="F20" s="12">
        <v>109637.8</v>
      </c>
      <c r="G20" s="12">
        <v>19668</v>
      </c>
      <c r="H20" s="12">
        <v>21552.5</v>
      </c>
      <c r="I20" s="12">
        <f t="shared" si="1"/>
        <v>109.58155379296319</v>
      </c>
      <c r="J20" s="12">
        <f t="shared" si="2"/>
        <v>19.657909954413533</v>
      </c>
      <c r="K20" s="12">
        <v>10770.2</v>
      </c>
      <c r="L20" s="12">
        <v>11051.9</v>
      </c>
      <c r="M20" s="12">
        <f t="shared" si="3"/>
        <v>102.61555031475737</v>
      </c>
      <c r="N20" s="12">
        <v>80.4</v>
      </c>
      <c r="O20" s="12">
        <v>112.2</v>
      </c>
      <c r="P20" s="12">
        <f t="shared" si="4"/>
        <v>139.55223880597015</v>
      </c>
      <c r="Q20" s="12">
        <v>96.3</v>
      </c>
      <c r="R20" s="12">
        <v>101.9</v>
      </c>
      <c r="S20" s="12">
        <f t="shared" si="5"/>
        <v>105.81516095534789</v>
      </c>
      <c r="T20" s="12">
        <v>1135.7</v>
      </c>
      <c r="U20" s="12">
        <v>1607.1</v>
      </c>
      <c r="V20" s="12">
        <f t="shared" si="6"/>
        <v>141.50744034516157</v>
      </c>
      <c r="W20" s="12">
        <v>1346.3</v>
      </c>
      <c r="X20" s="12">
        <v>1510.4</v>
      </c>
      <c r="Y20" s="12">
        <f t="shared" si="7"/>
        <v>112.18896234123153</v>
      </c>
      <c r="Z20" s="12">
        <v>2866.1</v>
      </c>
      <c r="AA20" s="12">
        <v>3015.7</v>
      </c>
      <c r="AB20" s="12">
        <f t="shared" si="8"/>
        <v>105.21963643976136</v>
      </c>
      <c r="AC20" s="12">
        <v>1712</v>
      </c>
      <c r="AD20" s="12">
        <v>1393.7</v>
      </c>
      <c r="AE20" s="12">
        <f t="shared" si="9"/>
        <v>81.40771028037383</v>
      </c>
      <c r="AF20" s="12">
        <v>510.5</v>
      </c>
      <c r="AG20" s="12">
        <v>178</v>
      </c>
      <c r="AH20" s="12">
        <f t="shared" si="10"/>
        <v>34.86777668952008</v>
      </c>
      <c r="AI20" s="12">
        <v>392808.3</v>
      </c>
      <c r="AJ20" s="12">
        <v>24781.2</v>
      </c>
      <c r="AK20" s="12">
        <f t="shared" si="11"/>
        <v>6.308726164900285</v>
      </c>
      <c r="AL20" s="12">
        <v>534611.6</v>
      </c>
      <c r="AM20" s="12">
        <v>76876.3</v>
      </c>
      <c r="AN20" s="12">
        <f t="shared" si="12"/>
        <v>14.379841365207941</v>
      </c>
      <c r="AO20" s="12">
        <v>-31192.4</v>
      </c>
      <c r="AP20" s="12">
        <v>-30542.6</v>
      </c>
    </row>
    <row r="21" spans="1:42" ht="21.75" customHeight="1">
      <c r="A21" s="11">
        <f t="shared" si="13"/>
        <v>12</v>
      </c>
      <c r="B21" s="11" t="s">
        <v>36</v>
      </c>
      <c r="C21" s="12">
        <v>771040.9</v>
      </c>
      <c r="D21" s="12">
        <v>107774.2</v>
      </c>
      <c r="E21" s="12">
        <f t="shared" si="0"/>
        <v>13.977753968693488</v>
      </c>
      <c r="F21" s="12">
        <v>200460.3</v>
      </c>
      <c r="G21" s="12">
        <v>40956.2</v>
      </c>
      <c r="H21" s="12">
        <v>41167.5</v>
      </c>
      <c r="I21" s="12">
        <f t="shared" si="1"/>
        <v>100.51591700401895</v>
      </c>
      <c r="J21" s="12">
        <f t="shared" si="2"/>
        <v>20.536485279130083</v>
      </c>
      <c r="K21" s="12">
        <v>24074.5</v>
      </c>
      <c r="L21" s="12">
        <v>25376.5</v>
      </c>
      <c r="M21" s="12">
        <f t="shared" si="3"/>
        <v>105.40821200855677</v>
      </c>
      <c r="N21" s="12">
        <v>118.5</v>
      </c>
      <c r="O21" s="12">
        <v>514.5</v>
      </c>
      <c r="P21" s="12">
        <f t="shared" si="4"/>
        <v>434.17721518987344</v>
      </c>
      <c r="Q21" s="12">
        <v>187</v>
      </c>
      <c r="R21" s="12">
        <v>209.4</v>
      </c>
      <c r="S21" s="12">
        <f t="shared" si="5"/>
        <v>111.97860962566845</v>
      </c>
      <c r="T21" s="12">
        <v>1676.4</v>
      </c>
      <c r="U21" s="12">
        <v>1534.1</v>
      </c>
      <c r="V21" s="12">
        <f t="shared" si="6"/>
        <v>91.51157241708422</v>
      </c>
      <c r="W21" s="12">
        <v>2559.9</v>
      </c>
      <c r="X21" s="12">
        <v>2528.6</v>
      </c>
      <c r="Y21" s="12">
        <f t="shared" si="7"/>
        <v>98.77729598812452</v>
      </c>
      <c r="Z21" s="12">
        <v>8286.6</v>
      </c>
      <c r="AA21" s="12">
        <v>5424.7</v>
      </c>
      <c r="AB21" s="12">
        <f t="shared" si="8"/>
        <v>65.46351941688991</v>
      </c>
      <c r="AC21" s="12">
        <v>1976.9</v>
      </c>
      <c r="AD21" s="12">
        <v>3404.3</v>
      </c>
      <c r="AE21" s="12">
        <f t="shared" si="9"/>
        <v>172.2039556881987</v>
      </c>
      <c r="AF21" s="12">
        <v>815.4</v>
      </c>
      <c r="AG21" s="12">
        <v>362.5</v>
      </c>
      <c r="AH21" s="12">
        <f t="shared" si="10"/>
        <v>44.45670836399314</v>
      </c>
      <c r="AI21" s="12">
        <v>570580.6</v>
      </c>
      <c r="AJ21" s="12">
        <v>66606.7</v>
      </c>
      <c r="AK21" s="12">
        <f t="shared" si="11"/>
        <v>11.673495383474307</v>
      </c>
      <c r="AL21" s="12">
        <v>812475.5</v>
      </c>
      <c r="AM21" s="12">
        <v>138710.5</v>
      </c>
      <c r="AN21" s="12">
        <f t="shared" si="12"/>
        <v>17.072576342302014</v>
      </c>
      <c r="AO21" s="12">
        <v>-39494.7</v>
      </c>
      <c r="AP21" s="12">
        <v>-30936.3</v>
      </c>
    </row>
    <row r="22" spans="1:42" ht="21.75" customHeight="1">
      <c r="A22" s="11">
        <f t="shared" si="13"/>
        <v>13</v>
      </c>
      <c r="B22" s="11" t="s">
        <v>37</v>
      </c>
      <c r="C22" s="12">
        <v>340491.5</v>
      </c>
      <c r="D22" s="12">
        <v>41226.6</v>
      </c>
      <c r="E22" s="12">
        <f t="shared" si="0"/>
        <v>12.107967452932012</v>
      </c>
      <c r="F22" s="12">
        <v>79198.8</v>
      </c>
      <c r="G22" s="12">
        <v>13759.8</v>
      </c>
      <c r="H22" s="12">
        <v>17687.8</v>
      </c>
      <c r="I22" s="12">
        <f t="shared" si="1"/>
        <v>128.54692655416505</v>
      </c>
      <c r="J22" s="12">
        <f t="shared" si="2"/>
        <v>22.3334191932201</v>
      </c>
      <c r="K22" s="12">
        <v>7557</v>
      </c>
      <c r="L22" s="12">
        <v>7839.1</v>
      </c>
      <c r="M22" s="12">
        <f t="shared" si="3"/>
        <v>103.73296281593225</v>
      </c>
      <c r="N22" s="12">
        <v>31.8</v>
      </c>
      <c r="O22" s="12">
        <v>148.1</v>
      </c>
      <c r="P22" s="12">
        <f t="shared" si="4"/>
        <v>465.72327044025155</v>
      </c>
      <c r="Q22" s="12">
        <v>69.5</v>
      </c>
      <c r="R22" s="12">
        <v>82.7</v>
      </c>
      <c r="S22" s="12">
        <f t="shared" si="5"/>
        <v>118.99280575539568</v>
      </c>
      <c r="T22" s="12">
        <v>673.9</v>
      </c>
      <c r="U22" s="12">
        <v>492.9</v>
      </c>
      <c r="V22" s="12">
        <f t="shared" si="6"/>
        <v>73.14141564030271</v>
      </c>
      <c r="W22" s="12">
        <v>868.3</v>
      </c>
      <c r="X22" s="12">
        <v>862.4</v>
      </c>
      <c r="Y22" s="12">
        <f t="shared" si="7"/>
        <v>99.32051134400554</v>
      </c>
      <c r="Z22" s="12">
        <v>2028.7</v>
      </c>
      <c r="AA22" s="12">
        <v>3784.4</v>
      </c>
      <c r="AB22" s="12">
        <f t="shared" si="8"/>
        <v>186.54310642283235</v>
      </c>
      <c r="AC22" s="12">
        <v>1259.6</v>
      </c>
      <c r="AD22" s="12">
        <v>2540</v>
      </c>
      <c r="AE22" s="12">
        <f t="shared" si="9"/>
        <v>201.65131787869166</v>
      </c>
      <c r="AF22" s="12">
        <v>0</v>
      </c>
      <c r="AG22" s="12">
        <v>872.9</v>
      </c>
      <c r="AH22" s="12">
        <v>0</v>
      </c>
      <c r="AI22" s="12">
        <v>261292.7</v>
      </c>
      <c r="AJ22" s="12">
        <v>23538.8</v>
      </c>
      <c r="AK22" s="12">
        <f t="shared" si="11"/>
        <v>9.008594576120956</v>
      </c>
      <c r="AL22" s="12">
        <v>345491.5</v>
      </c>
      <c r="AM22" s="12">
        <v>43239.7</v>
      </c>
      <c r="AN22" s="12">
        <f t="shared" si="12"/>
        <v>12.515416442951564</v>
      </c>
      <c r="AO22" s="12">
        <v>-5000</v>
      </c>
      <c r="AP22" s="12">
        <v>-2013</v>
      </c>
    </row>
    <row r="23" spans="1:42" ht="21.75" customHeight="1">
      <c r="A23" s="11">
        <f t="shared" si="13"/>
        <v>14</v>
      </c>
      <c r="B23" s="11" t="s">
        <v>38</v>
      </c>
      <c r="C23" s="12">
        <v>517252.4</v>
      </c>
      <c r="D23" s="12">
        <v>59585.5</v>
      </c>
      <c r="E23" s="12">
        <f t="shared" si="0"/>
        <v>11.519617888674851</v>
      </c>
      <c r="F23" s="12">
        <v>100266.2</v>
      </c>
      <c r="G23" s="12">
        <v>19081.6</v>
      </c>
      <c r="H23" s="12">
        <v>20861.3</v>
      </c>
      <c r="I23" s="12">
        <f t="shared" si="1"/>
        <v>109.32678601375147</v>
      </c>
      <c r="J23" s="12">
        <f t="shared" si="2"/>
        <v>20.80591465518789</v>
      </c>
      <c r="K23" s="12">
        <v>10629.1</v>
      </c>
      <c r="L23" s="12">
        <v>11281.3</v>
      </c>
      <c r="M23" s="12">
        <f t="shared" si="3"/>
        <v>106.13598517278038</v>
      </c>
      <c r="N23" s="12">
        <v>24.8</v>
      </c>
      <c r="O23" s="12">
        <v>177.3</v>
      </c>
      <c r="P23" s="12">
        <f t="shared" si="4"/>
        <v>714.9193548387098</v>
      </c>
      <c r="Q23" s="12">
        <v>96.8</v>
      </c>
      <c r="R23" s="12">
        <v>113.3</v>
      </c>
      <c r="S23" s="12">
        <f t="shared" si="5"/>
        <v>117.04545454545455</v>
      </c>
      <c r="T23" s="12">
        <v>447.7</v>
      </c>
      <c r="U23" s="12">
        <v>397.6</v>
      </c>
      <c r="V23" s="12">
        <f t="shared" si="6"/>
        <v>88.80947062765246</v>
      </c>
      <c r="W23" s="12">
        <v>1352.5</v>
      </c>
      <c r="X23" s="12">
        <v>1086.8</v>
      </c>
      <c r="Y23" s="12">
        <f t="shared" si="7"/>
        <v>80.35489833641405</v>
      </c>
      <c r="Z23" s="12">
        <v>2775</v>
      </c>
      <c r="AA23" s="12">
        <v>2977.7</v>
      </c>
      <c r="AB23" s="12">
        <f t="shared" si="8"/>
        <v>107.30450450450451</v>
      </c>
      <c r="AC23" s="12">
        <v>1451.3</v>
      </c>
      <c r="AD23" s="12">
        <v>1304.7</v>
      </c>
      <c r="AE23" s="12">
        <f t="shared" si="9"/>
        <v>89.89871150003445</v>
      </c>
      <c r="AF23" s="12">
        <v>215.2</v>
      </c>
      <c r="AG23" s="12">
        <v>112.3</v>
      </c>
      <c r="AH23" s="12">
        <f t="shared" si="10"/>
        <v>52.18401486988847</v>
      </c>
      <c r="AI23" s="12">
        <v>416986.2</v>
      </c>
      <c r="AJ23" s="12">
        <v>38724.2</v>
      </c>
      <c r="AK23" s="12">
        <f t="shared" si="11"/>
        <v>9.286686226066951</v>
      </c>
      <c r="AL23" s="12">
        <v>546218.7</v>
      </c>
      <c r="AM23" s="12">
        <v>89926</v>
      </c>
      <c r="AN23" s="12">
        <f t="shared" si="12"/>
        <v>16.463368976565615</v>
      </c>
      <c r="AO23" s="12">
        <v>-5957.7</v>
      </c>
      <c r="AP23" s="12">
        <v>-30340.5</v>
      </c>
    </row>
    <row r="24" spans="1:42" ht="21.75" customHeight="1">
      <c r="A24" s="11">
        <f t="shared" si="13"/>
        <v>15</v>
      </c>
      <c r="B24" s="11" t="s">
        <v>39</v>
      </c>
      <c r="C24" s="12">
        <v>758976.9</v>
      </c>
      <c r="D24" s="12">
        <v>114081.3</v>
      </c>
      <c r="E24" s="12">
        <f t="shared" si="0"/>
        <v>15.030931771441264</v>
      </c>
      <c r="F24" s="12">
        <v>290325.2</v>
      </c>
      <c r="G24" s="12">
        <v>52032.9</v>
      </c>
      <c r="H24" s="12">
        <v>57152.1</v>
      </c>
      <c r="I24" s="12">
        <f t="shared" si="1"/>
        <v>109.83839071049277</v>
      </c>
      <c r="J24" s="12">
        <f t="shared" si="2"/>
        <v>19.685545725965227</v>
      </c>
      <c r="K24" s="12">
        <v>35032.6</v>
      </c>
      <c r="L24" s="12">
        <v>40438.3</v>
      </c>
      <c r="M24" s="12">
        <f t="shared" si="3"/>
        <v>115.43048474849142</v>
      </c>
      <c r="N24" s="12">
        <v>97.4</v>
      </c>
      <c r="O24" s="12">
        <v>351</v>
      </c>
      <c r="P24" s="12">
        <f t="shared" si="4"/>
        <v>360.3696098562628</v>
      </c>
      <c r="Q24" s="12">
        <v>287</v>
      </c>
      <c r="R24" s="12">
        <v>233.6</v>
      </c>
      <c r="S24" s="12">
        <f t="shared" si="5"/>
        <v>81.39372822299651</v>
      </c>
      <c r="T24" s="12">
        <v>2922.5</v>
      </c>
      <c r="U24" s="12">
        <v>2225.3</v>
      </c>
      <c r="V24" s="12">
        <f t="shared" si="6"/>
        <v>76.14371257485031</v>
      </c>
      <c r="W24" s="12">
        <v>2737.2</v>
      </c>
      <c r="X24" s="12">
        <v>1965.2</v>
      </c>
      <c r="Y24" s="12">
        <f t="shared" si="7"/>
        <v>71.7959959082274</v>
      </c>
      <c r="Z24" s="12">
        <v>6969</v>
      </c>
      <c r="AA24" s="12">
        <v>6779.2</v>
      </c>
      <c r="AB24" s="12">
        <f t="shared" si="8"/>
        <v>97.27651025972163</v>
      </c>
      <c r="AC24" s="12">
        <v>2624.7</v>
      </c>
      <c r="AD24" s="12">
        <v>2839.1</v>
      </c>
      <c r="AE24" s="12">
        <f t="shared" si="9"/>
        <v>108.16855259648722</v>
      </c>
      <c r="AF24" s="12">
        <v>212</v>
      </c>
      <c r="AG24" s="12">
        <v>710.5</v>
      </c>
      <c r="AH24" s="12">
        <f t="shared" si="10"/>
        <v>335.14150943396226</v>
      </c>
      <c r="AI24" s="12">
        <v>468651.7</v>
      </c>
      <c r="AJ24" s="12">
        <v>56929.1</v>
      </c>
      <c r="AK24" s="12">
        <f t="shared" si="11"/>
        <v>12.147422062055893</v>
      </c>
      <c r="AL24" s="12">
        <v>844994.4</v>
      </c>
      <c r="AM24" s="12">
        <v>145463.6</v>
      </c>
      <c r="AN24" s="12">
        <f t="shared" si="12"/>
        <v>17.214741304794444</v>
      </c>
      <c r="AO24" s="12">
        <v>-32296.7</v>
      </c>
      <c r="AP24" s="12">
        <v>-31382.4</v>
      </c>
    </row>
    <row r="25" spans="1:42" ht="21.75" customHeight="1">
      <c r="A25" s="11">
        <f t="shared" si="13"/>
        <v>16</v>
      </c>
      <c r="B25" s="11" t="s">
        <v>40</v>
      </c>
      <c r="C25" s="12">
        <v>1199000.8</v>
      </c>
      <c r="D25" s="12">
        <v>204754.1</v>
      </c>
      <c r="E25" s="12">
        <f t="shared" si="0"/>
        <v>17.077061166264443</v>
      </c>
      <c r="F25" s="12">
        <v>456187.7</v>
      </c>
      <c r="G25" s="12">
        <v>84299.7</v>
      </c>
      <c r="H25" s="12">
        <v>110963</v>
      </c>
      <c r="I25" s="12">
        <f t="shared" si="1"/>
        <v>131.62917543004303</v>
      </c>
      <c r="J25" s="12">
        <f t="shared" si="2"/>
        <v>24.32397892358781</v>
      </c>
      <c r="K25" s="12">
        <v>56693.1</v>
      </c>
      <c r="L25" s="12">
        <v>65746.1</v>
      </c>
      <c r="M25" s="12">
        <f t="shared" si="3"/>
        <v>115.96843354835069</v>
      </c>
      <c r="N25" s="12">
        <v>322.9</v>
      </c>
      <c r="O25" s="12">
        <v>884.7</v>
      </c>
      <c r="P25" s="12">
        <f t="shared" si="4"/>
        <v>273.9857541034376</v>
      </c>
      <c r="Q25" s="12">
        <v>519.3</v>
      </c>
      <c r="R25" s="12">
        <v>487</v>
      </c>
      <c r="S25" s="12">
        <f t="shared" si="5"/>
        <v>93.78008858078182</v>
      </c>
      <c r="T25" s="12">
        <v>4343.5</v>
      </c>
      <c r="U25" s="12">
        <v>14623.6</v>
      </c>
      <c r="V25" s="12">
        <f t="shared" si="6"/>
        <v>336.6777944054334</v>
      </c>
      <c r="W25" s="12">
        <v>4715.3</v>
      </c>
      <c r="X25" s="12">
        <v>4745.6</v>
      </c>
      <c r="Y25" s="12">
        <f t="shared" si="7"/>
        <v>100.64258901872627</v>
      </c>
      <c r="Z25" s="12">
        <v>11475.9</v>
      </c>
      <c r="AA25" s="12">
        <v>15447.6</v>
      </c>
      <c r="AB25" s="12">
        <f t="shared" si="8"/>
        <v>134.60905027056702</v>
      </c>
      <c r="AC25" s="12">
        <v>4826.4</v>
      </c>
      <c r="AD25" s="12">
        <v>5513.9</v>
      </c>
      <c r="AE25" s="12">
        <f t="shared" si="9"/>
        <v>114.24457152328857</v>
      </c>
      <c r="AF25" s="12">
        <v>4009.6</v>
      </c>
      <c r="AG25" s="12">
        <v>5089</v>
      </c>
      <c r="AH25" s="12">
        <f t="shared" si="10"/>
        <v>126.92039106145252</v>
      </c>
      <c r="AI25" s="12">
        <v>742813.1</v>
      </c>
      <c r="AJ25" s="12">
        <v>93791.1</v>
      </c>
      <c r="AK25" s="12">
        <f t="shared" si="11"/>
        <v>12.626473604194649</v>
      </c>
      <c r="AL25" s="12">
        <v>1253741.2</v>
      </c>
      <c r="AM25" s="12">
        <v>213516.6</v>
      </c>
      <c r="AN25" s="12">
        <f t="shared" si="12"/>
        <v>17.03035682324231</v>
      </c>
      <c r="AO25" s="12">
        <v>-52794.2</v>
      </c>
      <c r="AP25" s="12">
        <v>-8762.5</v>
      </c>
    </row>
    <row r="26" spans="1:42" ht="21.75" customHeight="1">
      <c r="A26" s="11">
        <f t="shared" si="13"/>
        <v>17</v>
      </c>
      <c r="B26" s="11" t="s">
        <v>41</v>
      </c>
      <c r="C26" s="12">
        <v>295424.9</v>
      </c>
      <c r="D26" s="12">
        <v>33401.1</v>
      </c>
      <c r="E26" s="12">
        <f t="shared" si="0"/>
        <v>11.306122131208303</v>
      </c>
      <c r="F26" s="12">
        <v>53857</v>
      </c>
      <c r="G26" s="12">
        <v>9060</v>
      </c>
      <c r="H26" s="12">
        <v>9875.8</v>
      </c>
      <c r="I26" s="12">
        <f t="shared" si="1"/>
        <v>109.00441501103752</v>
      </c>
      <c r="J26" s="12">
        <f t="shared" si="2"/>
        <v>18.337077817182536</v>
      </c>
      <c r="K26" s="12">
        <v>5320</v>
      </c>
      <c r="L26" s="12">
        <v>5625.9</v>
      </c>
      <c r="M26" s="12">
        <f t="shared" si="3"/>
        <v>105.74999999999999</v>
      </c>
      <c r="N26" s="12">
        <v>46</v>
      </c>
      <c r="O26" s="12">
        <v>113.3</v>
      </c>
      <c r="P26" s="12">
        <f t="shared" si="4"/>
        <v>246.30434782608694</v>
      </c>
      <c r="Q26" s="12">
        <v>56.4</v>
      </c>
      <c r="R26" s="12">
        <v>77.4</v>
      </c>
      <c r="S26" s="12">
        <f t="shared" si="5"/>
        <v>137.2340425531915</v>
      </c>
      <c r="T26" s="12">
        <v>75.4</v>
      </c>
      <c r="U26" s="12">
        <v>140.3</v>
      </c>
      <c r="V26" s="12">
        <f t="shared" si="6"/>
        <v>186.0742705570292</v>
      </c>
      <c r="W26" s="12">
        <v>1106.9</v>
      </c>
      <c r="X26" s="12">
        <v>622</v>
      </c>
      <c r="Y26" s="12">
        <f t="shared" si="7"/>
        <v>56.19297136145993</v>
      </c>
      <c r="Z26" s="12">
        <v>1010.6</v>
      </c>
      <c r="AA26" s="12">
        <v>1409.4</v>
      </c>
      <c r="AB26" s="12">
        <f t="shared" si="8"/>
        <v>139.46170591727687</v>
      </c>
      <c r="AC26" s="12">
        <v>414.4</v>
      </c>
      <c r="AD26" s="12">
        <v>626.8</v>
      </c>
      <c r="AE26" s="12">
        <f t="shared" si="9"/>
        <v>151.25482625482624</v>
      </c>
      <c r="AF26" s="12">
        <v>48.3</v>
      </c>
      <c r="AG26" s="12">
        <v>10.6</v>
      </c>
      <c r="AH26" s="12">
        <f t="shared" si="10"/>
        <v>21.94616977225673</v>
      </c>
      <c r="AI26" s="12">
        <v>241567.9</v>
      </c>
      <c r="AJ26" s="12">
        <v>23525.3</v>
      </c>
      <c r="AK26" s="12">
        <f t="shared" si="11"/>
        <v>9.738586956296759</v>
      </c>
      <c r="AL26" s="12">
        <v>302875</v>
      </c>
      <c r="AM26" s="12">
        <v>48887.3</v>
      </c>
      <c r="AN26" s="12">
        <f t="shared" si="12"/>
        <v>16.141081304168388</v>
      </c>
      <c r="AO26" s="12">
        <v>-7450.1</v>
      </c>
      <c r="AP26" s="12">
        <v>-15486.2</v>
      </c>
    </row>
    <row r="27" spans="1:42" ht="21.75" customHeight="1">
      <c r="A27" s="11">
        <f t="shared" si="13"/>
        <v>18</v>
      </c>
      <c r="B27" s="11" t="s">
        <v>42</v>
      </c>
      <c r="C27" s="12">
        <v>233295.3</v>
      </c>
      <c r="D27" s="12">
        <v>30212.5</v>
      </c>
      <c r="E27" s="12">
        <f t="shared" si="0"/>
        <v>12.950325188720047</v>
      </c>
      <c r="F27" s="12">
        <v>40222.9</v>
      </c>
      <c r="G27" s="12">
        <v>6068.8</v>
      </c>
      <c r="H27" s="12">
        <v>6031.2</v>
      </c>
      <c r="I27" s="12">
        <f t="shared" si="1"/>
        <v>99.38043764829949</v>
      </c>
      <c r="J27" s="12">
        <f t="shared" si="2"/>
        <v>14.994443463797985</v>
      </c>
      <c r="K27" s="12">
        <v>2523.7</v>
      </c>
      <c r="L27" s="12">
        <v>2385.6</v>
      </c>
      <c r="M27" s="12">
        <f t="shared" si="3"/>
        <v>94.52787573800373</v>
      </c>
      <c r="N27" s="12">
        <v>31.7</v>
      </c>
      <c r="O27" s="12">
        <v>95.1</v>
      </c>
      <c r="P27" s="12">
        <f t="shared" si="4"/>
        <v>300</v>
      </c>
      <c r="Q27" s="12">
        <v>50.9</v>
      </c>
      <c r="R27" s="12">
        <v>65.1</v>
      </c>
      <c r="S27" s="12">
        <f t="shared" si="5"/>
        <v>127.89783889980353</v>
      </c>
      <c r="T27" s="12">
        <v>424.9</v>
      </c>
      <c r="U27" s="12">
        <v>241.3</v>
      </c>
      <c r="V27" s="12">
        <f t="shared" si="6"/>
        <v>56.78983290185927</v>
      </c>
      <c r="W27" s="12">
        <v>249.3</v>
      </c>
      <c r="X27" s="12">
        <v>188.1</v>
      </c>
      <c r="Y27" s="12">
        <f t="shared" si="7"/>
        <v>75.45126353790613</v>
      </c>
      <c r="Z27" s="12">
        <v>1160.3</v>
      </c>
      <c r="AA27" s="12">
        <v>1066.8</v>
      </c>
      <c r="AB27" s="12">
        <f t="shared" si="8"/>
        <v>91.94173920537791</v>
      </c>
      <c r="AC27" s="12">
        <v>379.2</v>
      </c>
      <c r="AD27" s="12">
        <v>545</v>
      </c>
      <c r="AE27" s="12">
        <f t="shared" si="9"/>
        <v>143.72362869198312</v>
      </c>
      <c r="AF27" s="12">
        <v>156.1</v>
      </c>
      <c r="AG27" s="12">
        <v>149.8</v>
      </c>
      <c r="AH27" s="12">
        <f t="shared" si="10"/>
        <v>95.96412556053812</v>
      </c>
      <c r="AI27" s="12">
        <v>193072.4</v>
      </c>
      <c r="AJ27" s="12">
        <v>24181.3</v>
      </c>
      <c r="AK27" s="12">
        <f t="shared" si="11"/>
        <v>12.524472684858114</v>
      </c>
      <c r="AL27" s="12">
        <v>245535.9</v>
      </c>
      <c r="AM27" s="12">
        <v>39043</v>
      </c>
      <c r="AN27" s="12">
        <f t="shared" si="12"/>
        <v>15.90113706386724</v>
      </c>
      <c r="AO27" s="12">
        <v>-11267.5</v>
      </c>
      <c r="AP27" s="12">
        <v>-8830.5</v>
      </c>
    </row>
    <row r="28" spans="1:42" ht="21.75" customHeight="1">
      <c r="A28" s="11">
        <f t="shared" si="13"/>
        <v>19</v>
      </c>
      <c r="B28" s="11" t="s">
        <v>43</v>
      </c>
      <c r="C28" s="12">
        <v>585048.6</v>
      </c>
      <c r="D28" s="12">
        <v>96006.9</v>
      </c>
      <c r="E28" s="12">
        <f t="shared" si="0"/>
        <v>16.410072599096896</v>
      </c>
      <c r="F28" s="12">
        <v>161377.9</v>
      </c>
      <c r="G28" s="12">
        <v>29730.7</v>
      </c>
      <c r="H28" s="12">
        <v>35941.7</v>
      </c>
      <c r="I28" s="12">
        <f t="shared" si="1"/>
        <v>120.89086365272259</v>
      </c>
      <c r="J28" s="12">
        <f t="shared" si="2"/>
        <v>22.271760879277767</v>
      </c>
      <c r="K28" s="12">
        <v>17643.2</v>
      </c>
      <c r="L28" s="12">
        <v>23261</v>
      </c>
      <c r="M28" s="12">
        <f t="shared" si="3"/>
        <v>131.8411626008887</v>
      </c>
      <c r="N28" s="12">
        <v>116.5</v>
      </c>
      <c r="O28" s="12">
        <v>368.8</v>
      </c>
      <c r="P28" s="12">
        <f t="shared" si="4"/>
        <v>316.5665236051502</v>
      </c>
      <c r="Q28" s="12">
        <v>148.8</v>
      </c>
      <c r="R28" s="12">
        <v>173.3</v>
      </c>
      <c r="S28" s="12">
        <f t="shared" si="5"/>
        <v>116.46505376344085</v>
      </c>
      <c r="T28" s="12">
        <v>1218.4</v>
      </c>
      <c r="U28" s="12">
        <v>1365.1</v>
      </c>
      <c r="V28" s="12">
        <f t="shared" si="6"/>
        <v>112.0403808273145</v>
      </c>
      <c r="W28" s="12">
        <v>3372.7</v>
      </c>
      <c r="X28" s="12">
        <v>3084</v>
      </c>
      <c r="Y28" s="12">
        <f t="shared" si="7"/>
        <v>91.4400925074866</v>
      </c>
      <c r="Z28" s="12">
        <v>3379</v>
      </c>
      <c r="AA28" s="12">
        <v>2826.1</v>
      </c>
      <c r="AB28" s="12">
        <f t="shared" si="8"/>
        <v>83.63717076058005</v>
      </c>
      <c r="AC28" s="12">
        <v>1246.6</v>
      </c>
      <c r="AD28" s="12">
        <v>1848.8</v>
      </c>
      <c r="AE28" s="12">
        <f t="shared" si="9"/>
        <v>148.30739611743945</v>
      </c>
      <c r="AF28" s="12">
        <v>598.6</v>
      </c>
      <c r="AG28" s="12">
        <v>220.5</v>
      </c>
      <c r="AH28" s="12">
        <f t="shared" si="10"/>
        <v>36.83595055128633</v>
      </c>
      <c r="AI28" s="12">
        <v>423670.7</v>
      </c>
      <c r="AJ28" s="12">
        <v>60065.2</v>
      </c>
      <c r="AK28" s="12">
        <f t="shared" si="11"/>
        <v>14.17733159267327</v>
      </c>
      <c r="AL28" s="12">
        <v>624032.6</v>
      </c>
      <c r="AM28" s="12">
        <v>128382.2</v>
      </c>
      <c r="AN28" s="12">
        <f t="shared" si="12"/>
        <v>20.57299570567307</v>
      </c>
      <c r="AO28" s="12">
        <v>-36064.7</v>
      </c>
      <c r="AP28" s="12">
        <v>-32375.3</v>
      </c>
    </row>
    <row r="29" spans="1:42" ht="21.75" customHeight="1">
      <c r="A29" s="11">
        <f t="shared" si="13"/>
        <v>20</v>
      </c>
      <c r="B29" s="11" t="s">
        <v>44</v>
      </c>
      <c r="C29" s="12">
        <v>357544.2</v>
      </c>
      <c r="D29" s="12">
        <v>45350.6</v>
      </c>
      <c r="E29" s="12">
        <f t="shared" si="0"/>
        <v>12.683914324438769</v>
      </c>
      <c r="F29" s="12">
        <v>94465.7</v>
      </c>
      <c r="G29" s="12">
        <v>17177.5</v>
      </c>
      <c r="H29" s="12">
        <v>17943.9</v>
      </c>
      <c r="I29" s="12">
        <f t="shared" si="1"/>
        <v>104.46165041478679</v>
      </c>
      <c r="J29" s="12">
        <f t="shared" si="2"/>
        <v>18.99514850363677</v>
      </c>
      <c r="K29" s="12">
        <v>8813.2</v>
      </c>
      <c r="L29" s="12">
        <v>9407.9</v>
      </c>
      <c r="M29" s="12">
        <f t="shared" si="3"/>
        <v>106.74783279626014</v>
      </c>
      <c r="N29" s="12">
        <v>23.7</v>
      </c>
      <c r="O29" s="12">
        <v>229.7</v>
      </c>
      <c r="P29" s="12">
        <f t="shared" si="4"/>
        <v>969.1983122362868</v>
      </c>
      <c r="Q29" s="12">
        <v>118</v>
      </c>
      <c r="R29" s="12">
        <v>131.5</v>
      </c>
      <c r="S29" s="12">
        <f t="shared" si="5"/>
        <v>111.44067796610169</v>
      </c>
      <c r="T29" s="12">
        <v>491.6</v>
      </c>
      <c r="U29" s="12">
        <v>610.6</v>
      </c>
      <c r="V29" s="12">
        <f t="shared" si="6"/>
        <v>124.20667209113101</v>
      </c>
      <c r="W29" s="12">
        <v>1624.3</v>
      </c>
      <c r="X29" s="12">
        <v>955.8</v>
      </c>
      <c r="Y29" s="12">
        <f t="shared" si="7"/>
        <v>58.84380964107615</v>
      </c>
      <c r="Z29" s="12">
        <v>3004.4</v>
      </c>
      <c r="AA29" s="12">
        <v>2004.8</v>
      </c>
      <c r="AB29" s="12">
        <f t="shared" si="8"/>
        <v>66.72879776328053</v>
      </c>
      <c r="AC29" s="12">
        <v>2141.9</v>
      </c>
      <c r="AD29" s="12">
        <v>1332.7</v>
      </c>
      <c r="AE29" s="12">
        <f t="shared" si="9"/>
        <v>62.22045847145058</v>
      </c>
      <c r="AF29" s="12">
        <v>130.2</v>
      </c>
      <c r="AG29" s="12">
        <v>75.8</v>
      </c>
      <c r="AH29" s="12">
        <f t="shared" si="10"/>
        <v>58.21812596006145</v>
      </c>
      <c r="AI29" s="12">
        <v>263078.5</v>
      </c>
      <c r="AJ29" s="12">
        <v>27406.7</v>
      </c>
      <c r="AK29" s="12">
        <f t="shared" si="11"/>
        <v>10.417689016776361</v>
      </c>
      <c r="AL29" s="12">
        <v>382560.9</v>
      </c>
      <c r="AM29" s="12">
        <v>72836.1</v>
      </c>
      <c r="AN29" s="12">
        <f t="shared" si="12"/>
        <v>19.039086325863412</v>
      </c>
      <c r="AO29" s="12">
        <v>-25016.7</v>
      </c>
      <c r="AP29" s="12">
        <v>-27485.5</v>
      </c>
    </row>
    <row r="30" spans="1:42" ht="21.75" customHeight="1">
      <c r="A30" s="11">
        <f t="shared" si="13"/>
        <v>21</v>
      </c>
      <c r="B30" s="11" t="s">
        <v>45</v>
      </c>
      <c r="C30" s="12">
        <v>351260.3</v>
      </c>
      <c r="D30" s="12">
        <v>40521.7</v>
      </c>
      <c r="E30" s="12">
        <f t="shared" si="0"/>
        <v>11.536088763802796</v>
      </c>
      <c r="F30" s="12">
        <v>65515.5</v>
      </c>
      <c r="G30" s="12">
        <v>11152.5</v>
      </c>
      <c r="H30" s="12">
        <v>13284.7</v>
      </c>
      <c r="I30" s="12">
        <f t="shared" si="1"/>
        <v>119.1185832772921</v>
      </c>
      <c r="J30" s="12">
        <f t="shared" si="2"/>
        <v>20.27718631468889</v>
      </c>
      <c r="K30" s="12">
        <v>6143.4</v>
      </c>
      <c r="L30" s="12">
        <v>7308.5</v>
      </c>
      <c r="M30" s="12">
        <f t="shared" si="3"/>
        <v>118.96506820327505</v>
      </c>
      <c r="N30" s="12">
        <v>20.8</v>
      </c>
      <c r="O30" s="12">
        <v>73.4</v>
      </c>
      <c r="P30" s="12">
        <f t="shared" si="4"/>
        <v>352.8846153846154</v>
      </c>
      <c r="Q30" s="12">
        <v>45.6</v>
      </c>
      <c r="R30" s="12">
        <v>56.9</v>
      </c>
      <c r="S30" s="12">
        <f t="shared" si="5"/>
        <v>124.78070175438596</v>
      </c>
      <c r="T30" s="12">
        <v>181</v>
      </c>
      <c r="U30" s="12">
        <v>274.2</v>
      </c>
      <c r="V30" s="12">
        <f t="shared" si="6"/>
        <v>151.4917127071823</v>
      </c>
      <c r="W30" s="12">
        <v>1193.5</v>
      </c>
      <c r="X30" s="12">
        <v>1102.8</v>
      </c>
      <c r="Y30" s="12">
        <f t="shared" si="7"/>
        <v>92.40050272308336</v>
      </c>
      <c r="Z30" s="12">
        <v>1769.9</v>
      </c>
      <c r="AA30" s="12">
        <v>2252.6</v>
      </c>
      <c r="AB30" s="12">
        <f t="shared" si="8"/>
        <v>127.27272727272727</v>
      </c>
      <c r="AC30" s="12">
        <v>1153.8</v>
      </c>
      <c r="AD30" s="12">
        <v>1101.7</v>
      </c>
      <c r="AE30" s="12">
        <f t="shared" si="9"/>
        <v>95.48448604610851</v>
      </c>
      <c r="AF30" s="12">
        <v>205.7</v>
      </c>
      <c r="AG30" s="12">
        <v>314.7</v>
      </c>
      <c r="AH30" s="12">
        <f t="shared" si="10"/>
        <v>152.9897909577054</v>
      </c>
      <c r="AI30" s="12">
        <v>285744.7</v>
      </c>
      <c r="AJ30" s="12">
        <v>27237</v>
      </c>
      <c r="AK30" s="12">
        <f t="shared" si="11"/>
        <v>9.531935325484602</v>
      </c>
      <c r="AL30" s="12">
        <v>369153.5</v>
      </c>
      <c r="AM30" s="12">
        <v>58720</v>
      </c>
      <c r="AN30" s="12">
        <f t="shared" si="12"/>
        <v>15.906662133773619</v>
      </c>
      <c r="AO30" s="12">
        <v>-17893.2</v>
      </c>
      <c r="AP30" s="12">
        <v>-18198.3</v>
      </c>
    </row>
    <row r="31" spans="1:42" ht="21.75" customHeight="1">
      <c r="A31" s="11">
        <f t="shared" si="13"/>
        <v>22</v>
      </c>
      <c r="B31" s="11" t="s">
        <v>46</v>
      </c>
      <c r="C31" s="12">
        <v>603820.5</v>
      </c>
      <c r="D31" s="12">
        <v>84639.1</v>
      </c>
      <c r="E31" s="12">
        <f t="shared" si="0"/>
        <v>14.017261752457891</v>
      </c>
      <c r="F31" s="12">
        <v>189939.2</v>
      </c>
      <c r="G31" s="12">
        <v>31503.3</v>
      </c>
      <c r="H31" s="12">
        <v>39148.6</v>
      </c>
      <c r="I31" s="12">
        <f t="shared" si="1"/>
        <v>124.26825126256614</v>
      </c>
      <c r="J31" s="12">
        <f t="shared" si="2"/>
        <v>20.611121874789404</v>
      </c>
      <c r="K31" s="12">
        <v>18358.3</v>
      </c>
      <c r="L31" s="12">
        <v>19741.3</v>
      </c>
      <c r="M31" s="12">
        <f t="shared" si="3"/>
        <v>107.5333772734948</v>
      </c>
      <c r="N31" s="12">
        <v>103.7</v>
      </c>
      <c r="O31" s="12">
        <v>166.9</v>
      </c>
      <c r="P31" s="12">
        <f t="shared" si="4"/>
        <v>160.9450337512054</v>
      </c>
      <c r="Q31" s="12">
        <v>185.4</v>
      </c>
      <c r="R31" s="12">
        <v>199.2</v>
      </c>
      <c r="S31" s="12">
        <f t="shared" si="5"/>
        <v>107.44336569579286</v>
      </c>
      <c r="T31" s="12">
        <v>1099.1</v>
      </c>
      <c r="U31" s="12">
        <v>1166.5</v>
      </c>
      <c r="V31" s="12">
        <f t="shared" si="6"/>
        <v>106.13229005549995</v>
      </c>
      <c r="W31" s="12">
        <v>4755.1</v>
      </c>
      <c r="X31" s="12">
        <v>4053.1</v>
      </c>
      <c r="Y31" s="12">
        <f t="shared" si="7"/>
        <v>85.23690353515173</v>
      </c>
      <c r="Z31" s="12">
        <v>4885.1</v>
      </c>
      <c r="AA31" s="12">
        <v>11431</v>
      </c>
      <c r="AB31" s="12">
        <f t="shared" si="8"/>
        <v>233.99725696505698</v>
      </c>
      <c r="AC31" s="12">
        <v>2680.3</v>
      </c>
      <c r="AD31" s="12">
        <v>2415.3</v>
      </c>
      <c r="AE31" s="12">
        <f t="shared" si="9"/>
        <v>90.11304704697235</v>
      </c>
      <c r="AF31" s="12">
        <v>1290.9</v>
      </c>
      <c r="AG31" s="12">
        <v>1343.3</v>
      </c>
      <c r="AH31" s="12">
        <f t="shared" si="10"/>
        <v>104.05918351537686</v>
      </c>
      <c r="AI31" s="12">
        <v>413881.3</v>
      </c>
      <c r="AJ31" s="12">
        <v>45490.5</v>
      </c>
      <c r="AK31" s="12">
        <f t="shared" si="11"/>
        <v>10.991194818417744</v>
      </c>
      <c r="AL31" s="12">
        <v>623393.7</v>
      </c>
      <c r="AM31" s="12">
        <v>97796.4</v>
      </c>
      <c r="AN31" s="12">
        <f t="shared" si="12"/>
        <v>15.687742753896936</v>
      </c>
      <c r="AO31" s="12">
        <v>-19573.2</v>
      </c>
      <c r="AP31" s="12">
        <v>-13157.3</v>
      </c>
    </row>
    <row r="32" spans="1:42" ht="21.75" customHeight="1">
      <c r="A32" s="11">
        <f t="shared" si="13"/>
        <v>23</v>
      </c>
      <c r="B32" s="11" t="s">
        <v>47</v>
      </c>
      <c r="C32" s="12">
        <v>1151033.9</v>
      </c>
      <c r="D32" s="12">
        <v>272278</v>
      </c>
      <c r="E32" s="12">
        <f t="shared" si="0"/>
        <v>23.655080879894154</v>
      </c>
      <c r="F32" s="12">
        <v>264148.9</v>
      </c>
      <c r="G32" s="12">
        <v>50364.5</v>
      </c>
      <c r="H32" s="12">
        <v>52512.9</v>
      </c>
      <c r="I32" s="12">
        <f t="shared" si="1"/>
        <v>104.26570302494812</v>
      </c>
      <c r="J32" s="12">
        <f t="shared" si="2"/>
        <v>19.88003735771756</v>
      </c>
      <c r="K32" s="12">
        <v>22640.8</v>
      </c>
      <c r="L32" s="12">
        <v>26432.6</v>
      </c>
      <c r="M32" s="12">
        <f t="shared" si="3"/>
        <v>116.74764142609801</v>
      </c>
      <c r="N32" s="12">
        <v>466</v>
      </c>
      <c r="O32" s="12">
        <v>685.9</v>
      </c>
      <c r="P32" s="12">
        <f t="shared" si="4"/>
        <v>147.18884120171674</v>
      </c>
      <c r="Q32" s="12">
        <v>252.5</v>
      </c>
      <c r="R32" s="12">
        <v>250.9</v>
      </c>
      <c r="S32" s="12">
        <f t="shared" si="5"/>
        <v>99.36633663366337</v>
      </c>
      <c r="T32" s="12">
        <v>3006.2</v>
      </c>
      <c r="U32" s="12">
        <v>4676.5</v>
      </c>
      <c r="V32" s="12">
        <f t="shared" si="6"/>
        <v>155.5618388663429</v>
      </c>
      <c r="W32" s="12">
        <v>10331.7</v>
      </c>
      <c r="X32" s="12">
        <v>7733.5</v>
      </c>
      <c r="Y32" s="12">
        <f t="shared" si="7"/>
        <v>74.8521540501563</v>
      </c>
      <c r="Z32" s="12">
        <v>10662.5</v>
      </c>
      <c r="AA32" s="12">
        <v>10117.8</v>
      </c>
      <c r="AB32" s="12">
        <f t="shared" si="8"/>
        <v>94.89144196951933</v>
      </c>
      <c r="AC32" s="12">
        <v>3837.3</v>
      </c>
      <c r="AD32" s="12">
        <v>3506.8</v>
      </c>
      <c r="AE32" s="12">
        <f t="shared" si="9"/>
        <v>91.38717327287415</v>
      </c>
      <c r="AF32" s="12">
        <v>2810.8</v>
      </c>
      <c r="AG32" s="12">
        <v>4125.8</v>
      </c>
      <c r="AH32" s="12">
        <f t="shared" si="10"/>
        <v>146.7838337839761</v>
      </c>
      <c r="AI32" s="12">
        <v>886885</v>
      </c>
      <c r="AJ32" s="12">
        <v>219765.1</v>
      </c>
      <c r="AK32" s="12">
        <f t="shared" si="11"/>
        <v>24.779435890786292</v>
      </c>
      <c r="AL32" s="12">
        <v>1214676.2</v>
      </c>
      <c r="AM32" s="12">
        <v>225118.6</v>
      </c>
      <c r="AN32" s="12">
        <f t="shared" si="12"/>
        <v>18.533218976382347</v>
      </c>
      <c r="AO32" s="12">
        <v>-63642.3</v>
      </c>
      <c r="AP32" s="12">
        <v>47159.4</v>
      </c>
    </row>
    <row r="33" spans="1:42" ht="21.75" customHeight="1">
      <c r="A33" s="11">
        <f t="shared" si="13"/>
        <v>24</v>
      </c>
      <c r="B33" s="11" t="s">
        <v>48</v>
      </c>
      <c r="C33" s="12">
        <v>1939131.5</v>
      </c>
      <c r="D33" s="12">
        <v>359474.3</v>
      </c>
      <c r="E33" s="12">
        <f t="shared" si="0"/>
        <v>18.537902148461825</v>
      </c>
      <c r="F33" s="12">
        <v>630066.7</v>
      </c>
      <c r="G33" s="12">
        <v>145948.6</v>
      </c>
      <c r="H33" s="12">
        <v>130620.6</v>
      </c>
      <c r="I33" s="12">
        <f t="shared" si="1"/>
        <v>89.49767246825252</v>
      </c>
      <c r="J33" s="12">
        <f t="shared" si="2"/>
        <v>20.731233693194707</v>
      </c>
      <c r="K33" s="12">
        <v>56659</v>
      </c>
      <c r="L33" s="12">
        <v>58193.2</v>
      </c>
      <c r="M33" s="12">
        <f t="shared" si="3"/>
        <v>102.70777811115622</v>
      </c>
      <c r="N33" s="12">
        <v>723</v>
      </c>
      <c r="O33" s="12">
        <v>1018.9</v>
      </c>
      <c r="P33" s="12">
        <f t="shared" si="4"/>
        <v>140.92669432918393</v>
      </c>
      <c r="Q33" s="12">
        <v>944.8</v>
      </c>
      <c r="R33" s="12">
        <v>938.6</v>
      </c>
      <c r="S33" s="12">
        <f t="shared" si="5"/>
        <v>99.3437764606266</v>
      </c>
      <c r="T33" s="12">
        <v>33480.7</v>
      </c>
      <c r="U33" s="12">
        <v>19306.2</v>
      </c>
      <c r="V33" s="12">
        <f t="shared" si="6"/>
        <v>57.66366891970599</v>
      </c>
      <c r="W33" s="12">
        <v>13432.1</v>
      </c>
      <c r="X33" s="12">
        <v>11350.1</v>
      </c>
      <c r="Y33" s="12">
        <f t="shared" si="7"/>
        <v>84.4998176011197</v>
      </c>
      <c r="Z33" s="12">
        <v>35513.9</v>
      </c>
      <c r="AA33" s="12">
        <v>33459</v>
      </c>
      <c r="AB33" s="12">
        <f t="shared" si="8"/>
        <v>94.21381487248655</v>
      </c>
      <c r="AC33" s="12">
        <v>20168.3</v>
      </c>
      <c r="AD33" s="12">
        <v>21546.4</v>
      </c>
      <c r="AE33" s="12">
        <f t="shared" si="9"/>
        <v>106.83300030245486</v>
      </c>
      <c r="AF33" s="12">
        <v>10667.5</v>
      </c>
      <c r="AG33" s="12">
        <v>4694.9</v>
      </c>
      <c r="AH33" s="12">
        <f t="shared" si="10"/>
        <v>44.01124912116241</v>
      </c>
      <c r="AI33" s="12">
        <v>1309064.9</v>
      </c>
      <c r="AJ33" s="12">
        <v>228853.6</v>
      </c>
      <c r="AK33" s="12">
        <f t="shared" si="11"/>
        <v>17.482219559931675</v>
      </c>
      <c r="AL33" s="12">
        <v>2054947.8</v>
      </c>
      <c r="AM33" s="12">
        <v>413905.6</v>
      </c>
      <c r="AN33" s="12">
        <f t="shared" si="12"/>
        <v>20.14190336124353</v>
      </c>
      <c r="AO33" s="12">
        <v>-78741.4</v>
      </c>
      <c r="AP33" s="12">
        <v>-54431.3</v>
      </c>
    </row>
    <row r="34" spans="1:42" ht="21.75" customHeight="1">
      <c r="A34" s="11">
        <f t="shared" si="13"/>
        <v>25</v>
      </c>
      <c r="B34" s="11" t="s">
        <v>49</v>
      </c>
      <c r="C34" s="12">
        <v>533762.6</v>
      </c>
      <c r="D34" s="12">
        <v>69147.9</v>
      </c>
      <c r="E34" s="12">
        <f t="shared" si="0"/>
        <v>12.95480425192773</v>
      </c>
      <c r="F34" s="12">
        <v>168846.8</v>
      </c>
      <c r="G34" s="12">
        <v>25264.6</v>
      </c>
      <c r="H34" s="12">
        <v>36223.7</v>
      </c>
      <c r="I34" s="12">
        <f t="shared" si="1"/>
        <v>143.37729471276015</v>
      </c>
      <c r="J34" s="12">
        <f t="shared" si="2"/>
        <v>21.453589881478358</v>
      </c>
      <c r="K34" s="12">
        <v>13025</v>
      </c>
      <c r="L34" s="12">
        <v>16601.7</v>
      </c>
      <c r="M34" s="12">
        <f t="shared" si="3"/>
        <v>127.46026871401153</v>
      </c>
      <c r="N34" s="12">
        <v>158.1</v>
      </c>
      <c r="O34" s="12">
        <v>684.4</v>
      </c>
      <c r="P34" s="12">
        <f t="shared" si="4"/>
        <v>432.8905755850728</v>
      </c>
      <c r="Q34" s="12">
        <v>170.4</v>
      </c>
      <c r="R34" s="12">
        <v>224</v>
      </c>
      <c r="S34" s="12">
        <f t="shared" si="5"/>
        <v>131.45539906103286</v>
      </c>
      <c r="T34" s="12">
        <v>2050.4</v>
      </c>
      <c r="U34" s="12">
        <v>2046.1</v>
      </c>
      <c r="V34" s="12">
        <f t="shared" si="6"/>
        <v>99.79028482247365</v>
      </c>
      <c r="W34" s="12">
        <v>3983.7</v>
      </c>
      <c r="X34" s="12">
        <v>3600.2</v>
      </c>
      <c r="Y34" s="12">
        <f t="shared" si="7"/>
        <v>90.37327107964957</v>
      </c>
      <c r="Z34" s="12">
        <v>4007.1</v>
      </c>
      <c r="AA34" s="12">
        <v>11419.3</v>
      </c>
      <c r="AB34" s="12">
        <f t="shared" si="8"/>
        <v>284.97666641710964</v>
      </c>
      <c r="AC34" s="12">
        <v>2017.3</v>
      </c>
      <c r="AD34" s="12">
        <v>3337.5</v>
      </c>
      <c r="AE34" s="12">
        <f t="shared" si="9"/>
        <v>165.4439101769692</v>
      </c>
      <c r="AF34" s="12">
        <v>931.8</v>
      </c>
      <c r="AG34" s="12">
        <v>3975.8</v>
      </c>
      <c r="AH34" s="12">
        <f t="shared" si="10"/>
        <v>426.67954496673104</v>
      </c>
      <c r="AI34" s="12">
        <v>364915.8</v>
      </c>
      <c r="AJ34" s="12">
        <v>32924.2</v>
      </c>
      <c r="AK34" s="12">
        <f t="shared" si="11"/>
        <v>9.022410101179505</v>
      </c>
      <c r="AL34" s="12">
        <v>572574.9</v>
      </c>
      <c r="AM34" s="12">
        <v>95066.5</v>
      </c>
      <c r="AN34" s="12">
        <f t="shared" si="12"/>
        <v>16.60332997482076</v>
      </c>
      <c r="AO34" s="12">
        <v>-24839.5</v>
      </c>
      <c r="AP34" s="12">
        <v>-25918.6</v>
      </c>
    </row>
    <row r="35" spans="1:42" ht="21.75" customHeight="1">
      <c r="A35" s="11">
        <f t="shared" si="13"/>
        <v>26</v>
      </c>
      <c r="B35" s="11" t="s">
        <v>50</v>
      </c>
      <c r="C35" s="12">
        <v>11822776</v>
      </c>
      <c r="D35" s="12">
        <v>1820194.6</v>
      </c>
      <c r="E35" s="12">
        <f t="shared" si="0"/>
        <v>15.395661729529511</v>
      </c>
      <c r="F35" s="12">
        <v>4464611.5</v>
      </c>
      <c r="G35" s="12">
        <v>878128.8</v>
      </c>
      <c r="H35" s="12">
        <v>900842.7</v>
      </c>
      <c r="I35" s="12">
        <f t="shared" si="1"/>
        <v>102.58662510556537</v>
      </c>
      <c r="J35" s="12">
        <f t="shared" si="2"/>
        <v>20.17740401376469</v>
      </c>
      <c r="K35" s="12">
        <v>394402.1</v>
      </c>
      <c r="L35" s="12">
        <v>431768.9</v>
      </c>
      <c r="M35" s="12">
        <f t="shared" si="3"/>
        <v>109.47429032451907</v>
      </c>
      <c r="N35" s="12">
        <v>6577.3</v>
      </c>
      <c r="O35" s="12">
        <v>8873.2</v>
      </c>
      <c r="P35" s="12">
        <f t="shared" si="4"/>
        <v>134.90642056771017</v>
      </c>
      <c r="Q35" s="12">
        <v>5258.6</v>
      </c>
      <c r="R35" s="12">
        <v>5937.3</v>
      </c>
      <c r="S35" s="12">
        <f t="shared" si="5"/>
        <v>112.90647700908987</v>
      </c>
      <c r="T35" s="12">
        <v>75887.6</v>
      </c>
      <c r="U35" s="12">
        <v>88914.9</v>
      </c>
      <c r="V35" s="12">
        <f t="shared" si="6"/>
        <v>117.16657266799844</v>
      </c>
      <c r="W35" s="12">
        <v>90232.4</v>
      </c>
      <c r="X35" s="12">
        <v>83030.3</v>
      </c>
      <c r="Y35" s="12">
        <f t="shared" si="7"/>
        <v>92.01827724852714</v>
      </c>
      <c r="Z35" s="12">
        <v>274576.3</v>
      </c>
      <c r="AA35" s="12">
        <v>246667.9</v>
      </c>
      <c r="AB35" s="12">
        <f t="shared" si="8"/>
        <v>89.83583069624</v>
      </c>
      <c r="AC35" s="12">
        <v>141505.9</v>
      </c>
      <c r="AD35" s="12">
        <v>133149.7</v>
      </c>
      <c r="AE35" s="12">
        <f t="shared" si="9"/>
        <v>94.09480452758508</v>
      </c>
      <c r="AF35" s="12">
        <v>102948.7</v>
      </c>
      <c r="AG35" s="12">
        <v>44963.8</v>
      </c>
      <c r="AH35" s="12">
        <f t="shared" si="10"/>
        <v>43.675927913611346</v>
      </c>
      <c r="AI35" s="12">
        <v>7358164.5</v>
      </c>
      <c r="AJ35" s="12">
        <v>919351.9</v>
      </c>
      <c r="AK35" s="12">
        <f t="shared" si="11"/>
        <v>12.49431023185198</v>
      </c>
      <c r="AL35" s="12">
        <v>12274961</v>
      </c>
      <c r="AM35" s="12">
        <v>1917399.9</v>
      </c>
      <c r="AN35" s="12">
        <f t="shared" si="12"/>
        <v>15.620415413132474</v>
      </c>
      <c r="AO35" s="12">
        <v>-295593.1</v>
      </c>
      <c r="AP35" s="12">
        <v>-97205.2</v>
      </c>
    </row>
    <row r="36" spans="1:42" s="16" customFormat="1" ht="43.5" customHeight="1">
      <c r="A36" s="13"/>
      <c r="B36" s="14" t="s">
        <v>51</v>
      </c>
      <c r="C36" s="15">
        <f>SUM(C10:C35)</f>
        <v>26982889</v>
      </c>
      <c r="D36" s="15">
        <f aca="true" t="shared" si="14" ref="D36:AP36">SUM(D10:D35)</f>
        <v>4092043.2</v>
      </c>
      <c r="E36" s="15">
        <f t="shared" si="0"/>
        <v>15.165326440767704</v>
      </c>
      <c r="F36" s="15">
        <f t="shared" si="14"/>
        <v>8547539.3</v>
      </c>
      <c r="G36" s="15">
        <f t="shared" si="14"/>
        <v>1654623</v>
      </c>
      <c r="H36" s="15">
        <f t="shared" si="14"/>
        <v>1741382.5999999996</v>
      </c>
      <c r="I36" s="15">
        <f t="shared" si="1"/>
        <v>105.24346633644038</v>
      </c>
      <c r="J36" s="15">
        <f t="shared" si="2"/>
        <v>20.372911300916737</v>
      </c>
      <c r="K36" s="15">
        <f t="shared" si="14"/>
        <v>815545.6000000001</v>
      </c>
      <c r="L36" s="15">
        <f t="shared" si="14"/>
        <v>892759.2</v>
      </c>
      <c r="M36" s="15">
        <f t="shared" si="3"/>
        <v>109.46772320272464</v>
      </c>
      <c r="N36" s="15">
        <f t="shared" si="14"/>
        <v>9806.3</v>
      </c>
      <c r="O36" s="15">
        <f t="shared" si="14"/>
        <v>16368.599999999999</v>
      </c>
      <c r="P36" s="15">
        <f t="shared" si="4"/>
        <v>166.91922539591894</v>
      </c>
      <c r="Q36" s="15">
        <f t="shared" si="14"/>
        <v>9680.1</v>
      </c>
      <c r="R36" s="15">
        <f t="shared" si="14"/>
        <v>10599.5</v>
      </c>
      <c r="S36" s="15">
        <f t="shared" si="5"/>
        <v>109.49783576615944</v>
      </c>
      <c r="T36" s="15">
        <f t="shared" si="14"/>
        <v>137554.5</v>
      </c>
      <c r="U36" s="15">
        <f t="shared" si="14"/>
        <v>147371.59999999998</v>
      </c>
      <c r="V36" s="15">
        <f t="shared" si="6"/>
        <v>107.13688029108461</v>
      </c>
      <c r="W36" s="15">
        <f t="shared" si="14"/>
        <v>163710.90000000002</v>
      </c>
      <c r="X36" s="15">
        <f t="shared" si="14"/>
        <v>144838.9</v>
      </c>
      <c r="Y36" s="15">
        <f t="shared" si="7"/>
        <v>88.47236195024276</v>
      </c>
      <c r="Z36" s="15">
        <f t="shared" si="14"/>
        <v>406938.9</v>
      </c>
      <c r="AA36" s="15">
        <f t="shared" si="14"/>
        <v>395178.5</v>
      </c>
      <c r="AB36" s="15">
        <f t="shared" si="8"/>
        <v>97.11003298038108</v>
      </c>
      <c r="AC36" s="15">
        <f t="shared" si="14"/>
        <v>199761.9</v>
      </c>
      <c r="AD36" s="15">
        <f t="shared" si="14"/>
        <v>201261</v>
      </c>
      <c r="AE36" s="15">
        <f t="shared" si="9"/>
        <v>100.75044340287111</v>
      </c>
      <c r="AF36" s="15">
        <f t="shared" si="14"/>
        <v>135718.8</v>
      </c>
      <c r="AG36" s="15">
        <f t="shared" si="14"/>
        <v>77147.2</v>
      </c>
      <c r="AH36" s="15">
        <f t="shared" si="10"/>
        <v>56.84341447168705</v>
      </c>
      <c r="AI36" s="15">
        <f t="shared" si="14"/>
        <v>18435349.700000003</v>
      </c>
      <c r="AJ36" s="15">
        <f t="shared" si="14"/>
        <v>2350660.5</v>
      </c>
      <c r="AK36" s="15">
        <f t="shared" si="11"/>
        <v>12.750832168917302</v>
      </c>
      <c r="AL36" s="15">
        <f t="shared" si="14"/>
        <v>28339988.7</v>
      </c>
      <c r="AM36" s="15">
        <f t="shared" si="14"/>
        <v>4727892.9</v>
      </c>
      <c r="AN36" s="15">
        <f t="shared" si="12"/>
        <v>16.682762121214257</v>
      </c>
      <c r="AO36" s="15">
        <f t="shared" si="14"/>
        <v>-1034155.2</v>
      </c>
      <c r="AP36" s="15">
        <f t="shared" si="14"/>
        <v>-635849.7</v>
      </c>
    </row>
  </sheetData>
  <mergeCells count="45">
    <mergeCell ref="AO4:AP6"/>
    <mergeCell ref="AL4:AN6"/>
    <mergeCell ref="AI5:AK6"/>
    <mergeCell ref="AI7:AI8"/>
    <mergeCell ref="AJ7:AJ8"/>
    <mergeCell ref="AK7:AK8"/>
    <mergeCell ref="AL7:AL8"/>
    <mergeCell ref="AM7:AM8"/>
    <mergeCell ref="AN7:AN8"/>
    <mergeCell ref="AO7:AO8"/>
    <mergeCell ref="AP7:AP8"/>
    <mergeCell ref="Z7:AA7"/>
    <mergeCell ref="AC7:AD7"/>
    <mergeCell ref="AF7:AG7"/>
    <mergeCell ref="N6:P6"/>
    <mergeCell ref="K6:M6"/>
    <mergeCell ref="Q6:S6"/>
    <mergeCell ref="T6:V6"/>
    <mergeCell ref="W6:Y6"/>
    <mergeCell ref="Q7:R7"/>
    <mergeCell ref="K7:L7"/>
    <mergeCell ref="N7:O7"/>
    <mergeCell ref="T7:U7"/>
    <mergeCell ref="W7:X7"/>
    <mergeCell ref="F4:G4"/>
    <mergeCell ref="C2:E2"/>
    <mergeCell ref="Z6:AB6"/>
    <mergeCell ref="AC6:AE6"/>
    <mergeCell ref="AF6:AH6"/>
    <mergeCell ref="U3:V3"/>
    <mergeCell ref="C1:V1"/>
    <mergeCell ref="A4:A8"/>
    <mergeCell ref="C7:C8"/>
    <mergeCell ref="B4:B8"/>
    <mergeCell ref="C4:E6"/>
    <mergeCell ref="F5:J5"/>
    <mergeCell ref="F6:F8"/>
    <mergeCell ref="G6:H6"/>
    <mergeCell ref="I6:J6"/>
    <mergeCell ref="D7:D8"/>
    <mergeCell ref="E7:E8"/>
    <mergeCell ref="G7:G8"/>
    <mergeCell ref="H7:H8"/>
    <mergeCell ref="I7:I8"/>
    <mergeCell ref="J7:J8"/>
  </mergeCells>
  <printOptions/>
  <pageMargins left="0.3937007874015748" right="0.3937007874015748" top="0.7480314960629921" bottom="0.7480314960629921" header="0.31496062992125984" footer="0.31496062992125984"/>
  <pageSetup fitToWidth="0" horizontalDpi="600" verticalDpi="600" orientation="landscape" paperSize="9" scale="55" r:id="rId1"/>
  <headerFooter>
    <evenHeader xml:space="preserve">&amp;R&amp;P &amp; из &amp; &amp;N </even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2E4C461-060C-4C42-A3A2-5D91861B4C9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Леонтьева Светлана Александровна</dc:creator>
  <cp:keywords/>
  <dc:description/>
  <cp:lastModifiedBy>Леонтьева Светлана Александровна</cp:lastModifiedBy>
  <cp:lastPrinted>2019-04-15T08:25:14Z</cp:lastPrinted>
  <dcterms:created xsi:type="dcterms:W3CDTF">2019-04-15T05:57:15Z</dcterms:created>
  <dcterms:modified xsi:type="dcterms:W3CDTF">2019-04-15T08:25:17Z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IKB_2016_MR_GO_2.xlsx</vt:lpwstr>
  </property>
  <property fmtid="{D5CDD505-2E9C-101B-9397-08002B2CF9AE}" pid="3" name="Название отчета">
    <vt:lpwstr>IKB_2016_MR_GO_2.xlsx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omo4</vt:lpwstr>
  </property>
  <property fmtid="{D5CDD505-2E9C-101B-9397-08002B2CF9AE}" pid="10" name="Шаблон">
    <vt:lpwstr>IKB_2016_MR_GO</vt:lpwstr>
  </property>
  <property fmtid="{D5CDD505-2E9C-101B-9397-08002B2CF9AE}" pid="11" name="Локальная база">
    <vt:lpwstr>не используется</vt:lpwstr>
  </property>
</Properties>
</file>