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510" yWindow="585" windowWidth="12135" windowHeight="4560" activeTab="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sharedStrings.xml><?xml version="1.0" encoding="utf-8"?>
<sst xmlns="http://schemas.openxmlformats.org/spreadsheetml/2006/main" count="101" uniqueCount="52">
  <si>
    <t>№ п/п</t>
  </si>
  <si>
    <t>Наименование муниципальных образований</t>
  </si>
  <si>
    <t>Доходы - всего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</si>
  <si>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</si>
  <si>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</si>
  <si>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</si>
  <si>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</si>
  <si>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</si>
  <si>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</si>
  <si>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</si>
  <si>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</si>
  <si>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</si>
  <si>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</si>
  <si>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</si>
  <si>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</si>
  <si>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</si>
  <si>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</si>
  <si>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</si>
  <si>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</si>
  <si>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01.05.2018</t>
  </si>
  <si>
    <t>на  01.05.2019</t>
  </si>
  <si>
    <t>01.05.2019 / 01.05.2018</t>
  </si>
  <si>
    <t>01.05.2019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</si>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</sst>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wrapText="1"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 wrapText="1"/>
      <protection/>
    </xf>
    <xf numFmtId="0" fontId="2" fillId="0" borderId="0">
      <alignment horizontal="left" wrapText="1"/>
      <protection/>
    </xf>
    <xf numFmtId="0" fontId="4" fillId="0" borderId="0">
      <alignment wrapText="1"/>
      <protection/>
    </xf>
    <xf numFmtId="0" fontId="2" fillId="0" borderId="1">
      <alignment/>
      <protection/>
    </xf>
    <xf numFmtId="3" fontId="5" fillId="0" borderId="2">
      <alignment horizontal="center" vertical="center" wrapText="1"/>
      <protection/>
    </xf>
    <xf numFmtId="164" fontId="5" fillId="0" borderId="2">
      <alignment horizontal="center" vertical="center" wrapText="1"/>
      <protection/>
    </xf>
    <xf numFmtId="164" fontId="5" fillId="0" borderId="3">
      <alignment vertical="center" wrapText="1"/>
      <protection/>
    </xf>
    <xf numFmtId="164" fontId="5" fillId="0" borderId="4">
      <alignment vertical="center" wrapText="1"/>
      <protection/>
    </xf>
    <xf numFmtId="164" fontId="5" fillId="0" borderId="5">
      <alignment vertical="center" wrapText="1"/>
      <protection/>
    </xf>
    <xf numFmtId="1" fontId="5" fillId="0" borderId="2">
      <alignment horizontal="center" vertical="center" wrapText="1"/>
      <protection/>
    </xf>
    <xf numFmtId="49" fontId="5" fillId="0" borderId="2">
      <alignment horizontal="center" vertical="center" wrapText="1"/>
      <protection/>
    </xf>
    <xf numFmtId="0" fontId="2" fillId="0" borderId="2">
      <alignment horizontal="center"/>
      <protection/>
    </xf>
    <xf numFmtId="0" fontId="2" fillId="0" borderId="2">
      <alignment/>
      <protection/>
    </xf>
    <xf numFmtId="2" fontId="2" fillId="0" borderId="2">
      <alignment horizontal="right" shrinkToFit="1"/>
      <protection/>
    </xf>
    <xf numFmtId="0" fontId="2" fillId="0" borderId="6">
      <alignment/>
      <protection/>
    </xf>
    <xf numFmtId="0" fontId="2" fillId="0" borderId="1">
      <alignment wrapText="1"/>
      <protection/>
    </xf>
    <xf numFmtId="0" fontId="4" fillId="0" borderId="0">
      <alignment horizontal="center" wrapText="1"/>
      <protection/>
    </xf>
    <xf numFmtId="0" fontId="4" fillId="0" borderId="1">
      <alignment wrapText="1"/>
      <protection/>
    </xf>
    <xf numFmtId="0" fontId="6" fillId="0" borderId="6">
      <alignment horizontal="center" vertical="top" wrapText="1"/>
      <protection/>
    </xf>
    <xf numFmtId="0" fontId="6" fillId="0" borderId="0">
      <alignment horizontal="center" vertical="top" wrapText="1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" borderId="0">
      <alignment/>
      <protection/>
    </xf>
    <xf numFmtId="0" fontId="7" fillId="0" borderId="0">
      <alignment/>
      <protection/>
    </xf>
  </cellStyleXfs>
  <cellXfs count="29">
    <xf numFmtId="0" fontId="0" fillId="0" borderId="0" xfId="0"/>
    <xf numFmtId="0" fontId="0" fillId="0" borderId="0" xfId="0" applyProtection="1">
      <protection locked="0"/>
    </xf>
    <xf numFmtId="0" fontId="2" fillId="0" borderId="0" xfId="20" applyNumberFormat="1" applyAlignment="1" applyProtection="1">
      <alignment wrapText="1"/>
      <protection/>
    </xf>
    <xf numFmtId="0" fontId="2" fillId="0" borderId="0" xfId="22" applyNumberFormat="1" applyProtection="1">
      <alignment/>
      <protection/>
    </xf>
    <xf numFmtId="0" fontId="2" fillId="0" borderId="0" xfId="23" applyNumberFormat="1" applyProtection="1">
      <alignment/>
      <protection/>
    </xf>
    <xf numFmtId="0" fontId="2" fillId="0" borderId="1" xfId="27" applyNumberFormat="1" applyProtection="1">
      <alignment/>
      <protection/>
    </xf>
    <xf numFmtId="164" fontId="5" fillId="0" borderId="2" xfId="29" applyAlignment="1" applyProtection="1">
      <alignment horizontal="center" vertical="center" wrapText="1"/>
      <protection/>
    </xf>
    <xf numFmtId="164" fontId="5" fillId="0" borderId="3" xfId="30" applyAlignment="1" applyProtection="1">
      <alignment vertical="center" wrapText="1"/>
      <protection/>
    </xf>
    <xf numFmtId="164" fontId="5" fillId="0" borderId="4" xfId="31" applyAlignment="1" applyProtection="1">
      <alignment vertical="center" wrapText="1"/>
      <protection/>
    </xf>
    <xf numFmtId="164" fontId="5" fillId="0" borderId="5" xfId="32" applyAlignment="1" applyProtection="1">
      <alignment vertical="center" wrapText="1"/>
      <protection/>
    </xf>
    <xf numFmtId="1" fontId="5" fillId="0" borderId="2" xfId="33" applyNumberFormat="1" applyAlignment="1" applyProtection="1">
      <alignment horizontal="center" vertical="center" wrapText="1"/>
      <protection/>
    </xf>
    <xf numFmtId="0" fontId="2" fillId="0" borderId="2" xfId="35" applyNumberFormat="1" applyAlignment="1" applyProtection="1">
      <alignment horizontal="center"/>
      <protection/>
    </xf>
    <xf numFmtId="0" fontId="2" fillId="0" borderId="2" xfId="36" applyNumberFormat="1" applyProtection="1">
      <alignment/>
      <protection/>
    </xf>
    <xf numFmtId="0" fontId="2" fillId="0" borderId="6" xfId="38" applyNumberFormat="1" applyProtection="1">
      <alignment/>
      <protection/>
    </xf>
    <xf numFmtId="164" fontId="2" fillId="0" borderId="2" xfId="37" applyNumberFormat="1" applyFont="1" applyAlignment="1" applyProtection="1">
      <alignment horizontal="right" shrinkToFit="1"/>
      <protection/>
    </xf>
    <xf numFmtId="0" fontId="2" fillId="0" borderId="2" xfId="36" applyNumberFormat="1" applyAlignment="1" applyProtection="1">
      <alignment wrapText="1"/>
      <protection/>
    </xf>
    <xf numFmtId="0" fontId="2" fillId="0" borderId="6" xfId="38" applyNumberFormat="1" applyFill="1" applyProtection="1">
      <alignment/>
      <protection/>
    </xf>
    <xf numFmtId="1" fontId="5" fillId="0" borderId="2" xfId="33" applyNumberFormat="1" applyAlignment="1" applyProtection="1">
      <alignment horizontal="center" vertical="center" wrapText="1"/>
      <protection/>
    </xf>
    <xf numFmtId="1" fontId="5" fillId="0" borderId="2" xfId="33" applyAlignment="1" applyProtection="1">
      <alignment horizontal="center" vertical="center" wrapText="1"/>
      <protection locked="0"/>
    </xf>
    <xf numFmtId="164" fontId="5" fillId="0" borderId="2" xfId="29" applyAlignment="1" applyProtection="1">
      <alignment horizontal="center" vertical="center" wrapText="1"/>
      <protection/>
    </xf>
    <xf numFmtId="164" fontId="5" fillId="0" borderId="2" xfId="29" applyAlignment="1" applyProtection="1">
      <alignment horizontal="center" vertical="center" wrapText="1"/>
      <protection locked="0"/>
    </xf>
    <xf numFmtId="49" fontId="5" fillId="0" borderId="2" xfId="34" applyAlignment="1" applyProtection="1">
      <alignment horizontal="center" vertical="center" wrapText="1"/>
      <protection/>
    </xf>
    <xf numFmtId="49" fontId="5" fillId="0" borderId="2" xfId="34" applyAlignment="1" applyProtection="1">
      <alignment horizontal="center" vertical="center" wrapText="1"/>
      <protection locked="0"/>
    </xf>
    <xf numFmtId="3" fontId="5" fillId="0" borderId="2" xfId="28" applyAlignment="1" applyProtection="1">
      <alignment horizontal="center" vertical="center" wrapText="1"/>
      <protection/>
    </xf>
    <xf numFmtId="3" fontId="5" fillId="0" borderId="2" xfId="28" applyAlignment="1" applyProtection="1">
      <alignment horizontal="center" vertical="center" wrapText="1"/>
      <protection locked="0"/>
    </xf>
    <xf numFmtId="164" fontId="5" fillId="0" borderId="3" xfId="30" applyAlignment="1" applyProtection="1">
      <alignment horizontal="left" vertical="center" wrapText="1"/>
      <protection/>
    </xf>
    <xf numFmtId="164" fontId="5" fillId="0" borderId="4" xfId="30" applyBorder="1" applyAlignment="1" applyProtection="1">
      <alignment horizontal="left" vertical="center" wrapText="1"/>
      <protection/>
    </xf>
    <xf numFmtId="0" fontId="2" fillId="0" borderId="0" xfId="20" applyNumberFormat="1" applyAlignment="1" applyProtection="1">
      <alignment wrapText="1"/>
      <protection/>
    </xf>
    <xf numFmtId="0" fontId="2" fillId="0" borderId="0" xfId="20" applyAlignment="1" applyProtection="1">
      <alignment wrapText="1"/>
      <protection locked="0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43" xfId="21"/>
    <cellStyle name="xl28" xfId="22"/>
    <cellStyle name="xl29" xfId="23"/>
    <cellStyle name="xl40" xfId="24"/>
    <cellStyle name="xl36" xfId="25"/>
    <cellStyle name="xl44" xfId="26"/>
    <cellStyle name="xl23" xfId="27"/>
    <cellStyle name="xl24" xfId="28"/>
    <cellStyle name="xl30" xfId="29"/>
    <cellStyle name="xl37" xfId="30"/>
    <cellStyle name="xl41" xfId="31"/>
    <cellStyle name="xl47" xfId="32"/>
    <cellStyle name="xl32" xfId="33"/>
    <cellStyle name="xl45" xfId="34"/>
    <cellStyle name="xl25" xfId="35"/>
    <cellStyle name="xl26" xfId="36"/>
    <cellStyle name="xl33" xfId="37"/>
    <cellStyle name="xl27" xfId="38"/>
    <cellStyle name="xl34" xfId="39"/>
    <cellStyle name="xl38" xfId="40"/>
    <cellStyle name="xl46" xfId="41"/>
    <cellStyle name="xl35" xfId="42"/>
    <cellStyle name="xl39" xfId="43"/>
    <cellStyle name="xl42" xfId="44"/>
    <cellStyle name="tr" xfId="45"/>
    <cellStyle name="col" xfId="46"/>
    <cellStyle name="br" xfId="47"/>
    <cellStyle name="style0" xfId="48"/>
    <cellStyle name="td" xfId="49"/>
    <cellStyle name="xl21" xfId="50"/>
    <cellStyle name="xl31" xfId="5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7"/>
  <sheetViews>
    <sheetView tabSelected="1" zoomScale="85" zoomScaleNormal="85" workbookViewId="0" topLeftCell="A1">
      <pane xSplit="14" ySplit="14" topLeftCell="O15" activePane="bottomRight" state="frozen"/>
      <selection pane="topRight" activeCell="O1" sqref="O1"/>
      <selection pane="bottomLeft" activeCell="A15" sqref="A15"/>
      <selection pane="bottomRight" activeCell="T46" sqref="T46"/>
    </sheetView>
  </sheetViews>
  <sheetFormatPr defaultColWidth="9.140625" defaultRowHeight="15"/>
  <cols>
    <col min="1" max="1" width="6.8515625" style="1" customWidth="1"/>
    <col min="2" max="2" width="23.140625" style="1" customWidth="1"/>
    <col min="3" max="3" width="12.140625" style="1" customWidth="1"/>
    <col min="4" max="4" width="11.140625" style="1" customWidth="1"/>
    <col min="5" max="5" width="7.421875" style="1" customWidth="1"/>
    <col min="6" max="8" width="11.28125" style="1" customWidth="1"/>
    <col min="9" max="9" width="8.8515625" style="1" customWidth="1"/>
    <col min="10" max="10" width="9.421875" style="1" customWidth="1"/>
    <col min="11" max="12" width="10.421875" style="1" customWidth="1"/>
    <col min="13" max="13" width="7.57421875" style="1" customWidth="1"/>
    <col min="14" max="42" width="10.421875" style="1" customWidth="1"/>
    <col min="43" max="43" width="9.140625" style="1" customWidth="1"/>
    <col min="44" max="16384" width="9.140625" style="1" customWidth="1"/>
  </cols>
  <sheetData>
    <row r="1" spans="1:43" ht="16.35" customHeight="1">
      <c r="A1" s="2"/>
      <c r="B1" s="2"/>
      <c r="C1" s="27"/>
      <c r="D1" s="28"/>
      <c r="E1" s="28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16.35" customHeight="1">
      <c r="A2" s="2"/>
      <c r="B2" s="2"/>
      <c r="C2" s="27"/>
      <c r="D2" s="28"/>
      <c r="E2" s="28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4"/>
    </row>
    <row r="4" spans="1:43" ht="15" customHeight="1">
      <c r="A4" s="23" t="s">
        <v>0</v>
      </c>
      <c r="B4" s="19" t="s">
        <v>1</v>
      </c>
      <c r="C4" s="19" t="s">
        <v>2</v>
      </c>
      <c r="D4" s="20"/>
      <c r="E4" s="20"/>
      <c r="F4" s="25" t="s">
        <v>51</v>
      </c>
      <c r="G4" s="26"/>
      <c r="H4" s="26"/>
      <c r="I4" s="26"/>
      <c r="J4" s="26"/>
      <c r="K4" s="26"/>
      <c r="L4" s="26"/>
      <c r="M4" s="26"/>
      <c r="N4" s="26"/>
      <c r="O4" s="26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9"/>
      <c r="AL4" s="19" t="s">
        <v>3</v>
      </c>
      <c r="AM4" s="20"/>
      <c r="AN4" s="20"/>
      <c r="AO4" s="19" t="s">
        <v>4</v>
      </c>
      <c r="AP4" s="20"/>
      <c r="AQ4" s="4"/>
    </row>
    <row r="5" spans="1:43" ht="15" customHeight="1">
      <c r="A5" s="24"/>
      <c r="B5" s="20"/>
      <c r="C5" s="20"/>
      <c r="D5" s="20"/>
      <c r="E5" s="20"/>
      <c r="F5" s="19" t="s">
        <v>5</v>
      </c>
      <c r="G5" s="20"/>
      <c r="H5" s="20"/>
      <c r="I5" s="20"/>
      <c r="J5" s="20"/>
      <c r="K5" s="7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  <c r="AC5" s="7"/>
      <c r="AD5" s="8"/>
      <c r="AE5" s="8"/>
      <c r="AF5" s="8"/>
      <c r="AG5" s="8"/>
      <c r="AH5" s="9"/>
      <c r="AI5" s="19" t="s">
        <v>6</v>
      </c>
      <c r="AJ5" s="20"/>
      <c r="AK5" s="20"/>
      <c r="AL5" s="20"/>
      <c r="AM5" s="20"/>
      <c r="AN5" s="20"/>
      <c r="AO5" s="20"/>
      <c r="AP5" s="20"/>
      <c r="AQ5" s="4"/>
    </row>
    <row r="6" spans="1:43" ht="22.5" customHeight="1">
      <c r="A6" s="24"/>
      <c r="B6" s="20"/>
      <c r="C6" s="20"/>
      <c r="D6" s="20"/>
      <c r="E6" s="20"/>
      <c r="F6" s="17" t="s">
        <v>7</v>
      </c>
      <c r="G6" s="19" t="s">
        <v>8</v>
      </c>
      <c r="H6" s="20"/>
      <c r="I6" s="19" t="s">
        <v>9</v>
      </c>
      <c r="J6" s="20"/>
      <c r="K6" s="19" t="s">
        <v>10</v>
      </c>
      <c r="L6" s="20"/>
      <c r="M6" s="20"/>
      <c r="N6" s="19" t="s">
        <v>11</v>
      </c>
      <c r="O6" s="20"/>
      <c r="P6" s="20"/>
      <c r="Q6" s="19" t="s">
        <v>12</v>
      </c>
      <c r="R6" s="20"/>
      <c r="S6" s="20"/>
      <c r="T6" s="19" t="s">
        <v>13</v>
      </c>
      <c r="U6" s="20"/>
      <c r="V6" s="20"/>
      <c r="W6" s="19" t="s">
        <v>14</v>
      </c>
      <c r="X6" s="20"/>
      <c r="Y6" s="20"/>
      <c r="Z6" s="19" t="s">
        <v>15</v>
      </c>
      <c r="AA6" s="20"/>
      <c r="AB6" s="20"/>
      <c r="AC6" s="19" t="s">
        <v>16</v>
      </c>
      <c r="AD6" s="20"/>
      <c r="AE6" s="20"/>
      <c r="AF6" s="19" t="s">
        <v>17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4"/>
    </row>
    <row r="7" spans="1:43" ht="17.25" customHeight="1">
      <c r="A7" s="24"/>
      <c r="B7" s="20"/>
      <c r="C7" s="17" t="s">
        <v>7</v>
      </c>
      <c r="D7" s="17" t="s">
        <v>18</v>
      </c>
      <c r="E7" s="17" t="s">
        <v>9</v>
      </c>
      <c r="F7" s="18"/>
      <c r="G7" s="17" t="s">
        <v>19</v>
      </c>
      <c r="H7" s="17" t="s">
        <v>20</v>
      </c>
      <c r="I7" s="21" t="s">
        <v>21</v>
      </c>
      <c r="J7" s="17" t="s">
        <v>22</v>
      </c>
      <c r="K7" s="19" t="s">
        <v>18</v>
      </c>
      <c r="L7" s="20"/>
      <c r="M7" s="6" t="s">
        <v>9</v>
      </c>
      <c r="N7" s="19" t="s">
        <v>18</v>
      </c>
      <c r="O7" s="20"/>
      <c r="P7" s="6" t="s">
        <v>9</v>
      </c>
      <c r="Q7" s="19" t="s">
        <v>18</v>
      </c>
      <c r="R7" s="20"/>
      <c r="S7" s="6" t="s">
        <v>9</v>
      </c>
      <c r="T7" s="19" t="s">
        <v>18</v>
      </c>
      <c r="U7" s="20"/>
      <c r="V7" s="6" t="s">
        <v>9</v>
      </c>
      <c r="W7" s="19" t="s">
        <v>18</v>
      </c>
      <c r="X7" s="20"/>
      <c r="Y7" s="6" t="s">
        <v>9</v>
      </c>
      <c r="Z7" s="19" t="s">
        <v>18</v>
      </c>
      <c r="AA7" s="20"/>
      <c r="AB7" s="6" t="s">
        <v>9</v>
      </c>
      <c r="AC7" s="19" t="s">
        <v>18</v>
      </c>
      <c r="AD7" s="20"/>
      <c r="AE7" s="6" t="s">
        <v>9</v>
      </c>
      <c r="AF7" s="19" t="s">
        <v>18</v>
      </c>
      <c r="AG7" s="20"/>
      <c r="AH7" s="6" t="s">
        <v>9</v>
      </c>
      <c r="AI7" s="17" t="s">
        <v>7</v>
      </c>
      <c r="AJ7" s="17" t="s">
        <v>23</v>
      </c>
      <c r="AK7" s="17" t="s">
        <v>9</v>
      </c>
      <c r="AL7" s="17" t="s">
        <v>7</v>
      </c>
      <c r="AM7" s="17" t="s">
        <v>23</v>
      </c>
      <c r="AN7" s="17" t="s">
        <v>9</v>
      </c>
      <c r="AO7" s="17" t="s">
        <v>7</v>
      </c>
      <c r="AP7" s="17" t="s">
        <v>23</v>
      </c>
      <c r="AQ7" s="4"/>
    </row>
    <row r="8" spans="1:43" ht="45.75" customHeight="1">
      <c r="A8" s="24"/>
      <c r="B8" s="20"/>
      <c r="C8" s="18"/>
      <c r="D8" s="18"/>
      <c r="E8" s="18"/>
      <c r="F8" s="18"/>
      <c r="G8" s="18"/>
      <c r="H8" s="18"/>
      <c r="I8" s="22"/>
      <c r="J8" s="18"/>
      <c r="K8" s="10" t="s">
        <v>19</v>
      </c>
      <c r="L8" s="10" t="s">
        <v>20</v>
      </c>
      <c r="M8" s="10" t="s">
        <v>21</v>
      </c>
      <c r="N8" s="10" t="s">
        <v>19</v>
      </c>
      <c r="O8" s="10" t="s">
        <v>20</v>
      </c>
      <c r="P8" s="10" t="s">
        <v>21</v>
      </c>
      <c r="Q8" s="10" t="s">
        <v>19</v>
      </c>
      <c r="R8" s="10" t="s">
        <v>20</v>
      </c>
      <c r="S8" s="10" t="s">
        <v>21</v>
      </c>
      <c r="T8" s="10" t="s">
        <v>19</v>
      </c>
      <c r="U8" s="10" t="s">
        <v>20</v>
      </c>
      <c r="V8" s="10" t="s">
        <v>21</v>
      </c>
      <c r="W8" s="10" t="s">
        <v>19</v>
      </c>
      <c r="X8" s="10" t="s">
        <v>20</v>
      </c>
      <c r="Y8" s="10" t="s">
        <v>21</v>
      </c>
      <c r="Z8" s="10" t="s">
        <v>19</v>
      </c>
      <c r="AA8" s="10" t="s">
        <v>20</v>
      </c>
      <c r="AB8" s="10" t="s">
        <v>21</v>
      </c>
      <c r="AC8" s="10" t="s">
        <v>19</v>
      </c>
      <c r="AD8" s="10" t="s">
        <v>20</v>
      </c>
      <c r="AE8" s="10" t="s">
        <v>21</v>
      </c>
      <c r="AF8" s="10" t="s">
        <v>19</v>
      </c>
      <c r="AG8" s="10" t="s">
        <v>20</v>
      </c>
      <c r="AH8" s="10" t="s">
        <v>21</v>
      </c>
      <c r="AI8" s="18"/>
      <c r="AJ8" s="18"/>
      <c r="AK8" s="18"/>
      <c r="AL8" s="18"/>
      <c r="AM8" s="18"/>
      <c r="AN8" s="18"/>
      <c r="AO8" s="18"/>
      <c r="AP8" s="18"/>
      <c r="AQ8" s="4"/>
    </row>
    <row r="9" spans="1:43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  <c r="R9" s="11">
        <v>18</v>
      </c>
      <c r="S9" s="11">
        <v>19</v>
      </c>
      <c r="T9" s="11">
        <v>20</v>
      </c>
      <c r="U9" s="11">
        <v>21</v>
      </c>
      <c r="V9" s="11">
        <v>22</v>
      </c>
      <c r="W9" s="11">
        <v>23</v>
      </c>
      <c r="X9" s="11">
        <v>24</v>
      </c>
      <c r="Y9" s="11">
        <v>25</v>
      </c>
      <c r="Z9" s="11">
        <v>26</v>
      </c>
      <c r="AA9" s="11">
        <v>27</v>
      </c>
      <c r="AB9" s="11">
        <v>28</v>
      </c>
      <c r="AC9" s="11">
        <v>29</v>
      </c>
      <c r="AD9" s="11">
        <v>30</v>
      </c>
      <c r="AE9" s="11">
        <v>31</v>
      </c>
      <c r="AF9" s="11">
        <v>32</v>
      </c>
      <c r="AG9" s="11">
        <v>33</v>
      </c>
      <c r="AH9" s="11">
        <v>34</v>
      </c>
      <c r="AI9" s="11">
        <v>35</v>
      </c>
      <c r="AJ9" s="11">
        <v>36</v>
      </c>
      <c r="AK9" s="11">
        <v>37</v>
      </c>
      <c r="AL9" s="11">
        <v>38</v>
      </c>
      <c r="AM9" s="11">
        <v>39</v>
      </c>
      <c r="AN9" s="11">
        <v>40</v>
      </c>
      <c r="AO9" s="11">
        <v>41</v>
      </c>
      <c r="AP9" s="11">
        <v>42</v>
      </c>
      <c r="AQ9" s="4"/>
    </row>
    <row r="10" spans="1:43" ht="15" customHeight="1">
      <c r="A10" s="12">
        <v>1</v>
      </c>
      <c r="B10" s="12" t="s">
        <v>24</v>
      </c>
      <c r="C10" s="14">
        <v>348861.8</v>
      </c>
      <c r="D10" s="14">
        <v>87132.2</v>
      </c>
      <c r="E10" s="14">
        <f>D10/C10*100</f>
        <v>24.976136682204817</v>
      </c>
      <c r="F10" s="14">
        <v>63690.9</v>
      </c>
      <c r="G10" s="14">
        <v>15873.7</v>
      </c>
      <c r="H10" s="14">
        <v>16839.9</v>
      </c>
      <c r="I10" s="14">
        <f>H10/G10*100</f>
        <v>106.08679765902089</v>
      </c>
      <c r="J10" s="14">
        <f>H10/F10*100</f>
        <v>26.44004088496159</v>
      </c>
      <c r="K10" s="14">
        <v>8157.7</v>
      </c>
      <c r="L10" s="14">
        <v>8385.9</v>
      </c>
      <c r="M10" s="14">
        <f>L10/K10*100</f>
        <v>102.7973570982017</v>
      </c>
      <c r="N10" s="14">
        <v>46</v>
      </c>
      <c r="O10" s="14">
        <v>134.4</v>
      </c>
      <c r="P10" s="14">
        <f>O10/N10*100</f>
        <v>292.17391304347825</v>
      </c>
      <c r="Q10" s="14">
        <v>86.5</v>
      </c>
      <c r="R10" s="14">
        <v>87</v>
      </c>
      <c r="S10" s="14">
        <f>R10/Q10*100</f>
        <v>100.57803468208093</v>
      </c>
      <c r="T10" s="14">
        <v>656.6</v>
      </c>
      <c r="U10" s="14">
        <v>428.8</v>
      </c>
      <c r="V10" s="14">
        <f>U10/T10*100</f>
        <v>65.3061224489796</v>
      </c>
      <c r="W10" s="14">
        <v>1385</v>
      </c>
      <c r="X10" s="14">
        <v>1181.4</v>
      </c>
      <c r="Y10" s="14">
        <f>X10/W10*100</f>
        <v>85.29963898916968</v>
      </c>
      <c r="Z10" s="14">
        <v>2393.2</v>
      </c>
      <c r="AA10" s="14">
        <v>2929.1</v>
      </c>
      <c r="AB10" s="14">
        <f>AA10/Z10*100</f>
        <v>122.39261240180512</v>
      </c>
      <c r="AC10" s="14">
        <v>1561.5</v>
      </c>
      <c r="AD10" s="14">
        <v>1719.3</v>
      </c>
      <c r="AE10" s="14">
        <f>AD10/AC10*100</f>
        <v>110.10566762728146</v>
      </c>
      <c r="AF10" s="14">
        <v>35.4</v>
      </c>
      <c r="AG10" s="14">
        <v>452.4</v>
      </c>
      <c r="AH10" s="14">
        <f>AG10/AF10*100</f>
        <v>1277.9661016949153</v>
      </c>
      <c r="AI10" s="14">
        <v>285171</v>
      </c>
      <c r="AJ10" s="14">
        <v>70292.3</v>
      </c>
      <c r="AK10" s="14">
        <f>AJ10/AI10*100</f>
        <v>24.64917540703648</v>
      </c>
      <c r="AL10" s="14">
        <v>367652.1</v>
      </c>
      <c r="AM10" s="14">
        <v>94471</v>
      </c>
      <c r="AN10" s="14">
        <f>AM10/AL10*100</f>
        <v>25.695759659743544</v>
      </c>
      <c r="AO10" s="14">
        <v>-18329.7</v>
      </c>
      <c r="AP10" s="14">
        <v>-7338.8</v>
      </c>
      <c r="AQ10" s="4"/>
    </row>
    <row r="11" spans="1:43" ht="15" customHeight="1">
      <c r="A11" s="12">
        <f>A10+1</f>
        <v>2</v>
      </c>
      <c r="B11" s="12" t="s">
        <v>25</v>
      </c>
      <c r="C11" s="14">
        <v>410254.7</v>
      </c>
      <c r="D11" s="14">
        <v>95465.6</v>
      </c>
      <c r="E11" s="14">
        <f aca="true" t="shared" si="0" ref="E11:E36">D11/C11*100</f>
        <v>23.26983700613302</v>
      </c>
      <c r="F11" s="14">
        <v>68363.9</v>
      </c>
      <c r="G11" s="14">
        <v>17307.4</v>
      </c>
      <c r="H11" s="14">
        <v>20149.3</v>
      </c>
      <c r="I11" s="14">
        <f aca="true" t="shared" si="1" ref="I11:I36">H11/G11*100</f>
        <v>116.42014398465395</v>
      </c>
      <c r="J11" s="14">
        <f aca="true" t="shared" si="2" ref="J11:J36">H11/F11*100</f>
        <v>29.47359644490733</v>
      </c>
      <c r="K11" s="14">
        <v>8270</v>
      </c>
      <c r="L11" s="14">
        <v>8438</v>
      </c>
      <c r="M11" s="14">
        <f aca="true" t="shared" si="3" ref="M11:M36">L11/K11*100</f>
        <v>102.03143893591293</v>
      </c>
      <c r="N11" s="14">
        <v>31.6</v>
      </c>
      <c r="O11" s="14">
        <v>340.5</v>
      </c>
      <c r="P11" s="14">
        <f aca="true" t="shared" si="4" ref="P11:P36">O11/N11*100</f>
        <v>1077.5316455696202</v>
      </c>
      <c r="Q11" s="14">
        <v>79.4</v>
      </c>
      <c r="R11" s="14">
        <v>106.3</v>
      </c>
      <c r="S11" s="14">
        <f aca="true" t="shared" si="5" ref="S11:S36">R11/Q11*100</f>
        <v>133.87909319899242</v>
      </c>
      <c r="T11" s="14">
        <v>682</v>
      </c>
      <c r="U11" s="14">
        <v>623.8</v>
      </c>
      <c r="V11" s="14">
        <f aca="true" t="shared" si="6" ref="V11:V36">U11/T11*100</f>
        <v>91.46627565982403</v>
      </c>
      <c r="W11" s="14">
        <v>2166.5</v>
      </c>
      <c r="X11" s="14">
        <v>2017.5</v>
      </c>
      <c r="Y11" s="14">
        <f aca="true" t="shared" si="7" ref="Y11:Y36">X11/W11*100</f>
        <v>93.1225478882991</v>
      </c>
      <c r="Z11" s="14">
        <v>2521.5</v>
      </c>
      <c r="AA11" s="14">
        <v>3916.1</v>
      </c>
      <c r="AB11" s="14">
        <f aca="true" t="shared" si="8" ref="AB11:AB36">AA11/Z11*100</f>
        <v>155.30834820543328</v>
      </c>
      <c r="AC11" s="14">
        <v>988.7</v>
      </c>
      <c r="AD11" s="14">
        <v>913.9</v>
      </c>
      <c r="AE11" s="14">
        <f aca="true" t="shared" si="9" ref="AE11:AE36">AD11/AC11*100</f>
        <v>92.43450996257711</v>
      </c>
      <c r="AF11" s="14">
        <v>861.4</v>
      </c>
      <c r="AG11" s="14">
        <v>2368.7</v>
      </c>
      <c r="AH11" s="14">
        <f aca="true" t="shared" si="10" ref="AH11:AH36">AG11/AF11*100</f>
        <v>274.982586487114</v>
      </c>
      <c r="AI11" s="14">
        <v>341890.8</v>
      </c>
      <c r="AJ11" s="14">
        <v>75316.3</v>
      </c>
      <c r="AK11" s="14">
        <f aca="true" t="shared" si="11" ref="AK11:AK36">AJ11/AI11*100</f>
        <v>22.029343872370948</v>
      </c>
      <c r="AL11" s="14">
        <v>416749.2</v>
      </c>
      <c r="AM11" s="14">
        <v>101560</v>
      </c>
      <c r="AN11" s="14">
        <f aca="true" t="shared" si="12" ref="AN11:AN36">AM11/AL11*100</f>
        <v>24.36957287500492</v>
      </c>
      <c r="AO11" s="14">
        <v>-6494.5</v>
      </c>
      <c r="AP11" s="14">
        <v>-6094.5</v>
      </c>
      <c r="AQ11" s="4"/>
    </row>
    <row r="12" spans="1:43" ht="15" customHeight="1">
      <c r="A12" s="12">
        <f aca="true" t="shared" si="13" ref="A12:A35">A11+1</f>
        <v>3</v>
      </c>
      <c r="B12" s="12" t="s">
        <v>26</v>
      </c>
      <c r="C12" s="14">
        <v>710754.1</v>
      </c>
      <c r="D12" s="14">
        <v>172922.9</v>
      </c>
      <c r="E12" s="14">
        <f t="shared" si="0"/>
        <v>24.32949736062022</v>
      </c>
      <c r="F12" s="14">
        <v>164819.7</v>
      </c>
      <c r="G12" s="14">
        <v>48998.5</v>
      </c>
      <c r="H12" s="14">
        <v>45222.8</v>
      </c>
      <c r="I12" s="14">
        <f t="shared" si="1"/>
        <v>92.29425390573182</v>
      </c>
      <c r="J12" s="14">
        <f t="shared" si="2"/>
        <v>27.437739542057173</v>
      </c>
      <c r="K12" s="14">
        <v>23142.4</v>
      </c>
      <c r="L12" s="14">
        <v>24238.2</v>
      </c>
      <c r="M12" s="14">
        <f t="shared" si="3"/>
        <v>104.73503180309733</v>
      </c>
      <c r="N12" s="14">
        <v>174.6</v>
      </c>
      <c r="O12" s="14">
        <v>227.5</v>
      </c>
      <c r="P12" s="14">
        <f t="shared" si="4"/>
        <v>130.29782359679268</v>
      </c>
      <c r="Q12" s="14">
        <v>328.6</v>
      </c>
      <c r="R12" s="14">
        <v>348.9</v>
      </c>
      <c r="S12" s="14">
        <f t="shared" si="5"/>
        <v>106.17772367620206</v>
      </c>
      <c r="T12" s="14">
        <v>1138.8</v>
      </c>
      <c r="U12" s="14">
        <v>1219.4</v>
      </c>
      <c r="V12" s="14">
        <f t="shared" si="6"/>
        <v>107.07762557077626</v>
      </c>
      <c r="W12" s="14">
        <v>7274.3</v>
      </c>
      <c r="X12" s="14">
        <v>6207.8</v>
      </c>
      <c r="Y12" s="14">
        <f t="shared" si="7"/>
        <v>85.33879548547627</v>
      </c>
      <c r="Z12" s="14">
        <v>11581.7</v>
      </c>
      <c r="AA12" s="14">
        <v>6727.7</v>
      </c>
      <c r="AB12" s="14">
        <f t="shared" si="8"/>
        <v>58.08905428391341</v>
      </c>
      <c r="AC12" s="14">
        <v>2176.8</v>
      </c>
      <c r="AD12" s="14">
        <v>2688.1</v>
      </c>
      <c r="AE12" s="14">
        <f t="shared" si="9"/>
        <v>123.4886071297317</v>
      </c>
      <c r="AF12" s="14">
        <v>6730.2</v>
      </c>
      <c r="AG12" s="14">
        <v>485</v>
      </c>
      <c r="AH12" s="14">
        <f t="shared" si="10"/>
        <v>7.206323734807286</v>
      </c>
      <c r="AI12" s="14">
        <v>545934.4</v>
      </c>
      <c r="AJ12" s="14">
        <v>127700.1</v>
      </c>
      <c r="AK12" s="14">
        <f t="shared" si="11"/>
        <v>23.391107063412747</v>
      </c>
      <c r="AL12" s="14">
        <v>757078.2</v>
      </c>
      <c r="AM12" s="14">
        <v>212051.6</v>
      </c>
      <c r="AN12" s="14">
        <f t="shared" si="12"/>
        <v>28.009206974920165</v>
      </c>
      <c r="AO12" s="14">
        <v>-46324</v>
      </c>
      <c r="AP12" s="14">
        <v>-39128.7</v>
      </c>
      <c r="AQ12" s="4"/>
    </row>
    <row r="13" spans="1:43" ht="15" customHeight="1">
      <c r="A13" s="12">
        <f t="shared" si="13"/>
        <v>4</v>
      </c>
      <c r="B13" s="12" t="s">
        <v>27</v>
      </c>
      <c r="C13" s="14">
        <v>647899.1</v>
      </c>
      <c r="D13" s="14">
        <v>156124.8</v>
      </c>
      <c r="E13" s="14">
        <f t="shared" si="0"/>
        <v>24.097085487539648</v>
      </c>
      <c r="F13" s="14">
        <v>232323.4</v>
      </c>
      <c r="G13" s="14">
        <v>59903.2</v>
      </c>
      <c r="H13" s="14">
        <v>67976.3</v>
      </c>
      <c r="I13" s="14">
        <f t="shared" si="1"/>
        <v>113.47690941385436</v>
      </c>
      <c r="J13" s="14">
        <f t="shared" si="2"/>
        <v>29.259342795430854</v>
      </c>
      <c r="K13" s="14">
        <v>38322.3</v>
      </c>
      <c r="L13" s="14">
        <v>41715.9</v>
      </c>
      <c r="M13" s="14">
        <f t="shared" si="3"/>
        <v>108.85541838563968</v>
      </c>
      <c r="N13" s="14">
        <v>295.4</v>
      </c>
      <c r="O13" s="14">
        <v>198.5</v>
      </c>
      <c r="P13" s="14">
        <f t="shared" si="4"/>
        <v>67.19702098849018</v>
      </c>
      <c r="Q13" s="14">
        <v>177.4</v>
      </c>
      <c r="R13" s="14">
        <v>221</v>
      </c>
      <c r="S13" s="14">
        <f t="shared" si="5"/>
        <v>124.57722660653889</v>
      </c>
      <c r="T13" s="14">
        <v>3067.1</v>
      </c>
      <c r="U13" s="14">
        <v>3074</v>
      </c>
      <c r="V13" s="14">
        <f t="shared" si="6"/>
        <v>100.22496821101366</v>
      </c>
      <c r="W13" s="14">
        <v>6381.4</v>
      </c>
      <c r="X13" s="14">
        <v>6376.6</v>
      </c>
      <c r="Y13" s="14">
        <f t="shared" si="7"/>
        <v>99.92478139593194</v>
      </c>
      <c r="Z13" s="14">
        <v>5962.3</v>
      </c>
      <c r="AA13" s="14">
        <v>9443.7</v>
      </c>
      <c r="AB13" s="14">
        <f t="shared" si="8"/>
        <v>158.39021853982524</v>
      </c>
      <c r="AC13" s="14">
        <v>2665.6</v>
      </c>
      <c r="AD13" s="14">
        <v>5113.1</v>
      </c>
      <c r="AE13" s="14">
        <f t="shared" si="9"/>
        <v>191.81797719087638</v>
      </c>
      <c r="AF13" s="14">
        <v>75</v>
      </c>
      <c r="AG13" s="14">
        <v>2559.9</v>
      </c>
      <c r="AH13" s="14">
        <f t="shared" si="10"/>
        <v>3413.2</v>
      </c>
      <c r="AI13" s="14">
        <v>415575.7</v>
      </c>
      <c r="AJ13" s="14">
        <v>88148.5</v>
      </c>
      <c r="AK13" s="14">
        <f t="shared" si="11"/>
        <v>21.21117765066629</v>
      </c>
      <c r="AL13" s="14">
        <v>688839.4</v>
      </c>
      <c r="AM13" s="14">
        <v>183842.9</v>
      </c>
      <c r="AN13" s="14">
        <f t="shared" si="12"/>
        <v>26.688789868872192</v>
      </c>
      <c r="AO13" s="14">
        <v>-35287.2</v>
      </c>
      <c r="AP13" s="14">
        <v>-27718.1</v>
      </c>
      <c r="AQ13" s="4"/>
    </row>
    <row r="14" spans="1:43" ht="15" customHeight="1">
      <c r="A14" s="12">
        <f t="shared" si="13"/>
        <v>5</v>
      </c>
      <c r="B14" s="12" t="s">
        <v>28</v>
      </c>
      <c r="C14" s="14">
        <v>437817</v>
      </c>
      <c r="D14" s="14">
        <v>97731.4</v>
      </c>
      <c r="E14" s="14">
        <f t="shared" si="0"/>
        <v>22.322431518191387</v>
      </c>
      <c r="F14" s="14">
        <v>103983.7</v>
      </c>
      <c r="G14" s="14">
        <v>25315.9</v>
      </c>
      <c r="H14" s="14">
        <v>27847.4</v>
      </c>
      <c r="I14" s="14">
        <f t="shared" si="1"/>
        <v>109.99964449219661</v>
      </c>
      <c r="J14" s="14">
        <f t="shared" si="2"/>
        <v>26.780543489027608</v>
      </c>
      <c r="K14" s="14">
        <v>14140.7</v>
      </c>
      <c r="L14" s="14">
        <v>14418.2</v>
      </c>
      <c r="M14" s="14">
        <f t="shared" si="3"/>
        <v>101.96242053080825</v>
      </c>
      <c r="N14" s="14">
        <v>238.6</v>
      </c>
      <c r="O14" s="14">
        <v>401.4</v>
      </c>
      <c r="P14" s="14">
        <f t="shared" si="4"/>
        <v>168.23134953897735</v>
      </c>
      <c r="Q14" s="14">
        <v>126.5</v>
      </c>
      <c r="R14" s="14">
        <v>143.4</v>
      </c>
      <c r="S14" s="14">
        <f t="shared" si="5"/>
        <v>113.35968379446642</v>
      </c>
      <c r="T14" s="14">
        <v>827.6</v>
      </c>
      <c r="U14" s="14">
        <v>1160.6</v>
      </c>
      <c r="V14" s="14">
        <f t="shared" si="6"/>
        <v>140.23682938617688</v>
      </c>
      <c r="W14" s="14">
        <v>3953.1</v>
      </c>
      <c r="X14" s="14">
        <v>2837</v>
      </c>
      <c r="Y14" s="14">
        <f t="shared" si="7"/>
        <v>71.76646176418508</v>
      </c>
      <c r="Z14" s="14">
        <v>2780.6</v>
      </c>
      <c r="AA14" s="14">
        <v>4439.3</v>
      </c>
      <c r="AB14" s="14">
        <f t="shared" si="8"/>
        <v>159.652592965547</v>
      </c>
      <c r="AC14" s="14">
        <v>1055.7</v>
      </c>
      <c r="AD14" s="14">
        <v>1062.9</v>
      </c>
      <c r="AE14" s="14">
        <f t="shared" si="9"/>
        <v>100.68201193520888</v>
      </c>
      <c r="AF14" s="14">
        <v>214.2</v>
      </c>
      <c r="AG14" s="14">
        <v>1424.3</v>
      </c>
      <c r="AH14" s="14">
        <f t="shared" si="10"/>
        <v>664.9393090569562</v>
      </c>
      <c r="AI14" s="14">
        <v>333833.3</v>
      </c>
      <c r="AJ14" s="14">
        <v>69883.9</v>
      </c>
      <c r="AK14" s="14">
        <f t="shared" si="11"/>
        <v>20.93377143622281</v>
      </c>
      <c r="AL14" s="14">
        <v>488062.7</v>
      </c>
      <c r="AM14" s="14">
        <v>119434.7</v>
      </c>
      <c r="AN14" s="14">
        <f t="shared" si="12"/>
        <v>24.471179625076857</v>
      </c>
      <c r="AO14" s="14">
        <v>-37976.3</v>
      </c>
      <c r="AP14" s="14">
        <v>-21703.3</v>
      </c>
      <c r="AQ14" s="4"/>
    </row>
    <row r="15" spans="1:43" ht="15" customHeight="1">
      <c r="A15" s="12">
        <f t="shared" si="13"/>
        <v>6</v>
      </c>
      <c r="B15" s="12" t="s">
        <v>29</v>
      </c>
      <c r="C15" s="14">
        <v>739560.9</v>
      </c>
      <c r="D15" s="14">
        <v>178475.3</v>
      </c>
      <c r="E15" s="14">
        <f t="shared" si="0"/>
        <v>24.132603548943703</v>
      </c>
      <c r="F15" s="14">
        <v>123896.1</v>
      </c>
      <c r="G15" s="14">
        <v>34823.5</v>
      </c>
      <c r="H15" s="14">
        <v>38310.2</v>
      </c>
      <c r="I15" s="14">
        <f t="shared" si="1"/>
        <v>110.01249156460435</v>
      </c>
      <c r="J15" s="14">
        <f t="shared" si="2"/>
        <v>30.921231580332226</v>
      </c>
      <c r="K15" s="14">
        <v>15558.9</v>
      </c>
      <c r="L15" s="14">
        <v>16769.9</v>
      </c>
      <c r="M15" s="14">
        <f t="shared" si="3"/>
        <v>107.78332658478429</v>
      </c>
      <c r="N15" s="14">
        <v>86.1</v>
      </c>
      <c r="O15" s="14">
        <v>232.7</v>
      </c>
      <c r="P15" s="14">
        <f t="shared" si="4"/>
        <v>270.267131242741</v>
      </c>
      <c r="Q15" s="14">
        <v>196.7</v>
      </c>
      <c r="R15" s="14">
        <v>200.9</v>
      </c>
      <c r="S15" s="14">
        <f t="shared" si="5"/>
        <v>102.13523131672599</v>
      </c>
      <c r="T15" s="14">
        <v>1250.4</v>
      </c>
      <c r="U15" s="14">
        <v>1820.7</v>
      </c>
      <c r="V15" s="14">
        <f t="shared" si="6"/>
        <v>145.60940499040308</v>
      </c>
      <c r="W15" s="14">
        <v>3177.6</v>
      </c>
      <c r="X15" s="14">
        <v>2473.4</v>
      </c>
      <c r="Y15" s="14">
        <f t="shared" si="7"/>
        <v>77.83862034239678</v>
      </c>
      <c r="Z15" s="14">
        <v>8534.5</v>
      </c>
      <c r="AA15" s="14">
        <v>9881</v>
      </c>
      <c r="AB15" s="14">
        <f t="shared" si="8"/>
        <v>115.77713984416194</v>
      </c>
      <c r="AC15" s="14">
        <v>2232.6</v>
      </c>
      <c r="AD15" s="14">
        <v>3651.2</v>
      </c>
      <c r="AE15" s="14">
        <f t="shared" si="9"/>
        <v>163.54026695332794</v>
      </c>
      <c r="AF15" s="14">
        <v>3744.2</v>
      </c>
      <c r="AG15" s="14">
        <v>3547.2</v>
      </c>
      <c r="AH15" s="14">
        <f t="shared" si="10"/>
        <v>94.73852892473693</v>
      </c>
      <c r="AI15" s="14">
        <v>615664.8</v>
      </c>
      <c r="AJ15" s="14">
        <v>140165.1</v>
      </c>
      <c r="AK15" s="14">
        <f t="shared" si="11"/>
        <v>22.76646317931446</v>
      </c>
      <c r="AL15" s="14">
        <v>803611.8</v>
      </c>
      <c r="AM15" s="14">
        <v>218811.6</v>
      </c>
      <c r="AN15" s="14">
        <f t="shared" si="12"/>
        <v>27.22852003915323</v>
      </c>
      <c r="AO15" s="14">
        <v>-64050.9</v>
      </c>
      <c r="AP15" s="14">
        <v>-40336.3</v>
      </c>
      <c r="AQ15" s="4"/>
    </row>
    <row r="16" spans="1:43" ht="15" customHeight="1">
      <c r="A16" s="12">
        <f t="shared" si="13"/>
        <v>7</v>
      </c>
      <c r="B16" s="12" t="s">
        <v>30</v>
      </c>
      <c r="C16" s="14">
        <v>521897.5</v>
      </c>
      <c r="D16" s="14">
        <v>93663.2</v>
      </c>
      <c r="E16" s="14">
        <f t="shared" si="0"/>
        <v>17.946665772493642</v>
      </c>
      <c r="F16" s="14">
        <v>131964.2</v>
      </c>
      <c r="G16" s="14">
        <v>32089.4</v>
      </c>
      <c r="H16" s="14">
        <v>33464.1</v>
      </c>
      <c r="I16" s="14">
        <f t="shared" si="1"/>
        <v>104.28396916115601</v>
      </c>
      <c r="J16" s="14">
        <f t="shared" si="2"/>
        <v>25.35846843310534</v>
      </c>
      <c r="K16" s="14">
        <v>19551.6</v>
      </c>
      <c r="L16" s="14">
        <v>21051.3</v>
      </c>
      <c r="M16" s="14">
        <f t="shared" si="3"/>
        <v>107.67047198183268</v>
      </c>
      <c r="N16" s="14">
        <v>35.8</v>
      </c>
      <c r="O16" s="14">
        <v>225.7</v>
      </c>
      <c r="P16" s="14">
        <f t="shared" si="4"/>
        <v>630.4469273743017</v>
      </c>
      <c r="Q16" s="14">
        <v>126.9</v>
      </c>
      <c r="R16" s="14">
        <v>105</v>
      </c>
      <c r="S16" s="14">
        <f t="shared" si="5"/>
        <v>82.74231678486997</v>
      </c>
      <c r="T16" s="14">
        <v>925</v>
      </c>
      <c r="U16" s="14">
        <v>1037.7</v>
      </c>
      <c r="V16" s="14">
        <f t="shared" si="6"/>
        <v>112.1837837837838</v>
      </c>
      <c r="W16" s="14">
        <v>3359.3</v>
      </c>
      <c r="X16" s="14">
        <v>1850.5</v>
      </c>
      <c r="Y16" s="14">
        <f t="shared" si="7"/>
        <v>55.0858809871104</v>
      </c>
      <c r="Z16" s="14">
        <v>4362.9</v>
      </c>
      <c r="AA16" s="14">
        <v>4694.6</v>
      </c>
      <c r="AB16" s="14">
        <f t="shared" si="8"/>
        <v>107.60274129592705</v>
      </c>
      <c r="AC16" s="14">
        <v>2384.5</v>
      </c>
      <c r="AD16" s="14">
        <v>1850.5</v>
      </c>
      <c r="AE16" s="14">
        <f t="shared" si="9"/>
        <v>77.6053680016775</v>
      </c>
      <c r="AF16" s="14">
        <v>651.6</v>
      </c>
      <c r="AG16" s="14">
        <v>1543.1</v>
      </c>
      <c r="AH16" s="14">
        <f t="shared" si="10"/>
        <v>236.817065684469</v>
      </c>
      <c r="AI16" s="14">
        <v>389933.3</v>
      </c>
      <c r="AJ16" s="14">
        <v>60199.1</v>
      </c>
      <c r="AK16" s="14">
        <f t="shared" si="11"/>
        <v>15.43830701301992</v>
      </c>
      <c r="AL16" s="14">
        <v>564910.9</v>
      </c>
      <c r="AM16" s="14">
        <v>113960.2</v>
      </c>
      <c r="AN16" s="14">
        <f t="shared" si="12"/>
        <v>20.173128187117648</v>
      </c>
      <c r="AO16" s="14">
        <v>-31604.3</v>
      </c>
      <c r="AP16" s="14">
        <v>-20297</v>
      </c>
      <c r="AQ16" s="4"/>
    </row>
    <row r="17" spans="1:43" ht="15" customHeight="1">
      <c r="A17" s="12">
        <f t="shared" si="13"/>
        <v>8</v>
      </c>
      <c r="B17" s="12" t="s">
        <v>31</v>
      </c>
      <c r="C17" s="14">
        <v>551671</v>
      </c>
      <c r="D17" s="14">
        <v>138981.7</v>
      </c>
      <c r="E17" s="14">
        <f t="shared" si="0"/>
        <v>25.192859512281778</v>
      </c>
      <c r="F17" s="14">
        <v>124794.8</v>
      </c>
      <c r="G17" s="14">
        <v>34488.2</v>
      </c>
      <c r="H17" s="14">
        <v>32220.9</v>
      </c>
      <c r="I17" s="14">
        <f t="shared" si="1"/>
        <v>93.42586739812458</v>
      </c>
      <c r="J17" s="14">
        <f t="shared" si="2"/>
        <v>25.81910464218061</v>
      </c>
      <c r="K17" s="14">
        <v>16149.5</v>
      </c>
      <c r="L17" s="14">
        <v>17361.8</v>
      </c>
      <c r="M17" s="14">
        <f t="shared" si="3"/>
        <v>107.50673395461159</v>
      </c>
      <c r="N17" s="14">
        <v>81.2</v>
      </c>
      <c r="O17" s="14">
        <v>125</v>
      </c>
      <c r="P17" s="14">
        <f t="shared" si="4"/>
        <v>153.9408866995074</v>
      </c>
      <c r="Q17" s="14">
        <v>185.8</v>
      </c>
      <c r="R17" s="14">
        <v>187.4</v>
      </c>
      <c r="S17" s="14">
        <f t="shared" si="5"/>
        <v>100.86114101184069</v>
      </c>
      <c r="T17" s="14">
        <v>1730.6</v>
      </c>
      <c r="U17" s="14">
        <v>1562</v>
      </c>
      <c r="V17" s="14">
        <f t="shared" si="6"/>
        <v>90.25771408759968</v>
      </c>
      <c r="W17" s="14">
        <v>6365.9</v>
      </c>
      <c r="X17" s="14">
        <v>5361.7</v>
      </c>
      <c r="Y17" s="14">
        <f t="shared" si="7"/>
        <v>84.22532556276411</v>
      </c>
      <c r="Z17" s="14">
        <v>3037.9</v>
      </c>
      <c r="AA17" s="14">
        <v>3295.1</v>
      </c>
      <c r="AB17" s="14">
        <f t="shared" si="8"/>
        <v>108.46637479838046</v>
      </c>
      <c r="AC17" s="14">
        <v>1036.6</v>
      </c>
      <c r="AD17" s="14">
        <v>1287.7</v>
      </c>
      <c r="AE17" s="14">
        <f t="shared" si="9"/>
        <v>124.22342272814974</v>
      </c>
      <c r="AF17" s="14">
        <v>234.8</v>
      </c>
      <c r="AG17" s="14">
        <v>413.2</v>
      </c>
      <c r="AH17" s="14">
        <f t="shared" si="10"/>
        <v>175.97955706984666</v>
      </c>
      <c r="AI17" s="14">
        <v>426876.2</v>
      </c>
      <c r="AJ17" s="14">
        <v>106760.8</v>
      </c>
      <c r="AK17" s="14">
        <f t="shared" si="11"/>
        <v>25.00978035317968</v>
      </c>
      <c r="AL17" s="14">
        <v>614543.5</v>
      </c>
      <c r="AM17" s="14">
        <v>167373.5</v>
      </c>
      <c r="AN17" s="14">
        <f t="shared" si="12"/>
        <v>27.235419461763083</v>
      </c>
      <c r="AO17" s="14">
        <v>-32872.5</v>
      </c>
      <c r="AP17" s="14">
        <v>-28391.8</v>
      </c>
      <c r="AQ17" s="4"/>
    </row>
    <row r="18" spans="1:43" ht="15" customHeight="1">
      <c r="A18" s="12">
        <f t="shared" si="13"/>
        <v>9</v>
      </c>
      <c r="B18" s="12" t="s">
        <v>32</v>
      </c>
      <c r="C18" s="14">
        <v>332071.2</v>
      </c>
      <c r="D18" s="14">
        <v>91692.7</v>
      </c>
      <c r="E18" s="14">
        <f t="shared" si="0"/>
        <v>27.61236144537677</v>
      </c>
      <c r="F18" s="14">
        <v>102473.6</v>
      </c>
      <c r="G18" s="14">
        <v>30040</v>
      </c>
      <c r="H18" s="14">
        <v>33036.1</v>
      </c>
      <c r="I18" s="14">
        <f t="shared" si="1"/>
        <v>109.9737017310253</v>
      </c>
      <c r="J18" s="14">
        <f t="shared" si="2"/>
        <v>32.238644880242326</v>
      </c>
      <c r="K18" s="14">
        <v>21455</v>
      </c>
      <c r="L18" s="14">
        <v>22614.1</v>
      </c>
      <c r="M18" s="14">
        <f t="shared" si="3"/>
        <v>105.40247028664646</v>
      </c>
      <c r="N18" s="14">
        <v>76.9</v>
      </c>
      <c r="O18" s="14">
        <v>111.9</v>
      </c>
      <c r="P18" s="14">
        <f t="shared" si="4"/>
        <v>145.51365409622886</v>
      </c>
      <c r="Q18" s="14">
        <v>170.5</v>
      </c>
      <c r="R18" s="14">
        <v>177.6</v>
      </c>
      <c r="S18" s="14">
        <f t="shared" si="5"/>
        <v>104.16422287390029</v>
      </c>
      <c r="T18" s="14">
        <v>632.8</v>
      </c>
      <c r="U18" s="14">
        <v>391</v>
      </c>
      <c r="V18" s="14">
        <f t="shared" si="6"/>
        <v>61.788874841972195</v>
      </c>
      <c r="W18" s="14">
        <v>2188.3</v>
      </c>
      <c r="X18" s="14">
        <v>1838.4</v>
      </c>
      <c r="Y18" s="14">
        <f t="shared" si="7"/>
        <v>84.01041904674862</v>
      </c>
      <c r="Z18" s="14">
        <v>1960</v>
      </c>
      <c r="AA18" s="14">
        <v>4133.6</v>
      </c>
      <c r="AB18" s="14">
        <f t="shared" si="8"/>
        <v>210.8979591836735</v>
      </c>
      <c r="AC18" s="14">
        <v>919.4</v>
      </c>
      <c r="AD18" s="14">
        <v>2551.3</v>
      </c>
      <c r="AE18" s="14">
        <f t="shared" si="9"/>
        <v>277.49619316945837</v>
      </c>
      <c r="AF18" s="14">
        <v>154.5</v>
      </c>
      <c r="AG18" s="14">
        <v>910.9</v>
      </c>
      <c r="AH18" s="14">
        <f t="shared" si="10"/>
        <v>589.5792880258899</v>
      </c>
      <c r="AI18" s="14">
        <v>229597.6</v>
      </c>
      <c r="AJ18" s="14">
        <v>58656.6</v>
      </c>
      <c r="AK18" s="14">
        <f t="shared" si="11"/>
        <v>25.547566699303477</v>
      </c>
      <c r="AL18" s="14">
        <v>356977.4</v>
      </c>
      <c r="AM18" s="14">
        <v>96538.8</v>
      </c>
      <c r="AN18" s="14">
        <f t="shared" si="12"/>
        <v>27.043392662952893</v>
      </c>
      <c r="AO18" s="14">
        <v>-21927.6</v>
      </c>
      <c r="AP18" s="14">
        <v>-4846.1</v>
      </c>
      <c r="AQ18" s="4"/>
    </row>
    <row r="19" spans="1:43" ht="15" customHeight="1">
      <c r="A19" s="12">
        <f t="shared" si="13"/>
        <v>10</v>
      </c>
      <c r="B19" s="12" t="s">
        <v>33</v>
      </c>
      <c r="C19" s="14">
        <v>368735.7</v>
      </c>
      <c r="D19" s="14">
        <v>84093.5</v>
      </c>
      <c r="E19" s="14">
        <f t="shared" si="0"/>
        <v>22.805901354276244</v>
      </c>
      <c r="F19" s="14">
        <v>62836.1</v>
      </c>
      <c r="G19" s="14">
        <v>16020.7</v>
      </c>
      <c r="H19" s="14">
        <v>18530.7</v>
      </c>
      <c r="I19" s="14">
        <f t="shared" si="1"/>
        <v>115.66723052051408</v>
      </c>
      <c r="J19" s="14">
        <f t="shared" si="2"/>
        <v>29.490531716640593</v>
      </c>
      <c r="K19" s="14">
        <v>8767.4</v>
      </c>
      <c r="L19" s="14">
        <v>10896.5</v>
      </c>
      <c r="M19" s="14">
        <f t="shared" si="3"/>
        <v>124.2842804023998</v>
      </c>
      <c r="N19" s="14">
        <v>36.6</v>
      </c>
      <c r="O19" s="14">
        <v>96.3</v>
      </c>
      <c r="P19" s="14">
        <f t="shared" si="4"/>
        <v>263.1147540983606</v>
      </c>
      <c r="Q19" s="14">
        <v>67.9</v>
      </c>
      <c r="R19" s="14">
        <v>84.2</v>
      </c>
      <c r="S19" s="14">
        <f t="shared" si="5"/>
        <v>124.0058910162003</v>
      </c>
      <c r="T19" s="14">
        <v>580.7</v>
      </c>
      <c r="U19" s="14">
        <v>433.5</v>
      </c>
      <c r="V19" s="14">
        <f t="shared" si="6"/>
        <v>74.65128293438953</v>
      </c>
      <c r="W19" s="14">
        <v>1736.4</v>
      </c>
      <c r="X19" s="14">
        <v>1425.3</v>
      </c>
      <c r="Y19" s="14">
        <f t="shared" si="7"/>
        <v>82.08362128541809</v>
      </c>
      <c r="Z19" s="14">
        <v>1856.1</v>
      </c>
      <c r="AA19" s="14">
        <v>1731</v>
      </c>
      <c r="AB19" s="14">
        <f t="shared" si="8"/>
        <v>93.26006141910457</v>
      </c>
      <c r="AC19" s="14">
        <v>736.7</v>
      </c>
      <c r="AD19" s="14">
        <v>803</v>
      </c>
      <c r="AE19" s="14">
        <f t="shared" si="9"/>
        <v>108.9995927786073</v>
      </c>
      <c r="AF19" s="14">
        <v>358.2</v>
      </c>
      <c r="AG19" s="14">
        <v>133.1</v>
      </c>
      <c r="AH19" s="14">
        <f t="shared" si="10"/>
        <v>37.158012283640424</v>
      </c>
      <c r="AI19" s="14">
        <v>305899.6</v>
      </c>
      <c r="AJ19" s="14">
        <v>65562.8</v>
      </c>
      <c r="AK19" s="14">
        <f t="shared" si="11"/>
        <v>21.432783828419524</v>
      </c>
      <c r="AL19" s="14">
        <v>387535.3</v>
      </c>
      <c r="AM19" s="14">
        <v>88996.3</v>
      </c>
      <c r="AN19" s="14">
        <f t="shared" si="12"/>
        <v>22.964695087131417</v>
      </c>
      <c r="AO19" s="14">
        <v>-16622.7</v>
      </c>
      <c r="AP19" s="14">
        <v>-4902.8</v>
      </c>
      <c r="AQ19" s="4"/>
    </row>
    <row r="20" spans="1:43" ht="15" customHeight="1">
      <c r="A20" s="12">
        <f t="shared" si="13"/>
        <v>11</v>
      </c>
      <c r="B20" s="12" t="s">
        <v>34</v>
      </c>
      <c r="C20" s="14">
        <v>476600.8</v>
      </c>
      <c r="D20" s="14">
        <v>101239.2</v>
      </c>
      <c r="E20" s="14">
        <f t="shared" si="0"/>
        <v>21.241928255261005</v>
      </c>
      <c r="F20" s="14">
        <v>109637.8</v>
      </c>
      <c r="G20" s="14">
        <v>28945.3</v>
      </c>
      <c r="H20" s="14">
        <v>30644</v>
      </c>
      <c r="I20" s="14">
        <f t="shared" si="1"/>
        <v>105.86865570576225</v>
      </c>
      <c r="J20" s="14">
        <f t="shared" si="2"/>
        <v>27.950214250924404</v>
      </c>
      <c r="K20" s="14">
        <v>15173.8</v>
      </c>
      <c r="L20" s="14">
        <v>15447.5</v>
      </c>
      <c r="M20" s="14">
        <f t="shared" si="3"/>
        <v>101.80376701946776</v>
      </c>
      <c r="N20" s="14">
        <v>109</v>
      </c>
      <c r="O20" s="14">
        <v>296.2</v>
      </c>
      <c r="P20" s="14">
        <f t="shared" si="4"/>
        <v>271.74311926605503</v>
      </c>
      <c r="Q20" s="14">
        <v>116.1</v>
      </c>
      <c r="R20" s="14">
        <v>131.6</v>
      </c>
      <c r="S20" s="14">
        <f t="shared" si="5"/>
        <v>113.35055986218777</v>
      </c>
      <c r="T20" s="14">
        <v>2030.9</v>
      </c>
      <c r="U20" s="14">
        <v>2322.8</v>
      </c>
      <c r="V20" s="14">
        <f t="shared" si="6"/>
        <v>114.3729381062583</v>
      </c>
      <c r="W20" s="14">
        <v>2516</v>
      </c>
      <c r="X20" s="14">
        <v>2770.6</v>
      </c>
      <c r="Y20" s="14">
        <f t="shared" si="7"/>
        <v>110.11923688394276</v>
      </c>
      <c r="Z20" s="14">
        <v>4526.9</v>
      </c>
      <c r="AA20" s="14">
        <v>4213.7</v>
      </c>
      <c r="AB20" s="14">
        <f t="shared" si="8"/>
        <v>93.08135810377964</v>
      </c>
      <c r="AC20" s="14">
        <v>2015.4</v>
      </c>
      <c r="AD20" s="14">
        <v>1950.7</v>
      </c>
      <c r="AE20" s="14">
        <f t="shared" si="9"/>
        <v>96.78971916244915</v>
      </c>
      <c r="AF20" s="14">
        <v>549.7</v>
      </c>
      <c r="AG20" s="14">
        <v>195.8</v>
      </c>
      <c r="AH20" s="14">
        <f t="shared" si="10"/>
        <v>35.619428779334186</v>
      </c>
      <c r="AI20" s="14">
        <v>366963</v>
      </c>
      <c r="AJ20" s="14">
        <v>70595.2</v>
      </c>
      <c r="AK20" s="14">
        <f t="shared" si="11"/>
        <v>19.237688813313603</v>
      </c>
      <c r="AL20" s="14">
        <v>520680.1</v>
      </c>
      <c r="AM20" s="14">
        <v>121267.6</v>
      </c>
      <c r="AN20" s="14">
        <f t="shared" si="12"/>
        <v>23.290231372391613</v>
      </c>
      <c r="AO20" s="14">
        <v>-30998</v>
      </c>
      <c r="AP20" s="14">
        <v>-20028.4</v>
      </c>
      <c r="AQ20" s="4"/>
    </row>
    <row r="21" spans="1:43" ht="15" customHeight="1">
      <c r="A21" s="12">
        <f t="shared" si="13"/>
        <v>12</v>
      </c>
      <c r="B21" s="12" t="s">
        <v>35</v>
      </c>
      <c r="C21" s="14">
        <v>771040.9</v>
      </c>
      <c r="D21" s="14">
        <v>192409.7</v>
      </c>
      <c r="E21" s="14">
        <f t="shared" si="0"/>
        <v>24.954538728101195</v>
      </c>
      <c r="F21" s="14">
        <v>200460.3</v>
      </c>
      <c r="G21" s="14">
        <v>57288.1</v>
      </c>
      <c r="H21" s="14">
        <v>59388.4</v>
      </c>
      <c r="I21" s="14">
        <f t="shared" si="1"/>
        <v>103.66620641983239</v>
      </c>
      <c r="J21" s="14">
        <f t="shared" si="2"/>
        <v>29.626015724809353</v>
      </c>
      <c r="K21" s="14">
        <v>32073.1</v>
      </c>
      <c r="L21" s="14">
        <v>36146</v>
      </c>
      <c r="M21" s="14">
        <f t="shared" si="3"/>
        <v>112.6988036703655</v>
      </c>
      <c r="N21" s="14">
        <v>178.4</v>
      </c>
      <c r="O21" s="14">
        <v>591.8</v>
      </c>
      <c r="P21" s="14">
        <f t="shared" si="4"/>
        <v>331.7264573991031</v>
      </c>
      <c r="Q21" s="14">
        <v>236.7</v>
      </c>
      <c r="R21" s="14">
        <v>276.8</v>
      </c>
      <c r="S21" s="14">
        <f t="shared" si="5"/>
        <v>116.94127587663709</v>
      </c>
      <c r="T21" s="14">
        <v>2532.8</v>
      </c>
      <c r="U21" s="14">
        <v>2164.7</v>
      </c>
      <c r="V21" s="14">
        <f t="shared" si="6"/>
        <v>85.46667719519898</v>
      </c>
      <c r="W21" s="14">
        <v>5179.2</v>
      </c>
      <c r="X21" s="14">
        <v>4805.2</v>
      </c>
      <c r="Y21" s="14">
        <f t="shared" si="7"/>
        <v>92.77880753784368</v>
      </c>
      <c r="Z21" s="14">
        <v>11357.7</v>
      </c>
      <c r="AA21" s="14">
        <v>7537.5</v>
      </c>
      <c r="AB21" s="14">
        <f t="shared" si="8"/>
        <v>66.36466890303494</v>
      </c>
      <c r="AC21" s="14">
        <v>3226.3</v>
      </c>
      <c r="AD21" s="14">
        <v>4589.7</v>
      </c>
      <c r="AE21" s="14">
        <f t="shared" si="9"/>
        <v>142.2589343830394</v>
      </c>
      <c r="AF21" s="14">
        <v>983.1</v>
      </c>
      <c r="AG21" s="14">
        <v>439</v>
      </c>
      <c r="AH21" s="14">
        <f t="shared" si="10"/>
        <v>44.65466381853321</v>
      </c>
      <c r="AI21" s="14">
        <v>570580.6</v>
      </c>
      <c r="AJ21" s="14">
        <v>133021.3</v>
      </c>
      <c r="AK21" s="14">
        <f t="shared" si="11"/>
        <v>23.313323306120115</v>
      </c>
      <c r="AL21" s="14">
        <v>814492</v>
      </c>
      <c r="AM21" s="14">
        <v>218844.8</v>
      </c>
      <c r="AN21" s="14">
        <f t="shared" si="12"/>
        <v>26.868870412477957</v>
      </c>
      <c r="AO21" s="14">
        <v>-39494.7</v>
      </c>
      <c r="AP21" s="14">
        <v>-26435</v>
      </c>
      <c r="AQ21" s="4"/>
    </row>
    <row r="22" spans="1:43" ht="15" customHeight="1">
      <c r="A22" s="12">
        <f t="shared" si="13"/>
        <v>13</v>
      </c>
      <c r="B22" s="12" t="s">
        <v>36</v>
      </c>
      <c r="C22" s="14">
        <v>340491.5</v>
      </c>
      <c r="D22" s="14">
        <v>69643.2</v>
      </c>
      <c r="E22" s="14">
        <f t="shared" si="0"/>
        <v>20.453726451321106</v>
      </c>
      <c r="F22" s="14">
        <v>79198.8</v>
      </c>
      <c r="G22" s="14">
        <v>19829.6</v>
      </c>
      <c r="H22" s="14">
        <v>24874</v>
      </c>
      <c r="I22" s="14">
        <f t="shared" si="1"/>
        <v>125.43873804817042</v>
      </c>
      <c r="J22" s="14">
        <f t="shared" si="2"/>
        <v>31.407041520831125</v>
      </c>
      <c r="K22" s="14">
        <v>11234.2</v>
      </c>
      <c r="L22" s="14">
        <v>11617.1</v>
      </c>
      <c r="M22" s="14">
        <f t="shared" si="3"/>
        <v>103.40834238308022</v>
      </c>
      <c r="N22" s="14">
        <v>58.9</v>
      </c>
      <c r="O22" s="14">
        <v>155.8</v>
      </c>
      <c r="P22" s="14">
        <f t="shared" si="4"/>
        <v>264.5161290322581</v>
      </c>
      <c r="Q22" s="14">
        <v>82</v>
      </c>
      <c r="R22" s="14">
        <v>110.1</v>
      </c>
      <c r="S22" s="14">
        <f t="shared" si="5"/>
        <v>134.2682926829268</v>
      </c>
      <c r="T22" s="14">
        <v>904.5</v>
      </c>
      <c r="U22" s="14">
        <v>660.5</v>
      </c>
      <c r="V22" s="14">
        <f t="shared" si="6"/>
        <v>73.02377003869542</v>
      </c>
      <c r="W22" s="14">
        <v>1273</v>
      </c>
      <c r="X22" s="14">
        <v>1281.9</v>
      </c>
      <c r="Y22" s="14">
        <f t="shared" si="7"/>
        <v>100.69913589945013</v>
      </c>
      <c r="Z22" s="14">
        <v>2636.8</v>
      </c>
      <c r="AA22" s="14">
        <v>4796.3</v>
      </c>
      <c r="AB22" s="14">
        <f t="shared" si="8"/>
        <v>181.89851334951456</v>
      </c>
      <c r="AC22" s="14">
        <v>1660.7</v>
      </c>
      <c r="AD22" s="14">
        <v>3330.8</v>
      </c>
      <c r="AE22" s="14">
        <f t="shared" si="9"/>
        <v>200.56602637442046</v>
      </c>
      <c r="AF22" s="14">
        <v>21.8</v>
      </c>
      <c r="AG22" s="14">
        <v>897.3</v>
      </c>
      <c r="AH22" s="14">
        <f t="shared" si="10"/>
        <v>4116.055045871559</v>
      </c>
      <c r="AI22" s="14">
        <v>261292.7</v>
      </c>
      <c r="AJ22" s="14">
        <v>44769.2</v>
      </c>
      <c r="AK22" s="14">
        <f t="shared" si="11"/>
        <v>17.13373546218474</v>
      </c>
      <c r="AL22" s="14">
        <v>346380</v>
      </c>
      <c r="AM22" s="14">
        <v>63441.3</v>
      </c>
      <c r="AN22" s="14">
        <f t="shared" si="12"/>
        <v>18.315520526589296</v>
      </c>
      <c r="AO22" s="14">
        <v>-5060</v>
      </c>
      <c r="AP22" s="14">
        <v>6201.9</v>
      </c>
      <c r="AQ22" s="4"/>
    </row>
    <row r="23" spans="1:43" ht="15" customHeight="1">
      <c r="A23" s="12">
        <f t="shared" si="13"/>
        <v>14</v>
      </c>
      <c r="B23" s="12" t="s">
        <v>37</v>
      </c>
      <c r="C23" s="14">
        <v>502072.3</v>
      </c>
      <c r="D23" s="14">
        <v>105154.7</v>
      </c>
      <c r="E23" s="14">
        <f t="shared" si="0"/>
        <v>20.944134938334578</v>
      </c>
      <c r="F23" s="14">
        <v>103361.1</v>
      </c>
      <c r="G23" s="14">
        <v>27202.2</v>
      </c>
      <c r="H23" s="14">
        <v>29390.2</v>
      </c>
      <c r="I23" s="14">
        <f t="shared" si="1"/>
        <v>108.0434670725162</v>
      </c>
      <c r="J23" s="14">
        <f t="shared" si="2"/>
        <v>28.434488410049813</v>
      </c>
      <c r="K23" s="14">
        <v>14501.6</v>
      </c>
      <c r="L23" s="14">
        <v>16118</v>
      </c>
      <c r="M23" s="14">
        <f t="shared" si="3"/>
        <v>111.14635626413636</v>
      </c>
      <c r="N23" s="14">
        <v>10.8</v>
      </c>
      <c r="O23" s="14">
        <v>219.1</v>
      </c>
      <c r="P23" s="14">
        <f t="shared" si="4"/>
        <v>2028.7037037037035</v>
      </c>
      <c r="Q23" s="14">
        <v>132.9</v>
      </c>
      <c r="R23" s="14">
        <v>135.1</v>
      </c>
      <c r="S23" s="14">
        <f t="shared" si="5"/>
        <v>101.65537998495108</v>
      </c>
      <c r="T23" s="14">
        <v>667.6</v>
      </c>
      <c r="U23" s="14">
        <v>733</v>
      </c>
      <c r="V23" s="14">
        <f t="shared" si="6"/>
        <v>109.79628520071898</v>
      </c>
      <c r="W23" s="14">
        <v>2597.6</v>
      </c>
      <c r="X23" s="14">
        <v>1645.2</v>
      </c>
      <c r="Y23" s="14">
        <f t="shared" si="7"/>
        <v>63.33538651062519</v>
      </c>
      <c r="Z23" s="14">
        <v>3865.9</v>
      </c>
      <c r="AA23" s="14">
        <v>4224.7</v>
      </c>
      <c r="AB23" s="14">
        <f t="shared" si="8"/>
        <v>109.28115057295842</v>
      </c>
      <c r="AC23" s="14">
        <v>2106.7</v>
      </c>
      <c r="AD23" s="14">
        <v>1995.5</v>
      </c>
      <c r="AE23" s="14">
        <f t="shared" si="9"/>
        <v>94.72160250628947</v>
      </c>
      <c r="AF23" s="14">
        <v>218.3</v>
      </c>
      <c r="AG23" s="14">
        <v>205.2</v>
      </c>
      <c r="AH23" s="14">
        <f t="shared" si="10"/>
        <v>93.9990838295923</v>
      </c>
      <c r="AI23" s="14">
        <v>398711.1</v>
      </c>
      <c r="AJ23" s="14">
        <v>75764.6</v>
      </c>
      <c r="AK23" s="14">
        <f t="shared" si="11"/>
        <v>19.002380420309343</v>
      </c>
      <c r="AL23" s="14">
        <v>549964.3</v>
      </c>
      <c r="AM23" s="14">
        <v>131109.2</v>
      </c>
      <c r="AN23" s="14">
        <f t="shared" si="12"/>
        <v>23.839583769346483</v>
      </c>
      <c r="AO23" s="14">
        <v>-35292.1</v>
      </c>
      <c r="AP23" s="14">
        <v>-25954.5</v>
      </c>
      <c r="AQ23" s="4"/>
    </row>
    <row r="24" spans="1:43" ht="15" customHeight="1">
      <c r="A24" s="12">
        <f t="shared" si="13"/>
        <v>15</v>
      </c>
      <c r="B24" s="12" t="s">
        <v>38</v>
      </c>
      <c r="C24" s="14">
        <v>811222</v>
      </c>
      <c r="D24" s="14">
        <v>176276</v>
      </c>
      <c r="E24" s="14">
        <f t="shared" si="0"/>
        <v>21.729686818158285</v>
      </c>
      <c r="F24" s="14">
        <v>290329.3</v>
      </c>
      <c r="G24" s="14">
        <v>71799.5</v>
      </c>
      <c r="H24" s="14">
        <v>78875</v>
      </c>
      <c r="I24" s="14">
        <f t="shared" si="1"/>
        <v>109.85452544934158</v>
      </c>
      <c r="J24" s="14">
        <f t="shared" si="2"/>
        <v>27.167426780555736</v>
      </c>
      <c r="K24" s="14">
        <v>46493.8</v>
      </c>
      <c r="L24" s="14">
        <v>53150.7</v>
      </c>
      <c r="M24" s="14">
        <f t="shared" si="3"/>
        <v>114.31782302156415</v>
      </c>
      <c r="N24" s="14">
        <v>112</v>
      </c>
      <c r="O24" s="14">
        <v>442.5</v>
      </c>
      <c r="P24" s="14">
        <f t="shared" si="4"/>
        <v>395.0892857142857</v>
      </c>
      <c r="Q24" s="14">
        <v>375.3</v>
      </c>
      <c r="R24" s="14">
        <v>283.4</v>
      </c>
      <c r="S24" s="14">
        <f t="shared" si="5"/>
        <v>75.51292299493737</v>
      </c>
      <c r="T24" s="14">
        <v>4147.3</v>
      </c>
      <c r="U24" s="14">
        <v>3389.9</v>
      </c>
      <c r="V24" s="14">
        <f t="shared" si="6"/>
        <v>81.73751597424831</v>
      </c>
      <c r="W24" s="14">
        <v>5206.2</v>
      </c>
      <c r="X24" s="14">
        <v>3962.1</v>
      </c>
      <c r="Y24" s="14">
        <f t="shared" si="7"/>
        <v>76.10349199031924</v>
      </c>
      <c r="Z24" s="14">
        <v>9794.4</v>
      </c>
      <c r="AA24" s="14">
        <v>10890.7</v>
      </c>
      <c r="AB24" s="14">
        <f t="shared" si="8"/>
        <v>111.19313076860249</v>
      </c>
      <c r="AC24" s="14">
        <v>3410.3</v>
      </c>
      <c r="AD24" s="14">
        <v>3778</v>
      </c>
      <c r="AE24" s="14">
        <f t="shared" si="9"/>
        <v>110.78204263554525</v>
      </c>
      <c r="AF24" s="14">
        <v>391.2</v>
      </c>
      <c r="AG24" s="14">
        <v>2850.5</v>
      </c>
      <c r="AH24" s="14">
        <f t="shared" si="10"/>
        <v>728.6554192229039</v>
      </c>
      <c r="AI24" s="14">
        <v>520892.7</v>
      </c>
      <c r="AJ24" s="14">
        <v>97401</v>
      </c>
      <c r="AK24" s="14">
        <f t="shared" si="11"/>
        <v>18.698860629070055</v>
      </c>
      <c r="AL24" s="14">
        <v>1021577.2</v>
      </c>
      <c r="AM24" s="14">
        <v>197807.1</v>
      </c>
      <c r="AN24" s="14">
        <f t="shared" si="12"/>
        <v>19.362912563044674</v>
      </c>
      <c r="AO24" s="14">
        <v>-34495.8</v>
      </c>
      <c r="AP24" s="14">
        <v>-21531.1</v>
      </c>
      <c r="AQ24" s="4"/>
    </row>
    <row r="25" spans="1:43" ht="15" customHeight="1">
      <c r="A25" s="12">
        <f t="shared" si="13"/>
        <v>16</v>
      </c>
      <c r="B25" s="12" t="s">
        <v>39</v>
      </c>
      <c r="C25" s="14">
        <v>1199032.6</v>
      </c>
      <c r="D25" s="14">
        <v>297817.5</v>
      </c>
      <c r="E25" s="14">
        <f t="shared" si="0"/>
        <v>24.838148687533597</v>
      </c>
      <c r="F25" s="14">
        <v>456187.7</v>
      </c>
      <c r="G25" s="14">
        <v>119964.1</v>
      </c>
      <c r="H25" s="14">
        <v>147056.7</v>
      </c>
      <c r="I25" s="14">
        <f t="shared" si="1"/>
        <v>122.58392302363792</v>
      </c>
      <c r="J25" s="14">
        <f t="shared" si="2"/>
        <v>32.23600724000231</v>
      </c>
      <c r="K25" s="14">
        <v>78935.3</v>
      </c>
      <c r="L25" s="14">
        <v>87750.6</v>
      </c>
      <c r="M25" s="14">
        <f t="shared" si="3"/>
        <v>111.16775384397096</v>
      </c>
      <c r="N25" s="14">
        <v>408.8</v>
      </c>
      <c r="O25" s="14">
        <v>1091.6</v>
      </c>
      <c r="P25" s="14">
        <f t="shared" si="4"/>
        <v>267.0254403131115</v>
      </c>
      <c r="Q25" s="14">
        <v>620.7</v>
      </c>
      <c r="R25" s="14">
        <v>664.1</v>
      </c>
      <c r="S25" s="14">
        <f t="shared" si="5"/>
        <v>106.99210568712742</v>
      </c>
      <c r="T25" s="14">
        <v>6326</v>
      </c>
      <c r="U25" s="14">
        <v>17540.1</v>
      </c>
      <c r="V25" s="14">
        <f t="shared" si="6"/>
        <v>277.2699968384445</v>
      </c>
      <c r="W25" s="14">
        <v>8912.1</v>
      </c>
      <c r="X25" s="14">
        <v>8773.6</v>
      </c>
      <c r="Y25" s="14">
        <f t="shared" si="7"/>
        <v>98.44593305730412</v>
      </c>
      <c r="Z25" s="14">
        <v>15796.6</v>
      </c>
      <c r="AA25" s="14">
        <v>19551.6</v>
      </c>
      <c r="AB25" s="14">
        <f t="shared" si="8"/>
        <v>123.77093804996011</v>
      </c>
      <c r="AC25" s="14">
        <v>5985.6</v>
      </c>
      <c r="AD25" s="14">
        <v>7137.1</v>
      </c>
      <c r="AE25" s="14">
        <f t="shared" si="9"/>
        <v>119.23783747661052</v>
      </c>
      <c r="AF25" s="14">
        <v>6248.1</v>
      </c>
      <c r="AG25" s="14">
        <v>6122.5</v>
      </c>
      <c r="AH25" s="14">
        <f t="shared" si="10"/>
        <v>97.98978889582432</v>
      </c>
      <c r="AI25" s="14">
        <v>742844.9</v>
      </c>
      <c r="AJ25" s="14">
        <v>150760.8</v>
      </c>
      <c r="AK25" s="14">
        <f t="shared" si="11"/>
        <v>20.295057555083165</v>
      </c>
      <c r="AL25" s="14">
        <v>1347533.1</v>
      </c>
      <c r="AM25" s="14">
        <v>300122.1</v>
      </c>
      <c r="AN25" s="14">
        <f t="shared" si="12"/>
        <v>22.271964970656377</v>
      </c>
      <c r="AO25" s="14">
        <v>-52955.4</v>
      </c>
      <c r="AP25" s="14">
        <v>-2304.6</v>
      </c>
      <c r="AQ25" s="4"/>
    </row>
    <row r="26" spans="1:43" ht="15" customHeight="1">
      <c r="A26" s="12">
        <f t="shared" si="13"/>
        <v>17</v>
      </c>
      <c r="B26" s="12" t="s">
        <v>40</v>
      </c>
      <c r="C26" s="14">
        <v>297995.3</v>
      </c>
      <c r="D26" s="14">
        <v>70236.6</v>
      </c>
      <c r="E26" s="14">
        <f t="shared" si="0"/>
        <v>23.569700595949</v>
      </c>
      <c r="F26" s="14">
        <v>54174</v>
      </c>
      <c r="G26" s="14">
        <v>13468.5</v>
      </c>
      <c r="H26" s="14">
        <v>13721.8</v>
      </c>
      <c r="I26" s="14">
        <f t="shared" si="1"/>
        <v>101.88068456027027</v>
      </c>
      <c r="J26" s="14">
        <f t="shared" si="2"/>
        <v>25.329124672352048</v>
      </c>
      <c r="K26" s="14">
        <v>7535.3</v>
      </c>
      <c r="L26" s="14">
        <v>7726.7</v>
      </c>
      <c r="M26" s="14">
        <f t="shared" si="3"/>
        <v>102.54004485554655</v>
      </c>
      <c r="N26" s="14">
        <v>64.6</v>
      </c>
      <c r="O26" s="14">
        <v>126</v>
      </c>
      <c r="P26" s="14">
        <f t="shared" si="4"/>
        <v>195.04643962848297</v>
      </c>
      <c r="Q26" s="14">
        <v>83.9</v>
      </c>
      <c r="R26" s="14">
        <v>91.9</v>
      </c>
      <c r="S26" s="14">
        <f t="shared" si="5"/>
        <v>109.53516090584029</v>
      </c>
      <c r="T26" s="14">
        <v>125.9</v>
      </c>
      <c r="U26" s="14">
        <v>186</v>
      </c>
      <c r="V26" s="14">
        <f t="shared" si="6"/>
        <v>147.736298649722</v>
      </c>
      <c r="W26" s="14">
        <v>1903.1</v>
      </c>
      <c r="X26" s="14">
        <v>1266.3</v>
      </c>
      <c r="Y26" s="14">
        <f t="shared" si="7"/>
        <v>66.53880510745626</v>
      </c>
      <c r="Z26" s="14">
        <v>1605.6</v>
      </c>
      <c r="AA26" s="14">
        <v>1818.6</v>
      </c>
      <c r="AB26" s="14">
        <f t="shared" si="8"/>
        <v>113.2660687593423</v>
      </c>
      <c r="AC26" s="14">
        <v>550</v>
      </c>
      <c r="AD26" s="14">
        <v>757.4</v>
      </c>
      <c r="AE26" s="14">
        <f t="shared" si="9"/>
        <v>137.70909090909092</v>
      </c>
      <c r="AF26" s="14">
        <v>65.9</v>
      </c>
      <c r="AG26" s="14">
        <v>56.1</v>
      </c>
      <c r="AH26" s="14">
        <f t="shared" si="10"/>
        <v>85.12898330804248</v>
      </c>
      <c r="AI26" s="14">
        <v>243821.3</v>
      </c>
      <c r="AJ26" s="14">
        <v>56514.8</v>
      </c>
      <c r="AK26" s="14">
        <f t="shared" si="11"/>
        <v>23.178778884371464</v>
      </c>
      <c r="AL26" s="14">
        <v>311795.7</v>
      </c>
      <c r="AM26" s="14">
        <v>80058.2</v>
      </c>
      <c r="AN26" s="14">
        <f t="shared" si="12"/>
        <v>25.676492652079546</v>
      </c>
      <c r="AO26" s="14">
        <v>-13800.4</v>
      </c>
      <c r="AP26" s="14">
        <v>-9821.5</v>
      </c>
      <c r="AQ26" s="4"/>
    </row>
    <row r="27" spans="1:43" ht="15" customHeight="1">
      <c r="A27" s="12">
        <f t="shared" si="13"/>
        <v>18</v>
      </c>
      <c r="B27" s="12" t="s">
        <v>41</v>
      </c>
      <c r="C27" s="14">
        <v>233295.3</v>
      </c>
      <c r="D27" s="14">
        <v>51203</v>
      </c>
      <c r="E27" s="14">
        <f t="shared" si="0"/>
        <v>21.947720335557555</v>
      </c>
      <c r="F27" s="14">
        <v>40222.9</v>
      </c>
      <c r="G27" s="14">
        <v>8545.2</v>
      </c>
      <c r="H27" s="14">
        <v>8840.9</v>
      </c>
      <c r="I27" s="14">
        <f t="shared" si="1"/>
        <v>103.46042222534287</v>
      </c>
      <c r="J27" s="14">
        <f t="shared" si="2"/>
        <v>21.979767744245194</v>
      </c>
      <c r="K27" s="14">
        <v>3617.3</v>
      </c>
      <c r="L27" s="14">
        <v>3721.9</v>
      </c>
      <c r="M27" s="14">
        <f t="shared" si="3"/>
        <v>102.89165952506012</v>
      </c>
      <c r="N27" s="14">
        <v>39.2</v>
      </c>
      <c r="O27" s="14">
        <v>113.2</v>
      </c>
      <c r="P27" s="14">
        <f t="shared" si="4"/>
        <v>288.7755102040816</v>
      </c>
      <c r="Q27" s="14">
        <v>61.3</v>
      </c>
      <c r="R27" s="14">
        <v>81.9</v>
      </c>
      <c r="S27" s="14">
        <f t="shared" si="5"/>
        <v>133.605220228385</v>
      </c>
      <c r="T27" s="14">
        <v>589.3</v>
      </c>
      <c r="U27" s="14">
        <v>469</v>
      </c>
      <c r="V27" s="14">
        <f t="shared" si="6"/>
        <v>79.58594943152893</v>
      </c>
      <c r="W27" s="14">
        <v>473.7</v>
      </c>
      <c r="X27" s="14">
        <v>378.8</v>
      </c>
      <c r="Y27" s="14">
        <f t="shared" si="7"/>
        <v>79.96622334811062</v>
      </c>
      <c r="Z27" s="14">
        <v>1548.3</v>
      </c>
      <c r="AA27" s="14">
        <v>1455.1</v>
      </c>
      <c r="AB27" s="14">
        <f t="shared" si="8"/>
        <v>93.98049473616223</v>
      </c>
      <c r="AC27" s="14">
        <v>495</v>
      </c>
      <c r="AD27" s="14">
        <v>725.1</v>
      </c>
      <c r="AE27" s="14">
        <f t="shared" si="9"/>
        <v>146.4848484848485</v>
      </c>
      <c r="AF27" s="14">
        <v>221.5</v>
      </c>
      <c r="AG27" s="14">
        <v>180.5</v>
      </c>
      <c r="AH27" s="14">
        <f t="shared" si="10"/>
        <v>81.48984198645599</v>
      </c>
      <c r="AI27" s="14">
        <v>193072.4</v>
      </c>
      <c r="AJ27" s="14">
        <v>42362.1</v>
      </c>
      <c r="AK27" s="14">
        <f t="shared" si="11"/>
        <v>21.941043877840645</v>
      </c>
      <c r="AL27" s="14">
        <v>247712.8</v>
      </c>
      <c r="AM27" s="14">
        <v>60926.9</v>
      </c>
      <c r="AN27" s="14">
        <f t="shared" si="12"/>
        <v>24.59578188934928</v>
      </c>
      <c r="AO27" s="14">
        <v>-11267.5</v>
      </c>
      <c r="AP27" s="14">
        <v>-9723.9</v>
      </c>
      <c r="AQ27" s="4"/>
    </row>
    <row r="28" spans="1:43" ht="15" customHeight="1">
      <c r="A28" s="12">
        <f t="shared" si="13"/>
        <v>19</v>
      </c>
      <c r="B28" s="12" t="s">
        <v>42</v>
      </c>
      <c r="C28" s="14">
        <v>585969.3</v>
      </c>
      <c r="D28" s="14">
        <v>153331.6</v>
      </c>
      <c r="E28" s="14">
        <f t="shared" si="0"/>
        <v>26.16717292185785</v>
      </c>
      <c r="F28" s="14">
        <v>161717.4</v>
      </c>
      <c r="G28" s="14">
        <v>43939.9</v>
      </c>
      <c r="H28" s="14">
        <v>52323.4</v>
      </c>
      <c r="I28" s="14">
        <f t="shared" si="1"/>
        <v>119.07946991231204</v>
      </c>
      <c r="J28" s="14">
        <f t="shared" si="2"/>
        <v>32.35483627612118</v>
      </c>
      <c r="K28" s="14">
        <v>24229.5</v>
      </c>
      <c r="L28" s="14">
        <v>33096.5</v>
      </c>
      <c r="M28" s="14">
        <f t="shared" si="3"/>
        <v>136.59588518128726</v>
      </c>
      <c r="N28" s="14">
        <v>127.2</v>
      </c>
      <c r="O28" s="14">
        <v>436</v>
      </c>
      <c r="P28" s="14">
        <f t="shared" si="4"/>
        <v>342.7672955974843</v>
      </c>
      <c r="Q28" s="14">
        <v>208.4</v>
      </c>
      <c r="R28" s="14">
        <v>228.2</v>
      </c>
      <c r="S28" s="14">
        <f t="shared" si="5"/>
        <v>109.50095969289826</v>
      </c>
      <c r="T28" s="14">
        <v>1598.1</v>
      </c>
      <c r="U28" s="14">
        <v>2186.1</v>
      </c>
      <c r="V28" s="14">
        <f t="shared" si="6"/>
        <v>136.79369250985545</v>
      </c>
      <c r="W28" s="14">
        <v>6445.9</v>
      </c>
      <c r="X28" s="14">
        <v>6411.3</v>
      </c>
      <c r="Y28" s="14">
        <f t="shared" si="7"/>
        <v>99.46322468545898</v>
      </c>
      <c r="Z28" s="14">
        <v>5895.2</v>
      </c>
      <c r="AA28" s="14">
        <v>3877.8</v>
      </c>
      <c r="AB28" s="14">
        <f t="shared" si="8"/>
        <v>65.7789387976659</v>
      </c>
      <c r="AC28" s="14">
        <v>1849.1</v>
      </c>
      <c r="AD28" s="14">
        <v>2562.6</v>
      </c>
      <c r="AE28" s="14">
        <f t="shared" si="9"/>
        <v>138.5863393002001</v>
      </c>
      <c r="AF28" s="14">
        <v>1103.7</v>
      </c>
      <c r="AG28" s="14">
        <v>349.4</v>
      </c>
      <c r="AH28" s="14">
        <f t="shared" si="10"/>
        <v>31.65715321192353</v>
      </c>
      <c r="AI28" s="14">
        <v>424251.9</v>
      </c>
      <c r="AJ28" s="14">
        <v>101008.2</v>
      </c>
      <c r="AK28" s="14">
        <f t="shared" si="11"/>
        <v>23.808543933450856</v>
      </c>
      <c r="AL28" s="14">
        <v>635695.6</v>
      </c>
      <c r="AM28" s="14">
        <v>178740.3</v>
      </c>
      <c r="AN28" s="14">
        <f t="shared" si="12"/>
        <v>28.117278143815998</v>
      </c>
      <c r="AO28" s="14">
        <v>-36598.8</v>
      </c>
      <c r="AP28" s="14">
        <v>-25408.7</v>
      </c>
      <c r="AQ28" s="4"/>
    </row>
    <row r="29" spans="1:43" ht="15" customHeight="1">
      <c r="A29" s="12">
        <f t="shared" si="13"/>
        <v>20</v>
      </c>
      <c r="B29" s="12" t="s">
        <v>43</v>
      </c>
      <c r="C29" s="14">
        <v>357544.2</v>
      </c>
      <c r="D29" s="14">
        <v>82386.6</v>
      </c>
      <c r="E29" s="14">
        <f t="shared" si="0"/>
        <v>23.04235392435397</v>
      </c>
      <c r="F29" s="14">
        <v>94465.7</v>
      </c>
      <c r="G29" s="14">
        <v>23276.9</v>
      </c>
      <c r="H29" s="14">
        <v>27148.1</v>
      </c>
      <c r="I29" s="14">
        <f t="shared" si="1"/>
        <v>116.63108059922067</v>
      </c>
      <c r="J29" s="14">
        <f t="shared" si="2"/>
        <v>28.738579188001573</v>
      </c>
      <c r="K29" s="14">
        <v>11961.4</v>
      </c>
      <c r="L29" s="14">
        <v>13548.1</v>
      </c>
      <c r="M29" s="14">
        <f t="shared" si="3"/>
        <v>113.2651696289732</v>
      </c>
      <c r="N29" s="14">
        <v>26.4</v>
      </c>
      <c r="O29" s="14">
        <v>247.7</v>
      </c>
      <c r="P29" s="14">
        <f t="shared" si="4"/>
        <v>938.2575757575758</v>
      </c>
      <c r="Q29" s="14">
        <v>141.1</v>
      </c>
      <c r="R29" s="14">
        <v>156.1</v>
      </c>
      <c r="S29" s="14">
        <f t="shared" si="5"/>
        <v>110.63075832742734</v>
      </c>
      <c r="T29" s="14">
        <v>656.3</v>
      </c>
      <c r="U29" s="14">
        <v>832.4</v>
      </c>
      <c r="V29" s="14">
        <f t="shared" si="6"/>
        <v>126.83224135303976</v>
      </c>
      <c r="W29" s="14">
        <v>2752.5</v>
      </c>
      <c r="X29" s="14">
        <v>1898.1</v>
      </c>
      <c r="Y29" s="14">
        <f t="shared" si="7"/>
        <v>68.95912806539509</v>
      </c>
      <c r="Z29" s="14">
        <v>3750.8</v>
      </c>
      <c r="AA29" s="14">
        <v>4136.9</v>
      </c>
      <c r="AB29" s="14">
        <f t="shared" si="8"/>
        <v>110.29380398848245</v>
      </c>
      <c r="AC29" s="14">
        <v>2528.4</v>
      </c>
      <c r="AD29" s="14">
        <v>2897.9</v>
      </c>
      <c r="AE29" s="14">
        <f t="shared" si="9"/>
        <v>114.6139851289353</v>
      </c>
      <c r="AF29" s="14">
        <v>148.2</v>
      </c>
      <c r="AG29" s="14">
        <v>172.3</v>
      </c>
      <c r="AH29" s="14">
        <f t="shared" si="10"/>
        <v>116.26180836707154</v>
      </c>
      <c r="AI29" s="14">
        <v>263078.5</v>
      </c>
      <c r="AJ29" s="14">
        <v>55238.5</v>
      </c>
      <c r="AK29" s="14">
        <f t="shared" si="11"/>
        <v>20.996964784275416</v>
      </c>
      <c r="AL29" s="14">
        <v>393860.3</v>
      </c>
      <c r="AM29" s="14">
        <v>102591.7</v>
      </c>
      <c r="AN29" s="14">
        <f t="shared" si="12"/>
        <v>26.047738246276666</v>
      </c>
      <c r="AO29" s="14">
        <v>-25016.6</v>
      </c>
      <c r="AP29" s="14">
        <v>-20205.1</v>
      </c>
      <c r="AQ29" s="4"/>
    </row>
    <row r="30" spans="1:43" ht="15" customHeight="1">
      <c r="A30" s="12">
        <f t="shared" si="13"/>
        <v>21</v>
      </c>
      <c r="B30" s="12" t="s">
        <v>44</v>
      </c>
      <c r="C30" s="14">
        <v>351336.5</v>
      </c>
      <c r="D30" s="14">
        <v>87345.2</v>
      </c>
      <c r="E30" s="14">
        <f t="shared" si="0"/>
        <v>24.860838540829093</v>
      </c>
      <c r="F30" s="14">
        <v>65515.5</v>
      </c>
      <c r="G30" s="14">
        <v>17484.9</v>
      </c>
      <c r="H30" s="14">
        <v>20256.6</v>
      </c>
      <c r="I30" s="14">
        <f t="shared" si="1"/>
        <v>115.8519636943877</v>
      </c>
      <c r="J30" s="14">
        <f t="shared" si="2"/>
        <v>30.918790209950313</v>
      </c>
      <c r="K30" s="14">
        <v>8165.4</v>
      </c>
      <c r="L30" s="14">
        <v>10451.7</v>
      </c>
      <c r="M30" s="14">
        <f t="shared" si="3"/>
        <v>127.99985303843047</v>
      </c>
      <c r="N30" s="14">
        <v>24</v>
      </c>
      <c r="O30" s="14">
        <v>94.3</v>
      </c>
      <c r="P30" s="14">
        <f t="shared" si="4"/>
        <v>392.9166666666667</v>
      </c>
      <c r="Q30" s="14">
        <v>53.2</v>
      </c>
      <c r="R30" s="14">
        <v>76.1</v>
      </c>
      <c r="S30" s="14">
        <f t="shared" si="5"/>
        <v>143.04511278195486</v>
      </c>
      <c r="T30" s="14">
        <v>238.7</v>
      </c>
      <c r="U30" s="14">
        <v>592.5</v>
      </c>
      <c r="V30" s="14">
        <f t="shared" si="6"/>
        <v>248.21952241307082</v>
      </c>
      <c r="W30" s="14">
        <v>2306.9</v>
      </c>
      <c r="X30" s="14">
        <v>1995</v>
      </c>
      <c r="Y30" s="14">
        <f t="shared" si="7"/>
        <v>86.4796913607005</v>
      </c>
      <c r="Z30" s="14">
        <v>3690.5</v>
      </c>
      <c r="AA30" s="14">
        <v>3966.5</v>
      </c>
      <c r="AB30" s="14">
        <f t="shared" si="8"/>
        <v>107.47866142799079</v>
      </c>
      <c r="AC30" s="14">
        <v>1760.1</v>
      </c>
      <c r="AD30" s="14">
        <v>1737.2</v>
      </c>
      <c r="AE30" s="14">
        <f t="shared" si="9"/>
        <v>98.69893756036589</v>
      </c>
      <c r="AF30" s="14">
        <v>917.5</v>
      </c>
      <c r="AG30" s="14">
        <v>656.2</v>
      </c>
      <c r="AH30" s="14">
        <f t="shared" si="10"/>
        <v>71.52043596730245</v>
      </c>
      <c r="AI30" s="14">
        <v>285821</v>
      </c>
      <c r="AJ30" s="14">
        <v>67088.7</v>
      </c>
      <c r="AK30" s="14">
        <f t="shared" si="11"/>
        <v>23.472278104128108</v>
      </c>
      <c r="AL30" s="14">
        <v>371383.8</v>
      </c>
      <c r="AM30" s="14">
        <v>100105.1</v>
      </c>
      <c r="AN30" s="14">
        <f t="shared" si="12"/>
        <v>26.95462214560786</v>
      </c>
      <c r="AO30" s="14">
        <v>-17893.2</v>
      </c>
      <c r="AP30" s="14">
        <v>-12759.9</v>
      </c>
      <c r="AQ30" s="4"/>
    </row>
    <row r="31" spans="1:43" ht="15" customHeight="1">
      <c r="A31" s="12">
        <f t="shared" si="13"/>
        <v>22</v>
      </c>
      <c r="B31" s="12" t="s">
        <v>45</v>
      </c>
      <c r="C31" s="14">
        <v>603820.5</v>
      </c>
      <c r="D31" s="14">
        <v>125371.4</v>
      </c>
      <c r="E31" s="14">
        <f t="shared" si="0"/>
        <v>20.763024773090677</v>
      </c>
      <c r="F31" s="14">
        <v>189939.2</v>
      </c>
      <c r="G31" s="14">
        <v>47518</v>
      </c>
      <c r="H31" s="14">
        <v>53782.9</v>
      </c>
      <c r="I31" s="14">
        <f t="shared" si="1"/>
        <v>113.184267014605</v>
      </c>
      <c r="J31" s="14">
        <f t="shared" si="2"/>
        <v>28.315850545858883</v>
      </c>
      <c r="K31" s="14">
        <v>26845.1</v>
      </c>
      <c r="L31" s="14">
        <v>27573.1</v>
      </c>
      <c r="M31" s="14">
        <f t="shared" si="3"/>
        <v>102.71185430488245</v>
      </c>
      <c r="N31" s="14">
        <v>123.1</v>
      </c>
      <c r="O31" s="14">
        <v>199.8</v>
      </c>
      <c r="P31" s="14">
        <f t="shared" si="4"/>
        <v>162.30706742485785</v>
      </c>
      <c r="Q31" s="14">
        <v>237.4</v>
      </c>
      <c r="R31" s="14">
        <v>267.9</v>
      </c>
      <c r="S31" s="14">
        <f t="shared" si="5"/>
        <v>112.8475147430497</v>
      </c>
      <c r="T31" s="14">
        <v>1702.7</v>
      </c>
      <c r="U31" s="14">
        <v>1935</v>
      </c>
      <c r="V31" s="14">
        <f t="shared" si="6"/>
        <v>113.64303752863098</v>
      </c>
      <c r="W31" s="14">
        <v>9128</v>
      </c>
      <c r="X31" s="14">
        <v>7992.4</v>
      </c>
      <c r="Y31" s="14">
        <f t="shared" si="7"/>
        <v>87.55915863277825</v>
      </c>
      <c r="Z31" s="14">
        <v>6772</v>
      </c>
      <c r="AA31" s="14">
        <v>12564.7</v>
      </c>
      <c r="AB31" s="14">
        <f t="shared" si="8"/>
        <v>185.53898405197876</v>
      </c>
      <c r="AC31" s="14">
        <v>3805.1</v>
      </c>
      <c r="AD31" s="14">
        <v>3195.7</v>
      </c>
      <c r="AE31" s="14">
        <f t="shared" si="9"/>
        <v>83.98465217734093</v>
      </c>
      <c r="AF31" s="14">
        <v>1503.4</v>
      </c>
      <c r="AG31" s="14">
        <v>1400</v>
      </c>
      <c r="AH31" s="14">
        <f t="shared" si="10"/>
        <v>93.12225621923639</v>
      </c>
      <c r="AI31" s="14">
        <v>413881.3</v>
      </c>
      <c r="AJ31" s="14">
        <v>71588.5</v>
      </c>
      <c r="AK31" s="14">
        <f t="shared" si="11"/>
        <v>17.29686748350312</v>
      </c>
      <c r="AL31" s="14">
        <v>618722.2</v>
      </c>
      <c r="AM31" s="14">
        <v>135155.9</v>
      </c>
      <c r="AN31" s="14">
        <f t="shared" si="12"/>
        <v>21.84435922939245</v>
      </c>
      <c r="AO31" s="14">
        <v>-19573.2</v>
      </c>
      <c r="AP31" s="14">
        <v>-9784.6</v>
      </c>
      <c r="AQ31" s="4"/>
    </row>
    <row r="32" spans="1:43" ht="15" customHeight="1">
      <c r="A32" s="12">
        <f t="shared" si="13"/>
        <v>23</v>
      </c>
      <c r="B32" s="12" t="s">
        <v>46</v>
      </c>
      <c r="C32" s="14">
        <v>1151033.9</v>
      </c>
      <c r="D32" s="14">
        <v>267031.2</v>
      </c>
      <c r="E32" s="14">
        <f t="shared" si="0"/>
        <v>23.199247215916056</v>
      </c>
      <c r="F32" s="14">
        <v>264148.9</v>
      </c>
      <c r="G32" s="14">
        <v>72987.4</v>
      </c>
      <c r="H32" s="14">
        <v>80690.8</v>
      </c>
      <c r="I32" s="14">
        <f t="shared" si="1"/>
        <v>110.55442446230445</v>
      </c>
      <c r="J32" s="14">
        <f t="shared" si="2"/>
        <v>30.547467735053978</v>
      </c>
      <c r="K32" s="14">
        <v>29545.4</v>
      </c>
      <c r="L32" s="14">
        <v>36549.5</v>
      </c>
      <c r="M32" s="14">
        <f t="shared" si="3"/>
        <v>123.70622838072931</v>
      </c>
      <c r="N32" s="14">
        <v>632.4</v>
      </c>
      <c r="O32" s="14">
        <v>801.3</v>
      </c>
      <c r="P32" s="14">
        <f t="shared" si="4"/>
        <v>126.707779886148</v>
      </c>
      <c r="Q32" s="14">
        <v>303.7</v>
      </c>
      <c r="R32" s="14">
        <v>334</v>
      </c>
      <c r="S32" s="14">
        <f t="shared" si="5"/>
        <v>109.97695093842607</v>
      </c>
      <c r="T32" s="14">
        <v>5512.1</v>
      </c>
      <c r="U32" s="14">
        <v>9068.1</v>
      </c>
      <c r="V32" s="14">
        <f t="shared" si="6"/>
        <v>164.5126176956151</v>
      </c>
      <c r="W32" s="14">
        <v>16943.5</v>
      </c>
      <c r="X32" s="14">
        <v>14024.2</v>
      </c>
      <c r="Y32" s="14">
        <f t="shared" si="7"/>
        <v>82.77038392303834</v>
      </c>
      <c r="Z32" s="14">
        <v>14712.7</v>
      </c>
      <c r="AA32" s="14">
        <v>16024.4</v>
      </c>
      <c r="AB32" s="14">
        <f t="shared" si="8"/>
        <v>108.91542680813173</v>
      </c>
      <c r="AC32" s="14">
        <v>5449.4</v>
      </c>
      <c r="AD32" s="14">
        <v>6115</v>
      </c>
      <c r="AE32" s="14">
        <f t="shared" si="9"/>
        <v>112.214188718024</v>
      </c>
      <c r="AF32" s="14">
        <v>3648.5</v>
      </c>
      <c r="AG32" s="14">
        <v>5965</v>
      </c>
      <c r="AH32" s="14">
        <f t="shared" si="10"/>
        <v>163.49184596409484</v>
      </c>
      <c r="AI32" s="14">
        <v>886885</v>
      </c>
      <c r="AJ32" s="14">
        <v>186340.4</v>
      </c>
      <c r="AK32" s="14">
        <f t="shared" si="11"/>
        <v>21.01066090868602</v>
      </c>
      <c r="AL32" s="14">
        <v>1221397.3</v>
      </c>
      <c r="AM32" s="14">
        <v>285033</v>
      </c>
      <c r="AN32" s="14">
        <f t="shared" si="12"/>
        <v>23.33663256010145</v>
      </c>
      <c r="AO32" s="14">
        <v>-63642.3</v>
      </c>
      <c r="AP32" s="14">
        <v>-18001.8</v>
      </c>
      <c r="AQ32" s="4"/>
    </row>
    <row r="33" spans="1:43" ht="15" customHeight="1">
      <c r="A33" s="12">
        <f t="shared" si="13"/>
        <v>24</v>
      </c>
      <c r="B33" s="12" t="s">
        <v>47</v>
      </c>
      <c r="C33" s="14">
        <v>1958839.3</v>
      </c>
      <c r="D33" s="14">
        <v>522193.6</v>
      </c>
      <c r="E33" s="14">
        <f t="shared" si="0"/>
        <v>26.658317504656964</v>
      </c>
      <c r="F33" s="14">
        <v>630066.7</v>
      </c>
      <c r="G33" s="14">
        <v>196626.5</v>
      </c>
      <c r="H33" s="14">
        <v>195046.5</v>
      </c>
      <c r="I33" s="14">
        <f t="shared" si="1"/>
        <v>99.19644605381268</v>
      </c>
      <c r="J33" s="14">
        <f t="shared" si="2"/>
        <v>30.95648444839253</v>
      </c>
      <c r="K33" s="14">
        <v>72492.7</v>
      </c>
      <c r="L33" s="14">
        <v>79300.5</v>
      </c>
      <c r="M33" s="14">
        <f t="shared" si="3"/>
        <v>109.39101454353334</v>
      </c>
      <c r="N33" s="14">
        <v>912.6</v>
      </c>
      <c r="O33" s="14">
        <v>1171.9</v>
      </c>
      <c r="P33" s="14">
        <f t="shared" si="4"/>
        <v>128.41332456717072</v>
      </c>
      <c r="Q33" s="14">
        <v>1191.5</v>
      </c>
      <c r="R33" s="14">
        <v>1284.8</v>
      </c>
      <c r="S33" s="14">
        <f t="shared" si="5"/>
        <v>107.83046579941251</v>
      </c>
      <c r="T33" s="14">
        <v>40898.5</v>
      </c>
      <c r="U33" s="14">
        <v>30335.1</v>
      </c>
      <c r="V33" s="14">
        <f t="shared" si="6"/>
        <v>74.17166888761201</v>
      </c>
      <c r="W33" s="14">
        <v>24190.9</v>
      </c>
      <c r="X33" s="14">
        <v>22875.6</v>
      </c>
      <c r="Y33" s="14">
        <f t="shared" si="7"/>
        <v>94.56283147795244</v>
      </c>
      <c r="Z33" s="14">
        <v>49691.2</v>
      </c>
      <c r="AA33" s="14">
        <v>51668</v>
      </c>
      <c r="AB33" s="14">
        <f t="shared" si="8"/>
        <v>103.97816917281129</v>
      </c>
      <c r="AC33" s="14">
        <v>27254.6</v>
      </c>
      <c r="AD33" s="14">
        <v>30731.3</v>
      </c>
      <c r="AE33" s="14">
        <f t="shared" si="9"/>
        <v>112.75637873973568</v>
      </c>
      <c r="AF33" s="14">
        <v>13424.9</v>
      </c>
      <c r="AG33" s="14">
        <v>7294</v>
      </c>
      <c r="AH33" s="14">
        <f t="shared" si="10"/>
        <v>54.331875842650604</v>
      </c>
      <c r="AI33" s="14">
        <v>1328772.7</v>
      </c>
      <c r="AJ33" s="14">
        <v>327147.2</v>
      </c>
      <c r="AK33" s="14">
        <f t="shared" si="11"/>
        <v>24.620252959742476</v>
      </c>
      <c r="AL33" s="14">
        <v>2170442.3</v>
      </c>
      <c r="AM33" s="14">
        <v>560203.3</v>
      </c>
      <c r="AN33" s="14">
        <f t="shared" si="12"/>
        <v>25.81055944219296</v>
      </c>
      <c r="AO33" s="14">
        <v>-78741.4</v>
      </c>
      <c r="AP33" s="14">
        <v>-38009.7</v>
      </c>
      <c r="AQ33" s="4"/>
    </row>
    <row r="34" spans="1:43" ht="15" customHeight="1">
      <c r="A34" s="12">
        <f t="shared" si="13"/>
        <v>25</v>
      </c>
      <c r="B34" s="12" t="s">
        <v>48</v>
      </c>
      <c r="C34" s="14">
        <v>559500</v>
      </c>
      <c r="D34" s="14">
        <v>108832.9</v>
      </c>
      <c r="E34" s="14">
        <f t="shared" si="0"/>
        <v>19.451814119749773</v>
      </c>
      <c r="F34" s="14">
        <v>168846.8</v>
      </c>
      <c r="G34" s="14">
        <v>36220.1</v>
      </c>
      <c r="H34" s="14">
        <v>49714.5</v>
      </c>
      <c r="I34" s="14">
        <f t="shared" si="1"/>
        <v>137.2566613565396</v>
      </c>
      <c r="J34" s="14">
        <f t="shared" si="2"/>
        <v>29.443554749038775</v>
      </c>
      <c r="K34" s="14">
        <v>18075.3</v>
      </c>
      <c r="L34" s="14">
        <v>23243.7</v>
      </c>
      <c r="M34" s="14">
        <f t="shared" si="3"/>
        <v>128.59371628686662</v>
      </c>
      <c r="N34" s="14">
        <v>172.1</v>
      </c>
      <c r="O34" s="14">
        <v>891.7</v>
      </c>
      <c r="P34" s="14">
        <f t="shared" si="4"/>
        <v>518.1289947704823</v>
      </c>
      <c r="Q34" s="14">
        <v>213.6</v>
      </c>
      <c r="R34" s="14">
        <v>260.6</v>
      </c>
      <c r="S34" s="14">
        <f t="shared" si="5"/>
        <v>122.00374531835207</v>
      </c>
      <c r="T34" s="14">
        <v>2466.4</v>
      </c>
      <c r="U34" s="14">
        <v>2833.5</v>
      </c>
      <c r="V34" s="14">
        <f t="shared" si="6"/>
        <v>114.88404151800194</v>
      </c>
      <c r="W34" s="14">
        <v>7322.3</v>
      </c>
      <c r="X34" s="14">
        <v>6863.3</v>
      </c>
      <c r="Y34" s="14">
        <f t="shared" si="7"/>
        <v>93.73147781434795</v>
      </c>
      <c r="Z34" s="14">
        <v>5503</v>
      </c>
      <c r="AA34" s="14">
        <v>13277.7</v>
      </c>
      <c r="AB34" s="14">
        <f t="shared" si="8"/>
        <v>241.281119389424</v>
      </c>
      <c r="AC34" s="14">
        <v>2820.8</v>
      </c>
      <c r="AD34" s="14">
        <v>4414.8</v>
      </c>
      <c r="AE34" s="14">
        <f t="shared" si="9"/>
        <v>156.50879183210435</v>
      </c>
      <c r="AF34" s="14">
        <v>1205.5</v>
      </c>
      <c r="AG34" s="14">
        <v>4016.5</v>
      </c>
      <c r="AH34" s="14">
        <f t="shared" si="10"/>
        <v>333.1812525922854</v>
      </c>
      <c r="AI34" s="14">
        <v>390653.1</v>
      </c>
      <c r="AJ34" s="14">
        <v>59118.3</v>
      </c>
      <c r="AK34" s="14">
        <f t="shared" si="11"/>
        <v>15.133196178399713</v>
      </c>
      <c r="AL34" s="14">
        <v>584339.4</v>
      </c>
      <c r="AM34" s="14">
        <v>132443.1</v>
      </c>
      <c r="AN34" s="14">
        <f t="shared" si="12"/>
        <v>22.66544066684533</v>
      </c>
      <c r="AO34" s="14">
        <v>-24839.4</v>
      </c>
      <c r="AP34" s="14">
        <v>-23610.3</v>
      </c>
      <c r="AQ34" s="4"/>
    </row>
    <row r="35" spans="1:43" ht="15" customHeight="1">
      <c r="A35" s="12">
        <f t="shared" si="13"/>
        <v>26</v>
      </c>
      <c r="B35" s="12" t="s">
        <v>49</v>
      </c>
      <c r="C35" s="14">
        <v>11822776</v>
      </c>
      <c r="D35" s="14">
        <v>2631800.1</v>
      </c>
      <c r="E35" s="14">
        <f t="shared" si="0"/>
        <v>22.26042428614058</v>
      </c>
      <c r="F35" s="14">
        <v>4464611.5</v>
      </c>
      <c r="G35" s="14">
        <v>1221743.3</v>
      </c>
      <c r="H35" s="14">
        <v>1289906.2</v>
      </c>
      <c r="I35" s="14">
        <f t="shared" si="1"/>
        <v>105.5791507103006</v>
      </c>
      <c r="J35" s="14">
        <f t="shared" si="2"/>
        <v>28.891790472698464</v>
      </c>
      <c r="K35" s="14">
        <v>530829.5</v>
      </c>
      <c r="L35" s="14">
        <v>585606.2</v>
      </c>
      <c r="M35" s="14">
        <f t="shared" si="3"/>
        <v>110.3190760875196</v>
      </c>
      <c r="N35" s="14">
        <v>7618.4</v>
      </c>
      <c r="O35" s="14">
        <v>11613.1</v>
      </c>
      <c r="P35" s="14">
        <f t="shared" si="4"/>
        <v>152.43489446602962</v>
      </c>
      <c r="Q35" s="14">
        <v>6854</v>
      </c>
      <c r="R35" s="14">
        <v>8005.3</v>
      </c>
      <c r="S35" s="14">
        <f t="shared" si="5"/>
        <v>116.79749051648673</v>
      </c>
      <c r="T35" s="14">
        <v>115441</v>
      </c>
      <c r="U35" s="14">
        <v>147230.6</v>
      </c>
      <c r="V35" s="14">
        <f t="shared" si="6"/>
        <v>127.53752999367643</v>
      </c>
      <c r="W35" s="14">
        <v>164184</v>
      </c>
      <c r="X35" s="14">
        <v>156939.7</v>
      </c>
      <c r="Y35" s="14">
        <f t="shared" si="7"/>
        <v>95.5876942942065</v>
      </c>
      <c r="Z35" s="14">
        <v>351827.8</v>
      </c>
      <c r="AA35" s="14">
        <v>328484.9</v>
      </c>
      <c r="AB35" s="14">
        <f t="shared" si="8"/>
        <v>93.36524856762315</v>
      </c>
      <c r="AC35" s="14">
        <v>196682.3</v>
      </c>
      <c r="AD35" s="14">
        <v>170629</v>
      </c>
      <c r="AE35" s="14">
        <f t="shared" si="9"/>
        <v>86.75361229759872</v>
      </c>
      <c r="AF35" s="14">
        <v>112537.9</v>
      </c>
      <c r="AG35" s="14">
        <v>67097.6</v>
      </c>
      <c r="AH35" s="14">
        <f t="shared" si="10"/>
        <v>59.62222504596231</v>
      </c>
      <c r="AI35" s="14">
        <v>7358164.5</v>
      </c>
      <c r="AJ35" s="14">
        <v>1341893.9</v>
      </c>
      <c r="AK35" s="14">
        <f t="shared" si="11"/>
        <v>18.236802126399866</v>
      </c>
      <c r="AL35" s="14">
        <v>12892706.9</v>
      </c>
      <c r="AM35" s="14">
        <v>2713271.3</v>
      </c>
      <c r="AN35" s="14">
        <f t="shared" si="12"/>
        <v>21.045008787099626</v>
      </c>
      <c r="AO35" s="14">
        <v>-295593.1</v>
      </c>
      <c r="AP35" s="14">
        <v>-81471.1</v>
      </c>
      <c r="AQ35" s="4"/>
    </row>
    <row r="36" spans="1:43" ht="35.25" customHeight="1">
      <c r="A36" s="12"/>
      <c r="B36" s="15" t="s">
        <v>50</v>
      </c>
      <c r="C36" s="14">
        <f>SUM(C10:C35)</f>
        <v>27092093.400000002</v>
      </c>
      <c r="D36" s="14">
        <f>SUM(D10:D35)</f>
        <v>6238555.800000001</v>
      </c>
      <c r="E36" s="14">
        <f t="shared" si="0"/>
        <v>23.027219446984486</v>
      </c>
      <c r="F36" s="14">
        <f aca="true" t="shared" si="14" ref="F36:G36">SUM(F10:F35)</f>
        <v>8552030</v>
      </c>
      <c r="G36" s="14">
        <f t="shared" si="14"/>
        <v>2321700</v>
      </c>
      <c r="H36" s="14">
        <f aca="true" t="shared" si="15" ref="H36">SUM(H10:H35)</f>
        <v>2495257.7</v>
      </c>
      <c r="I36" s="14">
        <f t="shared" si="1"/>
        <v>107.47545763879916</v>
      </c>
      <c r="J36" s="14">
        <f t="shared" si="2"/>
        <v>29.177373091534996</v>
      </c>
      <c r="K36" s="14">
        <f aca="true" t="shared" si="16" ref="K36">SUM(K10:K35)</f>
        <v>1105224.2000000002</v>
      </c>
      <c r="L36" s="14">
        <f aca="true" t="shared" si="17" ref="L36">SUM(L10:L35)</f>
        <v>1226937.6</v>
      </c>
      <c r="M36" s="14">
        <f t="shared" si="3"/>
        <v>111.01255292817511</v>
      </c>
      <c r="N36" s="14">
        <f aca="true" t="shared" si="18" ref="N36">SUM(N10:N35)</f>
        <v>11720.7</v>
      </c>
      <c r="O36" s="14">
        <f aca="true" t="shared" si="19" ref="O36">SUM(O10:O35)</f>
        <v>20585.9</v>
      </c>
      <c r="P36" s="14">
        <f t="shared" si="4"/>
        <v>175.63712064979055</v>
      </c>
      <c r="Q36" s="14">
        <f aca="true" t="shared" si="20" ref="Q36">SUM(Q10:Q35)</f>
        <v>12458</v>
      </c>
      <c r="R36" s="14">
        <f aca="true" t="shared" si="21" ref="R36">SUM(R10:R35)</f>
        <v>14049.6</v>
      </c>
      <c r="S36" s="14">
        <f t="shared" si="5"/>
        <v>112.77572644084124</v>
      </c>
      <c r="T36" s="14">
        <f aca="true" t="shared" si="22" ref="T36">SUM(T10:T35)</f>
        <v>197329.69999999998</v>
      </c>
      <c r="U36" s="14">
        <f aca="true" t="shared" si="23" ref="U36">SUM(U10:U35)</f>
        <v>234230.8</v>
      </c>
      <c r="V36" s="14">
        <f t="shared" si="6"/>
        <v>118.7002260683516</v>
      </c>
      <c r="W36" s="14">
        <f aca="true" t="shared" si="24" ref="W36">SUM(W10:W35)</f>
        <v>299322.69999999995</v>
      </c>
      <c r="X36" s="14">
        <f aca="true" t="shared" si="25" ref="X36">SUM(X10:X35)</f>
        <v>275452.9</v>
      </c>
      <c r="Y36" s="14">
        <f t="shared" si="7"/>
        <v>92.02539600237472</v>
      </c>
      <c r="Z36" s="14">
        <f aca="true" t="shared" si="26" ref="Z36">SUM(Z10:Z35)</f>
        <v>537966.1</v>
      </c>
      <c r="AA36" s="14">
        <f aca="true" t="shared" si="27" ref="AA36">SUM(AA10:AA35)</f>
        <v>539680.3</v>
      </c>
      <c r="AB36" s="14">
        <f t="shared" si="8"/>
        <v>100.3186446134803</v>
      </c>
      <c r="AC36" s="14">
        <f aca="true" t="shared" si="28" ref="AC36">SUM(AC10:AC35)</f>
        <v>277357.9</v>
      </c>
      <c r="AD36" s="14">
        <f aca="true" t="shared" si="29" ref="AD36">SUM(AD10:AD35)</f>
        <v>268188.8</v>
      </c>
      <c r="AE36" s="14">
        <f t="shared" si="9"/>
        <v>96.69412697456967</v>
      </c>
      <c r="AF36" s="14">
        <f aca="true" t="shared" si="30" ref="AF36">SUM(AF10:AF35)</f>
        <v>156248.7</v>
      </c>
      <c r="AG36" s="14">
        <f aca="true" t="shared" si="31" ref="AG36">SUM(AG10:AG35)</f>
        <v>111735.70000000001</v>
      </c>
      <c r="AH36" s="14">
        <f t="shared" si="10"/>
        <v>71.51144297520555</v>
      </c>
      <c r="AI36" s="14">
        <f aca="true" t="shared" si="32" ref="AI36">SUM(AI10:AI35)</f>
        <v>18540063.4</v>
      </c>
      <c r="AJ36" s="14">
        <f aca="true" t="shared" si="33" ref="AJ36">SUM(AJ10:AJ35)</f>
        <v>3743298.1999999997</v>
      </c>
      <c r="AK36" s="14">
        <f t="shared" si="11"/>
        <v>20.190320384772793</v>
      </c>
      <c r="AL36" s="14">
        <f aca="true" t="shared" si="34" ref="AL36">SUM(AL10:AL35)</f>
        <v>29494643.5</v>
      </c>
      <c r="AM36" s="14">
        <f aca="true" t="shared" si="35" ref="AM36">SUM(AM10:AM35)</f>
        <v>6778161.5</v>
      </c>
      <c r="AN36" s="14">
        <f t="shared" si="12"/>
        <v>22.980991446802875</v>
      </c>
      <c r="AO36" s="14">
        <f aca="true" t="shared" si="36" ref="AO36">SUM(AO10:AO35)</f>
        <v>-1096751.6</v>
      </c>
      <c r="AP36" s="14">
        <f aca="true" t="shared" si="37" ref="AP36">SUM(AP10:AP35)</f>
        <v>-539605.7</v>
      </c>
      <c r="AQ36" s="4"/>
    </row>
    <row r="37" spans="1:43" ht="1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6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4"/>
    </row>
  </sheetData>
  <mergeCells count="44">
    <mergeCell ref="AO4:AP6"/>
    <mergeCell ref="AL4:AN6"/>
    <mergeCell ref="AI5:AK6"/>
    <mergeCell ref="AI7:AI8"/>
    <mergeCell ref="AJ7:AJ8"/>
    <mergeCell ref="AK7:AK8"/>
    <mergeCell ref="AL7:AL8"/>
    <mergeCell ref="AM7:AM8"/>
    <mergeCell ref="AN7:AN8"/>
    <mergeCell ref="AO7:AO8"/>
    <mergeCell ref="AP7:AP8"/>
    <mergeCell ref="Z7:AA7"/>
    <mergeCell ref="AC7:AD7"/>
    <mergeCell ref="AF7:AG7"/>
    <mergeCell ref="N6:P6"/>
    <mergeCell ref="K6:M6"/>
    <mergeCell ref="Q6:S6"/>
    <mergeCell ref="T6:V6"/>
    <mergeCell ref="W6:Y6"/>
    <mergeCell ref="Q7:R7"/>
    <mergeCell ref="K7:L7"/>
    <mergeCell ref="N7:O7"/>
    <mergeCell ref="T7:U7"/>
    <mergeCell ref="W7:X7"/>
    <mergeCell ref="C1:E1"/>
    <mergeCell ref="C2:E2"/>
    <mergeCell ref="Z6:AB6"/>
    <mergeCell ref="AC6:AE6"/>
    <mergeCell ref="AF6:AH6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  <mergeCell ref="F4:O4"/>
  </mergeCells>
  <printOptions/>
  <pageMargins left="0.3937007874015748" right="0.3937007874015748" top="0.7480314960629921" bottom="0.7480314960629921" header="0.31496062992125984" footer="0.31496062992125984"/>
  <pageSetup fitToWidth="0" fitToHeight="1" horizontalDpi="600" verticalDpi="600" orientation="landscape" paperSize="9" scale="81" r:id="rId1"/>
  <headerFooter>
    <oddHeader xml:space="preserve">&amp;R&amp;P &amp; из &amp; &amp;N </oddHeader>
    <evenHeader xml:space="preserve">&amp;R&amp;P &amp; из &amp; &amp;N </even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354C948-DB08-4A94-BFCF-A427A34AD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Леонтьева Светлана Александровна</dc:creator>
  <cp:keywords/>
  <dc:description/>
  <cp:lastModifiedBy>Яруткина</cp:lastModifiedBy>
  <cp:lastPrinted>2019-05-21T11:44:32Z</cp:lastPrinted>
  <dcterms:created xsi:type="dcterms:W3CDTF">2019-05-20T05:26:46Z</dcterms:created>
  <dcterms:modified xsi:type="dcterms:W3CDTF">2019-05-24T06:27:03Z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IKB_2016_MR_GO_2.xlsx</vt:lpwstr>
  </property>
  <property fmtid="{D5CDD505-2E9C-101B-9397-08002B2CF9AE}" pid="3" name="Название отчета">
    <vt:lpwstr>IKB_2016_MR_GO_2.xlsx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