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445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E19" i="2" l="1"/>
  <c r="E27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10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E11" i="2"/>
  <c r="E14" i="2"/>
  <c r="E15" i="2"/>
  <c r="E18" i="2"/>
  <c r="E22" i="2"/>
  <c r="E23" i="2"/>
  <c r="E26" i="2"/>
  <c r="E30" i="2"/>
  <c r="E31" i="2"/>
  <c r="E34" i="2"/>
  <c r="E35" i="2"/>
  <c r="E10" i="2"/>
  <c r="AE30" i="2" l="1"/>
  <c r="AE13" i="2"/>
  <c r="AE24" i="2"/>
  <c r="AE22" i="2"/>
  <c r="AE20" i="2"/>
  <c r="AE35" i="2"/>
  <c r="AE34" i="2"/>
  <c r="AE33" i="2"/>
  <c r="AE32" i="2"/>
  <c r="AE31" i="2"/>
  <c r="AE29" i="2"/>
  <c r="AE28" i="2"/>
  <c r="AE27" i="2"/>
  <c r="AE26" i="2"/>
  <c r="AE25" i="2"/>
  <c r="AE23" i="2"/>
  <c r="AE21" i="2"/>
  <c r="AE19" i="2"/>
  <c r="AE18" i="2"/>
  <c r="AE17" i="2"/>
  <c r="AE16" i="2"/>
  <c r="AE15" i="2"/>
  <c r="AE14" i="2"/>
  <c r="AE12" i="2"/>
  <c r="AE11" i="2"/>
  <c r="AE10" i="2"/>
  <c r="E33" i="2"/>
  <c r="E29" i="2"/>
  <c r="E25" i="2"/>
  <c r="E21" i="2"/>
  <c r="E17" i="2"/>
  <c r="E13" i="2"/>
  <c r="E32" i="2"/>
  <c r="E28" i="2"/>
  <c r="E24" i="2"/>
  <c r="E20" i="2"/>
  <c r="E16" i="2"/>
  <c r="E12" i="2"/>
  <c r="D36" i="2"/>
  <c r="F36" i="2"/>
  <c r="G36" i="2"/>
  <c r="H36" i="2"/>
  <c r="K36" i="2"/>
  <c r="L36" i="2"/>
  <c r="N36" i="2"/>
  <c r="O36" i="2"/>
  <c r="Q36" i="2"/>
  <c r="R36" i="2"/>
  <c r="T36" i="2"/>
  <c r="U36" i="2"/>
  <c r="W36" i="2"/>
  <c r="X36" i="2"/>
  <c r="Z36" i="2"/>
  <c r="AA36" i="2"/>
  <c r="AC36" i="2"/>
  <c r="AD36" i="2"/>
  <c r="AF36" i="2"/>
  <c r="AG36" i="2"/>
  <c r="AI36" i="2"/>
  <c r="AJ36" i="2"/>
  <c r="AL36" i="2"/>
  <c r="AM36" i="2"/>
  <c r="AO36" i="2"/>
  <c r="AP36" i="2"/>
  <c r="C36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K36" i="2" l="1"/>
  <c r="S36" i="2"/>
  <c r="E36" i="2"/>
  <c r="AN36" i="2"/>
  <c r="AB36" i="2"/>
  <c r="P36" i="2"/>
  <c r="I36" i="2"/>
  <c r="AH36" i="2"/>
  <c r="AE36" i="2"/>
  <c r="Y36" i="2"/>
  <c r="V36" i="2"/>
  <c r="M36" i="2"/>
  <c r="J36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<sst xmlns="http://schemas.openxmlformats.org/spreadsheetml/2006/main" count="103" uniqueCount="54">
  <si>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</si>
  <si>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</si>
  <si>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</si>
  <si>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</si>
  <si>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</si>
  <si>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</si>
  <si>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</si>
  <si>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</si>
  <si>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</si>
  <si>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</si>
  <si>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</si>
  <si>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</si>
  <si>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</si>
  <si>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</si>
  <si>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</si>
  <si>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</si>
  <si>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</si>
  <si>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</si>
  <si>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</si>
  <si>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</si>
  <si>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</si>
  <si>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</si>
  <si>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</si>
  <si>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</si>
  <si>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</si>
  <si>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</si>
  <si>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</si>
  <si>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</si>
  <si>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</si>
  <si>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</si>
  <si>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</si>
  <si>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</si>
  <si>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</si>
  <si>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</si>
  <si>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</si>
  <si>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</si>
  <si>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</si>
  <si>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</si>
  <si>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</si>
  <si>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</si>
  <si>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</si>
  <si>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</si>
  <si>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</si>
  <si>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</si>
  <si>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</si>
  <si>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</si>
  <si>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</si>
  <si>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</si>
  <si>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>(тыс.рублей)</t>
  </si>
  <si>
    <t xml:space="preserve">Исполнение консолидированных бюджетов муниципальных районов и бюджетов городских округов на 1 августа 2019 года  </t>
  </si>
  <si>
    <t>на  01.08.2018</t>
  </si>
  <si>
    <t>на  01.08.2019</t>
  </si>
  <si>
    <t>01.08.2019 / 01.08.2018</t>
  </si>
  <si>
    <t>01.08.2019 к плановым назначениям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</si>
</sst>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2" xfId="8" applyNumberFormat="1" applyProtection="1"/>
    <xf numFmtId="0" fontId="11" fillId="0" borderId="3" xfId="16" applyNumberFormat="1" applyFont="1" applyProtection="1">
      <alignment horizontal="center"/>
    </xf>
    <xf numFmtId="0" fontId="11" fillId="0" borderId="3" xfId="17" applyNumberFormat="1" applyFont="1" applyProtection="1"/>
    <xf numFmtId="164" fontId="11" fillId="0" borderId="3" xfId="18" applyNumberFormat="1" applyFont="1" applyProtection="1">
      <alignment horizontal="right" shrinkToFit="1"/>
    </xf>
    <xf numFmtId="164" fontId="12" fillId="0" borderId="4" xfId="11" applyFont="1" applyProtection="1">
      <alignment vertical="center" wrapText="1"/>
    </xf>
    <xf numFmtId="164" fontId="12" fillId="0" borderId="5" xfId="12" applyFont="1" applyProtection="1">
      <alignment vertical="center" wrapText="1"/>
    </xf>
    <xf numFmtId="164" fontId="12" fillId="0" borderId="6" xfId="13" applyFont="1" applyProtection="1">
      <alignment vertical="center" wrapText="1"/>
    </xf>
    <xf numFmtId="164" fontId="12" fillId="0" borderId="3" xfId="10" applyFont="1" applyProtection="1">
      <alignment horizontal="center" vertical="center" wrapText="1"/>
    </xf>
    <xf numFmtId="1" fontId="12" fillId="0" borderId="3" xfId="14" applyNumberFormat="1" applyFont="1" applyProtection="1">
      <alignment horizontal="center" vertical="center" wrapText="1"/>
    </xf>
    <xf numFmtId="1" fontId="10" fillId="0" borderId="3" xfId="14" applyNumberFormat="1" applyFont="1" applyProtection="1">
      <alignment horizontal="center" vertical="center" wrapText="1"/>
    </xf>
    <xf numFmtId="0" fontId="14" fillId="0" borderId="3" xfId="17" applyNumberFormat="1" applyFont="1" applyProtection="1"/>
    <xf numFmtId="49" fontId="14" fillId="0" borderId="3" xfId="17" applyNumberFormat="1" applyFont="1" applyAlignment="1" applyProtection="1">
      <alignment horizontal="left" wrapText="1"/>
    </xf>
    <xf numFmtId="164" fontId="14" fillId="0" borderId="3" xfId="18" applyNumberFormat="1" applyFont="1" applyProtection="1">
      <alignment horizontal="right" shrinkToFit="1"/>
    </xf>
    <xf numFmtId="0" fontId="15" fillId="0" borderId="1" xfId="4" applyNumberFormat="1" applyFont="1" applyProtection="1"/>
    <xf numFmtId="0" fontId="16" fillId="0" borderId="0" xfId="0" applyFont="1" applyProtection="1">
      <protection locked="0"/>
    </xf>
    <xf numFmtId="164" fontId="14" fillId="3" borderId="3" xfId="18" applyNumberFormat="1" applyFont="1" applyFill="1" applyProtection="1">
      <alignment horizontal="right" shrinkToFit="1"/>
    </xf>
    <xf numFmtId="164" fontId="12" fillId="0" borderId="3" xfId="10" applyFont="1" applyProtection="1">
      <alignment horizontal="center" vertical="center" wrapText="1"/>
    </xf>
    <xf numFmtId="164" fontId="12" fillId="0" borderId="3" xfId="10" applyFont="1" applyProtection="1">
      <alignment horizontal="center" vertical="center" wrapText="1"/>
      <protection locked="0"/>
    </xf>
    <xf numFmtId="1" fontId="12" fillId="0" borderId="3" xfId="14" applyNumberFormat="1" applyFont="1" applyProtection="1">
      <alignment horizontal="center" vertical="center" wrapText="1"/>
    </xf>
    <xf numFmtId="1" fontId="12" fillId="0" borderId="3" xfId="14" applyFont="1" applyProtection="1">
      <alignment horizontal="center" vertical="center" wrapText="1"/>
      <protection locked="0"/>
    </xf>
    <xf numFmtId="164" fontId="12" fillId="0" borderId="4" xfId="11" applyFont="1" applyAlignment="1" applyProtection="1">
      <alignment horizontal="left" vertical="center" wrapText="1"/>
    </xf>
    <xf numFmtId="164" fontId="12" fillId="0" borderId="5" xfId="11" applyFont="1" applyBorder="1" applyAlignment="1" applyProtection="1">
      <alignment horizontal="left" vertical="center" wrapText="1"/>
    </xf>
    <xf numFmtId="164" fontId="12" fillId="0" borderId="6" xfId="11" applyFont="1" applyBorder="1" applyAlignment="1" applyProtection="1">
      <alignment horizontal="left" vertical="center" wrapTex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3" fillId="0" borderId="1" xfId="1" applyNumberFormat="1" applyFont="1" applyAlignment="1" applyProtection="1">
      <alignment horizontal="center" wrapText="1"/>
    </xf>
    <xf numFmtId="0" fontId="11" fillId="0" borderId="2" xfId="8" applyNumberFormat="1" applyFont="1" applyAlignment="1" applyProtection="1">
      <alignment horizontal="right"/>
    </xf>
    <xf numFmtId="3" fontId="12" fillId="0" borderId="3" xfId="9" applyFont="1" applyProtection="1">
      <alignment horizontal="center" vertical="center" wrapText="1"/>
    </xf>
    <xf numFmtId="3" fontId="12" fillId="0" borderId="3" xfId="9" applyFont="1" applyProtection="1">
      <alignment horizontal="center" vertical="center" wrapText="1"/>
      <protection locked="0"/>
    </xf>
    <xf numFmtId="49" fontId="9" fillId="0" borderId="3" xfId="15" applyFont="1" applyProtection="1">
      <alignment horizontal="center" vertical="center" wrapText="1"/>
    </xf>
    <xf numFmtId="49" fontId="9" fillId="0" borderId="3" xfId="15" applyFont="1" applyProtection="1">
      <alignment horizontal="center" vertical="center" wrapText="1"/>
      <protection locked="0"/>
    </xf>
    <xf numFmtId="1" fontId="10" fillId="0" borderId="3" xfId="14" applyNumberFormat="1" applyFont="1" applyProtection="1">
      <alignment horizontal="center" vertical="center" wrapText="1"/>
    </xf>
    <xf numFmtId="1" fontId="10" fillId="0" borderId="3" xfId="14" applyFont="1" applyProtection="1">
      <alignment horizontal="center" vertical="center" wrapText="1"/>
      <protection locked="0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zoomScale="70" zoomScaleNormal="70" zoomScalePageLayoutView="25" workbookViewId="0">
      <pane xSplit="1" topLeftCell="K1" activePane="topRight" state="frozen"/>
      <selection activeCell="A2" sqref="A2"/>
      <selection pane="topRight" activeCell="AO21" sqref="AO21"/>
    </sheetView>
  </sheetViews>
  <sheetFormatPr defaultRowHeight="15" x14ac:dyDescent="0.25"/>
  <cols>
    <col min="1" max="1" width="4.42578125" style="1" customWidth="1"/>
    <col min="2" max="2" width="22.5703125" style="1" customWidth="1"/>
    <col min="3" max="3" width="17.7109375" style="1" customWidth="1"/>
    <col min="4" max="4" width="12.7109375" style="1" customWidth="1"/>
    <col min="5" max="5" width="7.140625" style="1" customWidth="1"/>
    <col min="6" max="8" width="11.140625" style="1" customWidth="1"/>
    <col min="9" max="9" width="9.28515625" style="1" customWidth="1"/>
    <col min="10" max="10" width="9" style="1" customWidth="1"/>
    <col min="11" max="12" width="11.5703125" style="1" customWidth="1"/>
    <col min="13" max="15" width="10.28515625" style="1" customWidth="1"/>
    <col min="16" max="16" width="9.140625" style="1" customWidth="1"/>
    <col min="17" max="18" width="10.28515625" style="1" customWidth="1"/>
    <col min="19" max="19" width="8.5703125" style="1" customWidth="1"/>
    <col min="20" max="20" width="9.7109375" style="1" customWidth="1"/>
    <col min="21" max="21" width="9.42578125" style="1" customWidth="1"/>
    <col min="22" max="22" width="9" style="1" customWidth="1"/>
    <col min="23" max="24" width="10.42578125" style="1" customWidth="1"/>
    <col min="25" max="25" width="8" style="1" customWidth="1"/>
    <col min="26" max="27" width="9.5703125" style="1" customWidth="1"/>
    <col min="28" max="28" width="8.7109375" style="1" customWidth="1"/>
    <col min="29" max="29" width="9.42578125" style="1" customWidth="1"/>
    <col min="30" max="30" width="10.28515625" style="1" customWidth="1"/>
    <col min="31" max="31" width="9.28515625" style="1" customWidth="1"/>
    <col min="32" max="33" width="10" style="1" customWidth="1"/>
    <col min="34" max="34" width="8.42578125" style="1" customWidth="1"/>
    <col min="35" max="36" width="11.85546875" style="1" customWidth="1"/>
    <col min="37" max="37" width="7" style="1" customWidth="1"/>
    <col min="38" max="39" width="12.28515625" style="1" customWidth="1"/>
    <col min="40" max="40" width="6.85546875" style="1" customWidth="1"/>
    <col min="41" max="41" width="10.85546875" style="1" customWidth="1"/>
    <col min="42" max="42" width="11.28515625" style="1" customWidth="1"/>
    <col min="43" max="43" width="9.140625" style="1" customWidth="1"/>
    <col min="44" max="16384" width="9.140625" style="1"/>
  </cols>
  <sheetData>
    <row r="1" spans="1:43" ht="30.75" customHeight="1" x14ac:dyDescent="0.3">
      <c r="A1" s="2"/>
      <c r="B1" s="2"/>
      <c r="C1" s="30" t="s">
        <v>49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</row>
    <row r="2" spans="1:43" ht="16.350000000000001" customHeight="1" x14ac:dyDescent="0.25">
      <c r="A2" s="2"/>
      <c r="B2" s="2"/>
      <c r="C2" s="28"/>
      <c r="D2" s="29"/>
      <c r="E2" s="29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</row>
    <row r="3" spans="1:43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1" t="s">
        <v>48</v>
      </c>
      <c r="V3" s="3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4"/>
    </row>
    <row r="4" spans="1:43" ht="15" customHeight="1" x14ac:dyDescent="0.25">
      <c r="A4" s="32" t="s">
        <v>0</v>
      </c>
      <c r="B4" s="21" t="s">
        <v>1</v>
      </c>
      <c r="C4" s="21" t="s">
        <v>2</v>
      </c>
      <c r="D4" s="22"/>
      <c r="E4" s="22"/>
      <c r="F4" s="25" t="s">
        <v>3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7"/>
      <c r="AL4" s="21" t="s">
        <v>4</v>
      </c>
      <c r="AM4" s="22"/>
      <c r="AN4" s="22"/>
      <c r="AO4" s="21" t="s">
        <v>5</v>
      </c>
      <c r="AP4" s="22"/>
      <c r="AQ4" s="4"/>
    </row>
    <row r="5" spans="1:43" ht="15" customHeight="1" x14ac:dyDescent="0.25">
      <c r="A5" s="33"/>
      <c r="B5" s="22"/>
      <c r="C5" s="22"/>
      <c r="D5" s="22"/>
      <c r="E5" s="22"/>
      <c r="F5" s="21" t="s">
        <v>6</v>
      </c>
      <c r="G5" s="22"/>
      <c r="H5" s="22"/>
      <c r="I5" s="22"/>
      <c r="J5" s="22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9"/>
      <c r="AD5" s="10"/>
      <c r="AE5" s="10"/>
      <c r="AF5" s="10"/>
      <c r="AG5" s="10"/>
      <c r="AH5" s="11"/>
      <c r="AI5" s="21" t="s">
        <v>7</v>
      </c>
      <c r="AJ5" s="22"/>
      <c r="AK5" s="22"/>
      <c r="AL5" s="22"/>
      <c r="AM5" s="22"/>
      <c r="AN5" s="22"/>
      <c r="AO5" s="22"/>
      <c r="AP5" s="22"/>
      <c r="AQ5" s="4"/>
    </row>
    <row r="6" spans="1:43" ht="39" customHeight="1" x14ac:dyDescent="0.25">
      <c r="A6" s="33"/>
      <c r="B6" s="22"/>
      <c r="C6" s="22"/>
      <c r="D6" s="22"/>
      <c r="E6" s="22"/>
      <c r="F6" s="23" t="s">
        <v>8</v>
      </c>
      <c r="G6" s="21" t="s">
        <v>9</v>
      </c>
      <c r="H6" s="22"/>
      <c r="I6" s="21" t="s">
        <v>10</v>
      </c>
      <c r="J6" s="22"/>
      <c r="K6" s="21" t="s">
        <v>11</v>
      </c>
      <c r="L6" s="22"/>
      <c r="M6" s="22"/>
      <c r="N6" s="21" t="s">
        <v>12</v>
      </c>
      <c r="O6" s="22"/>
      <c r="P6" s="22"/>
      <c r="Q6" s="21" t="s">
        <v>13</v>
      </c>
      <c r="R6" s="22"/>
      <c r="S6" s="22"/>
      <c r="T6" s="21" t="s">
        <v>14</v>
      </c>
      <c r="U6" s="22"/>
      <c r="V6" s="22"/>
      <c r="W6" s="21" t="s">
        <v>15</v>
      </c>
      <c r="X6" s="22"/>
      <c r="Y6" s="22"/>
      <c r="Z6" s="21" t="s">
        <v>16</v>
      </c>
      <c r="AA6" s="22"/>
      <c r="AB6" s="22"/>
      <c r="AC6" s="21" t="s">
        <v>17</v>
      </c>
      <c r="AD6" s="22"/>
      <c r="AE6" s="22"/>
      <c r="AF6" s="21" t="s">
        <v>18</v>
      </c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4"/>
    </row>
    <row r="7" spans="1:43" ht="17.25" customHeight="1" x14ac:dyDescent="0.25">
      <c r="A7" s="33"/>
      <c r="B7" s="22"/>
      <c r="C7" s="23" t="s">
        <v>8</v>
      </c>
      <c r="D7" s="23" t="s">
        <v>19</v>
      </c>
      <c r="E7" s="23" t="s">
        <v>10</v>
      </c>
      <c r="F7" s="24"/>
      <c r="G7" s="23" t="s">
        <v>50</v>
      </c>
      <c r="H7" s="23" t="s">
        <v>51</v>
      </c>
      <c r="I7" s="34" t="s">
        <v>52</v>
      </c>
      <c r="J7" s="36" t="s">
        <v>53</v>
      </c>
      <c r="K7" s="21" t="s">
        <v>19</v>
      </c>
      <c r="L7" s="22"/>
      <c r="M7" s="12" t="s">
        <v>10</v>
      </c>
      <c r="N7" s="21" t="s">
        <v>19</v>
      </c>
      <c r="O7" s="22"/>
      <c r="P7" s="12" t="s">
        <v>10</v>
      </c>
      <c r="Q7" s="21" t="s">
        <v>19</v>
      </c>
      <c r="R7" s="22"/>
      <c r="S7" s="12" t="s">
        <v>10</v>
      </c>
      <c r="T7" s="21" t="s">
        <v>19</v>
      </c>
      <c r="U7" s="22"/>
      <c r="V7" s="12" t="s">
        <v>10</v>
      </c>
      <c r="W7" s="21" t="s">
        <v>19</v>
      </c>
      <c r="X7" s="22"/>
      <c r="Y7" s="12" t="s">
        <v>10</v>
      </c>
      <c r="Z7" s="21" t="s">
        <v>19</v>
      </c>
      <c r="AA7" s="22"/>
      <c r="AB7" s="12" t="s">
        <v>10</v>
      </c>
      <c r="AC7" s="21" t="s">
        <v>19</v>
      </c>
      <c r="AD7" s="22"/>
      <c r="AE7" s="12" t="s">
        <v>10</v>
      </c>
      <c r="AF7" s="21" t="s">
        <v>19</v>
      </c>
      <c r="AG7" s="22"/>
      <c r="AH7" s="12" t="s">
        <v>10</v>
      </c>
      <c r="AI7" s="23" t="s">
        <v>8</v>
      </c>
      <c r="AJ7" s="23" t="s">
        <v>20</v>
      </c>
      <c r="AK7" s="23" t="s">
        <v>10</v>
      </c>
      <c r="AL7" s="23" t="s">
        <v>8</v>
      </c>
      <c r="AM7" s="23" t="s">
        <v>20</v>
      </c>
      <c r="AN7" s="23" t="s">
        <v>10</v>
      </c>
      <c r="AO7" s="23" t="s">
        <v>8</v>
      </c>
      <c r="AP7" s="23" t="s">
        <v>20</v>
      </c>
      <c r="AQ7" s="4"/>
    </row>
    <row r="8" spans="1:43" ht="45.75" customHeight="1" x14ac:dyDescent="0.25">
      <c r="A8" s="33"/>
      <c r="B8" s="22"/>
      <c r="C8" s="24"/>
      <c r="D8" s="24"/>
      <c r="E8" s="24"/>
      <c r="F8" s="24"/>
      <c r="G8" s="24"/>
      <c r="H8" s="24"/>
      <c r="I8" s="35"/>
      <c r="J8" s="37"/>
      <c r="K8" s="13" t="s">
        <v>50</v>
      </c>
      <c r="L8" s="13" t="s">
        <v>51</v>
      </c>
      <c r="M8" s="14" t="s">
        <v>52</v>
      </c>
      <c r="N8" s="13" t="s">
        <v>50</v>
      </c>
      <c r="O8" s="13" t="s">
        <v>51</v>
      </c>
      <c r="P8" s="14" t="s">
        <v>52</v>
      </c>
      <c r="Q8" s="13" t="s">
        <v>50</v>
      </c>
      <c r="R8" s="13" t="s">
        <v>51</v>
      </c>
      <c r="S8" s="14" t="s">
        <v>52</v>
      </c>
      <c r="T8" s="13" t="s">
        <v>50</v>
      </c>
      <c r="U8" s="13" t="s">
        <v>51</v>
      </c>
      <c r="V8" s="14" t="s">
        <v>52</v>
      </c>
      <c r="W8" s="13" t="s">
        <v>50</v>
      </c>
      <c r="X8" s="13" t="s">
        <v>51</v>
      </c>
      <c r="Y8" s="14" t="s">
        <v>52</v>
      </c>
      <c r="Z8" s="13" t="s">
        <v>50</v>
      </c>
      <c r="AA8" s="13" t="s">
        <v>51</v>
      </c>
      <c r="AB8" s="14" t="s">
        <v>52</v>
      </c>
      <c r="AC8" s="13" t="s">
        <v>50</v>
      </c>
      <c r="AD8" s="13" t="s">
        <v>51</v>
      </c>
      <c r="AE8" s="14" t="s">
        <v>52</v>
      </c>
      <c r="AF8" s="13" t="s">
        <v>50</v>
      </c>
      <c r="AG8" s="13" t="s">
        <v>51</v>
      </c>
      <c r="AH8" s="14" t="s">
        <v>52</v>
      </c>
      <c r="AI8" s="24"/>
      <c r="AJ8" s="24"/>
      <c r="AK8" s="24"/>
      <c r="AL8" s="24"/>
      <c r="AM8" s="24"/>
      <c r="AN8" s="24"/>
      <c r="AO8" s="24"/>
      <c r="AP8" s="24"/>
      <c r="AQ8" s="4"/>
    </row>
    <row r="9" spans="1:43" ht="1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6">
        <v>30</v>
      </c>
      <c r="AE9" s="6">
        <v>31</v>
      </c>
      <c r="AF9" s="6">
        <v>32</v>
      </c>
      <c r="AG9" s="6">
        <v>33</v>
      </c>
      <c r="AH9" s="6">
        <v>34</v>
      </c>
      <c r="AI9" s="6">
        <v>35</v>
      </c>
      <c r="AJ9" s="6">
        <v>36</v>
      </c>
      <c r="AK9" s="6">
        <v>37</v>
      </c>
      <c r="AL9" s="6">
        <v>38</v>
      </c>
      <c r="AM9" s="6">
        <v>39</v>
      </c>
      <c r="AN9" s="6">
        <v>40</v>
      </c>
      <c r="AO9" s="6">
        <v>41</v>
      </c>
      <c r="AP9" s="6">
        <v>42</v>
      </c>
      <c r="AQ9" s="4"/>
    </row>
    <row r="10" spans="1:43" ht="21" customHeight="1" x14ac:dyDescent="0.25">
      <c r="A10" s="7">
        <v>1</v>
      </c>
      <c r="B10" s="7" t="s">
        <v>21</v>
      </c>
      <c r="C10" s="8">
        <v>371209.8</v>
      </c>
      <c r="D10" s="8">
        <v>192932.3</v>
      </c>
      <c r="E10" s="8">
        <f>D10/C10*100</f>
        <v>51.973924179803447</v>
      </c>
      <c r="F10" s="8">
        <v>63690.9</v>
      </c>
      <c r="G10" s="8">
        <v>29633.599999999999</v>
      </c>
      <c r="H10" s="8">
        <v>30380.2</v>
      </c>
      <c r="I10" s="8">
        <f>H10/G10*100</f>
        <v>102.51943739538902</v>
      </c>
      <c r="J10" s="8">
        <f>H10/F10*100</f>
        <v>47.699435869174408</v>
      </c>
      <c r="K10" s="8">
        <v>15518.8</v>
      </c>
      <c r="L10" s="8">
        <v>16072.6</v>
      </c>
      <c r="M10" s="8">
        <f>L10/K10*100</f>
        <v>103.56857488981109</v>
      </c>
      <c r="N10" s="8">
        <v>118.9</v>
      </c>
      <c r="O10" s="8">
        <v>243.1</v>
      </c>
      <c r="P10" s="8">
        <f>O10/N10*100</f>
        <v>204.45752733389401</v>
      </c>
      <c r="Q10" s="8">
        <v>130.30000000000001</v>
      </c>
      <c r="R10" s="8">
        <v>164.5</v>
      </c>
      <c r="S10" s="8">
        <f>R10/Q10*100</f>
        <v>126.24712202609362</v>
      </c>
      <c r="T10" s="8">
        <v>1104.2</v>
      </c>
      <c r="U10" s="8">
        <v>771.9</v>
      </c>
      <c r="V10" s="8">
        <f>U10/T10*100</f>
        <v>69.905814164100704</v>
      </c>
      <c r="W10" s="8">
        <v>1988.4</v>
      </c>
      <c r="X10" s="8">
        <v>1964.9</v>
      </c>
      <c r="Y10" s="8">
        <f>X10/W10*100</f>
        <v>98.818145242405947</v>
      </c>
      <c r="Z10" s="8">
        <v>5146.2</v>
      </c>
      <c r="AA10" s="8">
        <v>4731.8</v>
      </c>
      <c r="AB10" s="8">
        <f>AA10/Z10*100</f>
        <v>91.947456375578113</v>
      </c>
      <c r="AC10" s="8">
        <v>2690.2</v>
      </c>
      <c r="AD10" s="8">
        <v>2669.9</v>
      </c>
      <c r="AE10" s="8">
        <f>AD10/AC10*100</f>
        <v>99.245409263251815</v>
      </c>
      <c r="AF10" s="8">
        <v>50.9</v>
      </c>
      <c r="AG10" s="8">
        <v>578.29999999999995</v>
      </c>
      <c r="AH10" s="8">
        <f>AG10/AF10*100</f>
        <v>1136.1493123772102</v>
      </c>
      <c r="AI10" s="8">
        <v>307518.90000000002</v>
      </c>
      <c r="AJ10" s="8">
        <v>162552.1</v>
      </c>
      <c r="AK10" s="8">
        <f>AJ10/AI10*100</f>
        <v>52.859222636397305</v>
      </c>
      <c r="AL10" s="8">
        <v>392583.3</v>
      </c>
      <c r="AM10" s="8">
        <v>204634.3</v>
      </c>
      <c r="AN10" s="8">
        <f>AM10/AL10*100</f>
        <v>52.125064922527265</v>
      </c>
      <c r="AO10" s="8">
        <v>-22694.7</v>
      </c>
      <c r="AP10" s="8">
        <v>-11701.9</v>
      </c>
      <c r="AQ10" s="4"/>
    </row>
    <row r="11" spans="1:43" ht="21" customHeight="1" x14ac:dyDescent="0.25">
      <c r="A11" s="7">
        <f>A10+1</f>
        <v>2</v>
      </c>
      <c r="B11" s="7" t="s">
        <v>22</v>
      </c>
      <c r="C11" s="8">
        <v>425471.7</v>
      </c>
      <c r="D11" s="8">
        <v>202140.1</v>
      </c>
      <c r="E11" s="8">
        <f t="shared" ref="E11:E35" si="0">D11/C11*100</f>
        <v>47.509646352507112</v>
      </c>
      <c r="F11" s="8">
        <v>69435.899999999994</v>
      </c>
      <c r="G11" s="8">
        <v>32360</v>
      </c>
      <c r="H11" s="8">
        <v>36603.800000000003</v>
      </c>
      <c r="I11" s="8">
        <f t="shared" ref="I11:I35" si="1">H11/G11*100</f>
        <v>113.11433868974044</v>
      </c>
      <c r="J11" s="8">
        <f t="shared" ref="J11:J35" si="2">H11/F11*100</f>
        <v>52.715958171493426</v>
      </c>
      <c r="K11" s="8">
        <v>17019.599999999999</v>
      </c>
      <c r="L11" s="8">
        <v>17901.7</v>
      </c>
      <c r="M11" s="8">
        <f t="shared" ref="M11:M35" si="3">L11/K11*100</f>
        <v>105.18284801052904</v>
      </c>
      <c r="N11" s="8">
        <v>85</v>
      </c>
      <c r="O11" s="8">
        <v>439.6</v>
      </c>
      <c r="P11" s="8">
        <f t="shared" ref="P11:P35" si="4">O11/N11*100</f>
        <v>517.17647058823536</v>
      </c>
      <c r="Q11" s="8">
        <v>159.6</v>
      </c>
      <c r="R11" s="8">
        <v>180.3</v>
      </c>
      <c r="S11" s="8">
        <f t="shared" ref="S11:S35" si="5">R11/Q11*100</f>
        <v>112.96992481203007</v>
      </c>
      <c r="T11" s="8">
        <v>986.4</v>
      </c>
      <c r="U11" s="8">
        <v>1103.5</v>
      </c>
      <c r="V11" s="8">
        <f t="shared" ref="V11:V35" si="6">U11/T11*100</f>
        <v>111.87145174371452</v>
      </c>
      <c r="W11" s="8">
        <v>3268.4</v>
      </c>
      <c r="X11" s="8">
        <v>3265.3</v>
      </c>
      <c r="Y11" s="8">
        <f t="shared" ref="Y11:Y35" si="7">X11/W11*100</f>
        <v>99.905152368131198</v>
      </c>
      <c r="Z11" s="8">
        <v>4647</v>
      </c>
      <c r="AA11" s="8">
        <v>6204.6</v>
      </c>
      <c r="AB11" s="8">
        <f t="shared" ref="AB11:AB35" si="8">AA11/Z11*100</f>
        <v>133.51839896707554</v>
      </c>
      <c r="AC11" s="8">
        <v>1880.5</v>
      </c>
      <c r="AD11" s="8">
        <v>1464.4</v>
      </c>
      <c r="AE11" s="8">
        <f t="shared" ref="AE11:AE35" si="9">AD11/AC11*100</f>
        <v>77.87290614198352</v>
      </c>
      <c r="AF11" s="8">
        <v>1460.5</v>
      </c>
      <c r="AG11" s="8">
        <v>3665.6</v>
      </c>
      <c r="AH11" s="8">
        <f t="shared" ref="AH11:AH35" si="10">AG11/AF11*100</f>
        <v>250.98254022595</v>
      </c>
      <c r="AI11" s="8">
        <v>356035.8</v>
      </c>
      <c r="AJ11" s="8">
        <v>165536.20000000001</v>
      </c>
      <c r="AK11" s="8">
        <f t="shared" ref="AK11:AK35" si="11">AJ11/AI11*100</f>
        <v>46.494257038196722</v>
      </c>
      <c r="AL11" s="8">
        <v>442175.6</v>
      </c>
      <c r="AM11" s="8">
        <v>211392.9</v>
      </c>
      <c r="AN11" s="8">
        <f t="shared" ref="AN11:AN35" si="12">AM11/AL11*100</f>
        <v>47.807454775885418</v>
      </c>
      <c r="AO11" s="8">
        <v>-16703.900000000001</v>
      </c>
      <c r="AP11" s="8">
        <v>-9252.9</v>
      </c>
      <c r="AQ11" s="4"/>
    </row>
    <row r="12" spans="1:43" ht="21" customHeight="1" x14ac:dyDescent="0.25">
      <c r="A12" s="7">
        <f t="shared" ref="A12:A35" si="13">A11+1</f>
        <v>3</v>
      </c>
      <c r="B12" s="7" t="s">
        <v>23</v>
      </c>
      <c r="C12" s="8">
        <v>711295.8</v>
      </c>
      <c r="D12" s="8">
        <v>395892.1</v>
      </c>
      <c r="E12" s="8">
        <f t="shared" si="0"/>
        <v>55.657871169772122</v>
      </c>
      <c r="F12" s="8">
        <v>165019.70000000001</v>
      </c>
      <c r="G12" s="8">
        <v>81649.600000000006</v>
      </c>
      <c r="H12" s="8">
        <v>78548.100000000006</v>
      </c>
      <c r="I12" s="8">
        <f t="shared" si="1"/>
        <v>96.201451078756051</v>
      </c>
      <c r="J12" s="8">
        <f t="shared" si="2"/>
        <v>47.599226031801052</v>
      </c>
      <c r="K12" s="8">
        <v>42593.2</v>
      </c>
      <c r="L12" s="8">
        <v>42973</v>
      </c>
      <c r="M12" s="8">
        <f t="shared" si="3"/>
        <v>100.89169163152805</v>
      </c>
      <c r="N12" s="8">
        <v>355.9</v>
      </c>
      <c r="O12" s="8">
        <v>418.9</v>
      </c>
      <c r="P12" s="8">
        <f t="shared" si="4"/>
        <v>117.70160157347568</v>
      </c>
      <c r="Q12" s="8">
        <v>485.6</v>
      </c>
      <c r="R12" s="8">
        <v>578.20000000000005</v>
      </c>
      <c r="S12" s="8">
        <f t="shared" si="5"/>
        <v>119.06919275123559</v>
      </c>
      <c r="T12" s="8">
        <v>2015.5</v>
      </c>
      <c r="U12" s="8">
        <v>2147.8000000000002</v>
      </c>
      <c r="V12" s="8">
        <f t="shared" si="6"/>
        <v>106.56412800793848</v>
      </c>
      <c r="W12" s="8">
        <v>10365.200000000001</v>
      </c>
      <c r="X12" s="8">
        <v>9460.6</v>
      </c>
      <c r="Y12" s="8">
        <f t="shared" si="7"/>
        <v>91.272720256242039</v>
      </c>
      <c r="Z12" s="8">
        <v>17068.900000000001</v>
      </c>
      <c r="AA12" s="8">
        <v>12542.1</v>
      </c>
      <c r="AB12" s="8">
        <f t="shared" si="8"/>
        <v>73.479251738542018</v>
      </c>
      <c r="AC12" s="8">
        <v>4260.2</v>
      </c>
      <c r="AD12" s="8">
        <v>4840.6000000000004</v>
      </c>
      <c r="AE12" s="8">
        <f t="shared" si="9"/>
        <v>113.62377353175907</v>
      </c>
      <c r="AF12" s="8">
        <v>7316</v>
      </c>
      <c r="AG12" s="8">
        <v>1832.6</v>
      </c>
      <c r="AH12" s="8">
        <f t="shared" si="10"/>
        <v>25.049207217058502</v>
      </c>
      <c r="AI12" s="8">
        <v>546276.1</v>
      </c>
      <c r="AJ12" s="8">
        <v>317344</v>
      </c>
      <c r="AK12" s="8">
        <f t="shared" si="11"/>
        <v>58.092235776011435</v>
      </c>
      <c r="AL12" s="8">
        <v>837839.5</v>
      </c>
      <c r="AM12" s="8">
        <v>439025.4</v>
      </c>
      <c r="AN12" s="8">
        <f t="shared" si="12"/>
        <v>52.399701852204394</v>
      </c>
      <c r="AO12" s="8">
        <v>-46324</v>
      </c>
      <c r="AP12" s="8">
        <v>-43133.3</v>
      </c>
      <c r="AQ12" s="4"/>
    </row>
    <row r="13" spans="1:43" ht="21" customHeight="1" x14ac:dyDescent="0.25">
      <c r="A13" s="7">
        <f t="shared" si="13"/>
        <v>4</v>
      </c>
      <c r="B13" s="7" t="s">
        <v>24</v>
      </c>
      <c r="C13" s="8">
        <v>673746.5</v>
      </c>
      <c r="D13" s="8">
        <v>334227.20000000001</v>
      </c>
      <c r="E13" s="8">
        <f t="shared" si="0"/>
        <v>49.607263265931621</v>
      </c>
      <c r="F13" s="8">
        <v>233696.2</v>
      </c>
      <c r="G13" s="8">
        <v>114478.2</v>
      </c>
      <c r="H13" s="8">
        <v>121715.4</v>
      </c>
      <c r="I13" s="8">
        <f t="shared" si="1"/>
        <v>106.32190233599061</v>
      </c>
      <c r="J13" s="8">
        <f t="shared" si="2"/>
        <v>52.082746745561117</v>
      </c>
      <c r="K13" s="8">
        <v>79215.399999999994</v>
      </c>
      <c r="L13" s="8">
        <v>79984.100000000006</v>
      </c>
      <c r="M13" s="8">
        <f t="shared" si="3"/>
        <v>100.970392120724</v>
      </c>
      <c r="N13" s="8">
        <v>495</v>
      </c>
      <c r="O13" s="8">
        <v>489.2</v>
      </c>
      <c r="P13" s="8">
        <f t="shared" si="4"/>
        <v>98.828282828282823</v>
      </c>
      <c r="Q13" s="8">
        <v>333.6</v>
      </c>
      <c r="R13" s="8">
        <v>381.9</v>
      </c>
      <c r="S13" s="8">
        <f t="shared" si="5"/>
        <v>114.47841726618704</v>
      </c>
      <c r="T13" s="8">
        <v>4625.8</v>
      </c>
      <c r="U13" s="8">
        <v>4615.2</v>
      </c>
      <c r="V13" s="8">
        <f t="shared" si="6"/>
        <v>99.770850447490162</v>
      </c>
      <c r="W13" s="8">
        <v>9544.7999999999993</v>
      </c>
      <c r="X13" s="8">
        <v>9576.7999999999993</v>
      </c>
      <c r="Y13" s="8">
        <f t="shared" si="7"/>
        <v>100.33526108456961</v>
      </c>
      <c r="Z13" s="8">
        <v>9760</v>
      </c>
      <c r="AA13" s="8">
        <v>14336.6</v>
      </c>
      <c r="AB13" s="8">
        <f t="shared" si="8"/>
        <v>146.89139344262296</v>
      </c>
      <c r="AC13" s="8">
        <v>4671.2</v>
      </c>
      <c r="AD13" s="8">
        <v>6966.1</v>
      </c>
      <c r="AE13" s="8">
        <f t="shared" si="9"/>
        <v>149.12870354512759</v>
      </c>
      <c r="AF13" s="8">
        <v>548.9</v>
      </c>
      <c r="AG13" s="8">
        <v>3954.3</v>
      </c>
      <c r="AH13" s="8">
        <f t="shared" si="10"/>
        <v>720.40444525414478</v>
      </c>
      <c r="AI13" s="8">
        <v>440050.3</v>
      </c>
      <c r="AJ13" s="8">
        <v>212511.8</v>
      </c>
      <c r="AK13" s="8">
        <f t="shared" si="11"/>
        <v>48.292615639621197</v>
      </c>
      <c r="AL13" s="8">
        <v>715282.4</v>
      </c>
      <c r="AM13" s="8">
        <v>362969.5</v>
      </c>
      <c r="AN13" s="8">
        <f t="shared" si="12"/>
        <v>50.744922564849915</v>
      </c>
      <c r="AO13" s="8">
        <v>-41535.9</v>
      </c>
      <c r="AP13" s="8">
        <v>-28742.3</v>
      </c>
      <c r="AQ13" s="4"/>
    </row>
    <row r="14" spans="1:43" ht="21" customHeight="1" x14ac:dyDescent="0.25">
      <c r="A14" s="7">
        <f t="shared" si="13"/>
        <v>5</v>
      </c>
      <c r="B14" s="7" t="s">
        <v>25</v>
      </c>
      <c r="C14" s="8">
        <v>458134.2</v>
      </c>
      <c r="D14" s="8">
        <v>232703</v>
      </c>
      <c r="E14" s="8">
        <f t="shared" si="0"/>
        <v>50.793632084223347</v>
      </c>
      <c r="F14" s="8">
        <v>104092.4</v>
      </c>
      <c r="G14" s="8">
        <v>49591.8</v>
      </c>
      <c r="H14" s="8">
        <v>50530.9</v>
      </c>
      <c r="I14" s="8">
        <f t="shared" si="1"/>
        <v>101.89365983892498</v>
      </c>
      <c r="J14" s="8">
        <f t="shared" si="2"/>
        <v>48.544274125680644</v>
      </c>
      <c r="K14" s="8">
        <v>28666.5</v>
      </c>
      <c r="L14" s="8">
        <v>28702.9</v>
      </c>
      <c r="M14" s="8">
        <f t="shared" si="3"/>
        <v>100.12697748242722</v>
      </c>
      <c r="N14" s="8">
        <v>233.7</v>
      </c>
      <c r="O14" s="8">
        <v>488.8</v>
      </c>
      <c r="P14" s="8">
        <f t="shared" si="4"/>
        <v>209.15703893881044</v>
      </c>
      <c r="Q14" s="8">
        <v>244.6</v>
      </c>
      <c r="R14" s="8">
        <v>265</v>
      </c>
      <c r="S14" s="8">
        <f t="shared" si="5"/>
        <v>108.34014717906786</v>
      </c>
      <c r="T14" s="8">
        <v>1623.4</v>
      </c>
      <c r="U14" s="8">
        <v>2041.8</v>
      </c>
      <c r="V14" s="8">
        <f t="shared" si="6"/>
        <v>125.77306886780831</v>
      </c>
      <c r="W14" s="8">
        <v>5938.8</v>
      </c>
      <c r="X14" s="8">
        <v>4451.8999999999996</v>
      </c>
      <c r="Y14" s="8">
        <f t="shared" si="7"/>
        <v>74.962955479221378</v>
      </c>
      <c r="Z14" s="8">
        <v>6881.7</v>
      </c>
      <c r="AA14" s="8">
        <v>7122.6</v>
      </c>
      <c r="AB14" s="8">
        <f t="shared" si="8"/>
        <v>103.50058851737217</v>
      </c>
      <c r="AC14" s="8">
        <v>2114.5</v>
      </c>
      <c r="AD14" s="8">
        <v>1860.4</v>
      </c>
      <c r="AE14" s="8">
        <f t="shared" si="9"/>
        <v>87.98297469851029</v>
      </c>
      <c r="AF14" s="8">
        <v>1309.5999999999999</v>
      </c>
      <c r="AG14" s="8">
        <v>1782.3</v>
      </c>
      <c r="AH14" s="8">
        <f t="shared" si="10"/>
        <v>136.09499083689678</v>
      </c>
      <c r="AI14" s="8">
        <v>354041.7</v>
      </c>
      <c r="AJ14" s="8">
        <v>182172.1</v>
      </c>
      <c r="AK14" s="8">
        <f t="shared" si="11"/>
        <v>51.454983975051526</v>
      </c>
      <c r="AL14" s="8">
        <v>511580.3</v>
      </c>
      <c r="AM14" s="8">
        <v>259480.4</v>
      </c>
      <c r="AN14" s="8">
        <f t="shared" si="12"/>
        <v>50.721343257353737</v>
      </c>
      <c r="AO14" s="8">
        <v>-37976.300000000003</v>
      </c>
      <c r="AP14" s="8">
        <v>-26777.3</v>
      </c>
      <c r="AQ14" s="4"/>
    </row>
    <row r="15" spans="1:43" ht="21" customHeight="1" x14ac:dyDescent="0.25">
      <c r="A15" s="7">
        <f t="shared" si="13"/>
        <v>6</v>
      </c>
      <c r="B15" s="7" t="s">
        <v>26</v>
      </c>
      <c r="C15" s="8">
        <v>818145.4</v>
      </c>
      <c r="D15" s="8">
        <v>377424.7</v>
      </c>
      <c r="E15" s="8">
        <f t="shared" si="0"/>
        <v>46.131738930512839</v>
      </c>
      <c r="F15" s="8">
        <v>129379.1</v>
      </c>
      <c r="G15" s="8">
        <v>63076.6</v>
      </c>
      <c r="H15" s="8">
        <v>64789.7</v>
      </c>
      <c r="I15" s="8">
        <f t="shared" si="1"/>
        <v>102.71590415463103</v>
      </c>
      <c r="J15" s="8">
        <f t="shared" si="2"/>
        <v>50.077408174890678</v>
      </c>
      <c r="K15" s="8">
        <v>29639.599999999999</v>
      </c>
      <c r="L15" s="8">
        <v>30767.1</v>
      </c>
      <c r="M15" s="8">
        <f t="shared" si="3"/>
        <v>103.80403244308289</v>
      </c>
      <c r="N15" s="8">
        <v>208.3</v>
      </c>
      <c r="O15" s="8">
        <v>295.60000000000002</v>
      </c>
      <c r="P15" s="8">
        <f t="shared" si="4"/>
        <v>141.91070571291405</v>
      </c>
      <c r="Q15" s="8">
        <v>538.29999999999995</v>
      </c>
      <c r="R15" s="8">
        <v>304.10000000000002</v>
      </c>
      <c r="S15" s="8">
        <f t="shared" si="5"/>
        <v>56.492662084339592</v>
      </c>
      <c r="T15" s="8">
        <v>2130.1</v>
      </c>
      <c r="U15" s="8">
        <v>2780.9</v>
      </c>
      <c r="V15" s="8">
        <f t="shared" si="6"/>
        <v>130.55255621801794</v>
      </c>
      <c r="W15" s="8">
        <v>4596.3</v>
      </c>
      <c r="X15" s="8">
        <v>4140.8</v>
      </c>
      <c r="Y15" s="8">
        <f t="shared" si="7"/>
        <v>90.089854883275677</v>
      </c>
      <c r="Z15" s="8">
        <v>15481</v>
      </c>
      <c r="AA15" s="8">
        <v>14621.6</v>
      </c>
      <c r="AB15" s="8">
        <f t="shared" si="8"/>
        <v>94.44867902590272</v>
      </c>
      <c r="AC15" s="8">
        <v>3712.1</v>
      </c>
      <c r="AD15" s="8">
        <v>5263.1</v>
      </c>
      <c r="AE15" s="8">
        <f t="shared" si="9"/>
        <v>141.7822795722098</v>
      </c>
      <c r="AF15" s="8">
        <v>6053.1</v>
      </c>
      <c r="AG15" s="8">
        <v>4546.2</v>
      </c>
      <c r="AH15" s="8">
        <f t="shared" si="10"/>
        <v>75.105317936264058</v>
      </c>
      <c r="AI15" s="8">
        <v>688766.3</v>
      </c>
      <c r="AJ15" s="8">
        <v>312635</v>
      </c>
      <c r="AK15" s="8">
        <f t="shared" si="11"/>
        <v>45.39057732644585</v>
      </c>
      <c r="AL15" s="8">
        <v>882196.2</v>
      </c>
      <c r="AM15" s="8">
        <v>424642.9</v>
      </c>
      <c r="AN15" s="8">
        <f t="shared" si="12"/>
        <v>48.134745989610934</v>
      </c>
      <c r="AO15" s="8">
        <v>-64050.8</v>
      </c>
      <c r="AP15" s="8">
        <v>-47218.2</v>
      </c>
      <c r="AQ15" s="4"/>
    </row>
    <row r="16" spans="1:43" ht="21" customHeight="1" x14ac:dyDescent="0.25">
      <c r="A16" s="7">
        <f t="shared" si="13"/>
        <v>7</v>
      </c>
      <c r="B16" s="7" t="s">
        <v>27</v>
      </c>
      <c r="C16" s="8">
        <v>563833.80000000005</v>
      </c>
      <c r="D16" s="8">
        <v>240001.3</v>
      </c>
      <c r="E16" s="8">
        <f t="shared" si="0"/>
        <v>42.565965360714451</v>
      </c>
      <c r="F16" s="8">
        <v>132309.20000000001</v>
      </c>
      <c r="G16" s="8">
        <v>65343.6</v>
      </c>
      <c r="H16" s="8">
        <v>62535.5</v>
      </c>
      <c r="I16" s="8">
        <f t="shared" si="1"/>
        <v>95.702563066620144</v>
      </c>
      <c r="J16" s="8">
        <f t="shared" si="2"/>
        <v>47.264664891027977</v>
      </c>
      <c r="K16" s="8">
        <v>38843.699999999997</v>
      </c>
      <c r="L16" s="8">
        <v>39484.800000000003</v>
      </c>
      <c r="M16" s="8">
        <f t="shared" si="3"/>
        <v>101.65046069246753</v>
      </c>
      <c r="N16" s="8">
        <v>188.9</v>
      </c>
      <c r="O16" s="8">
        <v>487.5</v>
      </c>
      <c r="P16" s="8">
        <f t="shared" si="4"/>
        <v>258.07305452620437</v>
      </c>
      <c r="Q16" s="8">
        <v>231.4</v>
      </c>
      <c r="R16" s="8">
        <v>202.4</v>
      </c>
      <c r="S16" s="8">
        <f t="shared" si="5"/>
        <v>87.467588591184096</v>
      </c>
      <c r="T16" s="8">
        <v>1495.6</v>
      </c>
      <c r="U16" s="8">
        <v>1563.8</v>
      </c>
      <c r="V16" s="8">
        <f t="shared" si="6"/>
        <v>104.56004279219042</v>
      </c>
      <c r="W16" s="8">
        <v>4975.3</v>
      </c>
      <c r="X16" s="8">
        <v>3417.2</v>
      </c>
      <c r="Y16" s="8">
        <f t="shared" si="7"/>
        <v>68.683295479669553</v>
      </c>
      <c r="Z16" s="8">
        <v>8438.2000000000007</v>
      </c>
      <c r="AA16" s="8">
        <v>9642.7000000000007</v>
      </c>
      <c r="AB16" s="8">
        <f t="shared" si="8"/>
        <v>114.27437131141713</v>
      </c>
      <c r="AC16" s="8">
        <v>4178.5</v>
      </c>
      <c r="AD16" s="8">
        <v>3747.1</v>
      </c>
      <c r="AE16" s="8">
        <f t="shared" si="9"/>
        <v>89.675720952494913</v>
      </c>
      <c r="AF16" s="8">
        <v>1441.4</v>
      </c>
      <c r="AG16" s="8">
        <v>3212.8</v>
      </c>
      <c r="AH16" s="8">
        <f t="shared" si="10"/>
        <v>222.89440821423617</v>
      </c>
      <c r="AI16" s="8">
        <v>431524.6</v>
      </c>
      <c r="AJ16" s="8">
        <v>177465.8</v>
      </c>
      <c r="AK16" s="8">
        <f t="shared" si="11"/>
        <v>41.125303169274709</v>
      </c>
      <c r="AL16" s="8">
        <v>598055.4</v>
      </c>
      <c r="AM16" s="8">
        <v>250397.1</v>
      </c>
      <c r="AN16" s="8">
        <f t="shared" si="12"/>
        <v>41.868545957448092</v>
      </c>
      <c r="AO16" s="8">
        <v>-31604.400000000001</v>
      </c>
      <c r="AP16" s="8">
        <v>-10395.799999999999</v>
      </c>
      <c r="AQ16" s="4"/>
    </row>
    <row r="17" spans="1:43" ht="21" customHeight="1" x14ac:dyDescent="0.25">
      <c r="A17" s="7">
        <f t="shared" si="13"/>
        <v>8</v>
      </c>
      <c r="B17" s="7" t="s">
        <v>28</v>
      </c>
      <c r="C17" s="8">
        <v>625748</v>
      </c>
      <c r="D17" s="8">
        <v>331775.5</v>
      </c>
      <c r="E17" s="8">
        <f t="shared" si="0"/>
        <v>53.02062491610041</v>
      </c>
      <c r="F17" s="8">
        <v>124794.8</v>
      </c>
      <c r="G17" s="8">
        <v>59722.1</v>
      </c>
      <c r="H17" s="8">
        <v>58289.599999999999</v>
      </c>
      <c r="I17" s="8">
        <f t="shared" si="1"/>
        <v>97.601390440054857</v>
      </c>
      <c r="J17" s="8">
        <f t="shared" si="2"/>
        <v>46.708356437928501</v>
      </c>
      <c r="K17" s="8">
        <v>31651.599999999999</v>
      </c>
      <c r="L17" s="8">
        <v>33018.6</v>
      </c>
      <c r="M17" s="8">
        <f t="shared" si="3"/>
        <v>104.3188969909894</v>
      </c>
      <c r="N17" s="8">
        <v>178.2</v>
      </c>
      <c r="O17" s="8">
        <v>237.4</v>
      </c>
      <c r="P17" s="8">
        <f t="shared" si="4"/>
        <v>133.22109988776657</v>
      </c>
      <c r="Q17" s="8">
        <v>284.60000000000002</v>
      </c>
      <c r="R17" s="8">
        <v>349.6</v>
      </c>
      <c r="S17" s="8">
        <f t="shared" si="5"/>
        <v>122.83907238229092</v>
      </c>
      <c r="T17" s="8">
        <v>2989.5</v>
      </c>
      <c r="U17" s="8">
        <v>2725.3</v>
      </c>
      <c r="V17" s="8">
        <f t="shared" si="6"/>
        <v>91.162401739421313</v>
      </c>
      <c r="W17" s="8">
        <v>9122.2999999999993</v>
      </c>
      <c r="X17" s="8">
        <v>7662.5</v>
      </c>
      <c r="Y17" s="8">
        <f t="shared" si="7"/>
        <v>83.99745678173268</v>
      </c>
      <c r="Z17" s="8">
        <v>5603.2</v>
      </c>
      <c r="AA17" s="8">
        <v>7064.3</v>
      </c>
      <c r="AB17" s="8">
        <f t="shared" si="8"/>
        <v>126.07617075956597</v>
      </c>
      <c r="AC17" s="8">
        <v>1630.7</v>
      </c>
      <c r="AD17" s="8">
        <v>2105.4</v>
      </c>
      <c r="AE17" s="8">
        <f t="shared" si="9"/>
        <v>129.11019807444657</v>
      </c>
      <c r="AF17" s="8">
        <v>456.6</v>
      </c>
      <c r="AG17" s="8">
        <v>2106.6</v>
      </c>
      <c r="AH17" s="8">
        <f t="shared" si="10"/>
        <v>461.36662286465173</v>
      </c>
      <c r="AI17" s="8">
        <v>500953.2</v>
      </c>
      <c r="AJ17" s="8">
        <v>273485.8</v>
      </c>
      <c r="AK17" s="8">
        <f t="shared" si="11"/>
        <v>54.593083745148242</v>
      </c>
      <c r="AL17" s="8">
        <v>670545</v>
      </c>
      <c r="AM17" s="8">
        <v>370200.5</v>
      </c>
      <c r="AN17" s="8">
        <f t="shared" si="12"/>
        <v>55.20889724030453</v>
      </c>
      <c r="AO17" s="8">
        <v>-34984.6</v>
      </c>
      <c r="AP17" s="8">
        <v>-38425</v>
      </c>
      <c r="AQ17" s="4"/>
    </row>
    <row r="18" spans="1:43" ht="21" customHeight="1" x14ac:dyDescent="0.25">
      <c r="A18" s="7">
        <f t="shared" si="13"/>
        <v>9</v>
      </c>
      <c r="B18" s="7" t="s">
        <v>29</v>
      </c>
      <c r="C18" s="8">
        <v>359991.7</v>
      </c>
      <c r="D18" s="8">
        <v>177249.7</v>
      </c>
      <c r="E18" s="8">
        <f t="shared" si="0"/>
        <v>49.237162967923986</v>
      </c>
      <c r="F18" s="8">
        <v>105296.4</v>
      </c>
      <c r="G18" s="8">
        <v>54493.4</v>
      </c>
      <c r="H18" s="8">
        <v>57391.4</v>
      </c>
      <c r="I18" s="8">
        <f t="shared" si="1"/>
        <v>105.31807521644822</v>
      </c>
      <c r="J18" s="8">
        <f t="shared" si="2"/>
        <v>54.504617441811874</v>
      </c>
      <c r="K18" s="8">
        <v>39864.699999999997</v>
      </c>
      <c r="L18" s="8">
        <v>39414.199999999997</v>
      </c>
      <c r="M18" s="8">
        <f t="shared" si="3"/>
        <v>98.869927529869784</v>
      </c>
      <c r="N18" s="8">
        <v>151.80000000000001</v>
      </c>
      <c r="O18" s="8">
        <v>264.89999999999998</v>
      </c>
      <c r="P18" s="8">
        <f t="shared" si="4"/>
        <v>174.50592885375491</v>
      </c>
      <c r="Q18" s="8">
        <v>237</v>
      </c>
      <c r="R18" s="8">
        <v>285.2</v>
      </c>
      <c r="S18" s="8">
        <f t="shared" si="5"/>
        <v>120.33755274261604</v>
      </c>
      <c r="T18" s="8">
        <v>1087.5999999999999</v>
      </c>
      <c r="U18" s="8">
        <v>848.9</v>
      </c>
      <c r="V18" s="8">
        <f t="shared" si="6"/>
        <v>78.052592865023911</v>
      </c>
      <c r="W18" s="8">
        <v>3140</v>
      </c>
      <c r="X18" s="8">
        <v>2693.1</v>
      </c>
      <c r="Y18" s="8">
        <f t="shared" si="7"/>
        <v>85.767515923566876</v>
      </c>
      <c r="Z18" s="8">
        <v>3742.1</v>
      </c>
      <c r="AA18" s="8">
        <v>7287</v>
      </c>
      <c r="AB18" s="8">
        <f t="shared" si="8"/>
        <v>194.73023168808959</v>
      </c>
      <c r="AC18" s="8">
        <v>1613.5</v>
      </c>
      <c r="AD18" s="8">
        <v>4746</v>
      </c>
      <c r="AE18" s="8">
        <f t="shared" si="9"/>
        <v>294.14316702819957</v>
      </c>
      <c r="AF18" s="8">
        <v>356.2</v>
      </c>
      <c r="AG18" s="8">
        <v>1376.2</v>
      </c>
      <c r="AH18" s="8">
        <f t="shared" si="10"/>
        <v>386.35597978663674</v>
      </c>
      <c r="AI18" s="8">
        <v>254695.3</v>
      </c>
      <c r="AJ18" s="8">
        <v>119858.3</v>
      </c>
      <c r="AK18" s="8">
        <f t="shared" si="11"/>
        <v>47.059486374503187</v>
      </c>
      <c r="AL18" s="8">
        <v>379351</v>
      </c>
      <c r="AM18" s="8">
        <v>181276.5</v>
      </c>
      <c r="AN18" s="8">
        <f t="shared" si="12"/>
        <v>47.785955487134608</v>
      </c>
      <c r="AO18" s="8">
        <v>-19608.900000000001</v>
      </c>
      <c r="AP18" s="8">
        <v>-4026.8</v>
      </c>
      <c r="AQ18" s="4"/>
    </row>
    <row r="19" spans="1:43" ht="21" customHeight="1" x14ac:dyDescent="0.25">
      <c r="A19" s="7">
        <f t="shared" si="13"/>
        <v>10</v>
      </c>
      <c r="B19" s="7" t="s">
        <v>30</v>
      </c>
      <c r="C19" s="8">
        <v>384750.4</v>
      </c>
      <c r="D19" s="8">
        <v>192065.3</v>
      </c>
      <c r="E19" s="8">
        <f t="shared" si="0"/>
        <v>49.919454274771383</v>
      </c>
      <c r="F19" s="8">
        <v>62836.1</v>
      </c>
      <c r="G19" s="8">
        <v>28920.3</v>
      </c>
      <c r="H19" s="8">
        <v>31754.7</v>
      </c>
      <c r="I19" s="8">
        <f t="shared" si="1"/>
        <v>109.8007282082136</v>
      </c>
      <c r="J19" s="8">
        <f t="shared" si="2"/>
        <v>50.535758902923646</v>
      </c>
      <c r="K19" s="8">
        <v>16361.6</v>
      </c>
      <c r="L19" s="8">
        <v>18196.099999999999</v>
      </c>
      <c r="M19" s="8">
        <f t="shared" si="3"/>
        <v>111.21222863289653</v>
      </c>
      <c r="N19" s="8">
        <v>137.80000000000001</v>
      </c>
      <c r="O19" s="8">
        <v>189.3</v>
      </c>
      <c r="P19" s="8">
        <f t="shared" si="4"/>
        <v>137.37300435413641</v>
      </c>
      <c r="Q19" s="8">
        <v>133.9</v>
      </c>
      <c r="R19" s="8">
        <v>172.5</v>
      </c>
      <c r="S19" s="8">
        <f t="shared" si="5"/>
        <v>128.82748319641524</v>
      </c>
      <c r="T19" s="8">
        <v>1044.2</v>
      </c>
      <c r="U19" s="8">
        <v>1057</v>
      </c>
      <c r="V19" s="8">
        <f t="shared" si="6"/>
        <v>101.22581880865734</v>
      </c>
      <c r="W19" s="8">
        <v>2439.4</v>
      </c>
      <c r="X19" s="8">
        <v>2168.8000000000002</v>
      </c>
      <c r="Y19" s="8">
        <f t="shared" si="7"/>
        <v>88.907108305320975</v>
      </c>
      <c r="Z19" s="8">
        <v>3452.4</v>
      </c>
      <c r="AA19" s="8">
        <v>3525.9</v>
      </c>
      <c r="AB19" s="8">
        <f t="shared" si="8"/>
        <v>102.12895377128955</v>
      </c>
      <c r="AC19" s="8">
        <v>1360.8</v>
      </c>
      <c r="AD19" s="8">
        <v>1821.8</v>
      </c>
      <c r="AE19" s="8">
        <f t="shared" si="9"/>
        <v>133.87713109935333</v>
      </c>
      <c r="AF19" s="8">
        <v>409.1</v>
      </c>
      <c r="AG19" s="8">
        <v>316</v>
      </c>
      <c r="AH19" s="8">
        <f t="shared" si="10"/>
        <v>77.242727939379122</v>
      </c>
      <c r="AI19" s="8">
        <v>321914.3</v>
      </c>
      <c r="AJ19" s="8">
        <v>160310.6</v>
      </c>
      <c r="AK19" s="8">
        <f t="shared" si="11"/>
        <v>49.799154619723332</v>
      </c>
      <c r="AL19" s="8">
        <v>404590.7</v>
      </c>
      <c r="AM19" s="8">
        <v>200336.1</v>
      </c>
      <c r="AN19" s="8">
        <f t="shared" si="12"/>
        <v>49.515745171601822</v>
      </c>
      <c r="AO19" s="8">
        <v>-16622.7</v>
      </c>
      <c r="AP19" s="8">
        <v>-8270.7999999999993</v>
      </c>
      <c r="AQ19" s="4"/>
    </row>
    <row r="20" spans="1:43" ht="21" customHeight="1" x14ac:dyDescent="0.25">
      <c r="A20" s="7">
        <f t="shared" si="13"/>
        <v>11</v>
      </c>
      <c r="B20" s="7" t="s">
        <v>31</v>
      </c>
      <c r="C20" s="8">
        <v>524378.19999999995</v>
      </c>
      <c r="D20" s="8">
        <v>217266.7</v>
      </c>
      <c r="E20" s="8">
        <f t="shared" si="0"/>
        <v>41.433206033355319</v>
      </c>
      <c r="F20" s="8">
        <v>110657.7</v>
      </c>
      <c r="G20" s="8">
        <v>55643.4</v>
      </c>
      <c r="H20" s="8">
        <v>52490</v>
      </c>
      <c r="I20" s="8">
        <f t="shared" si="1"/>
        <v>94.332840911950029</v>
      </c>
      <c r="J20" s="8">
        <f t="shared" si="2"/>
        <v>47.43456623443285</v>
      </c>
      <c r="K20" s="8">
        <v>28692.2</v>
      </c>
      <c r="L20" s="8">
        <v>27932.5</v>
      </c>
      <c r="M20" s="8">
        <f t="shared" si="3"/>
        <v>97.352242072758443</v>
      </c>
      <c r="N20" s="8">
        <v>190.7</v>
      </c>
      <c r="O20" s="8">
        <v>366.4</v>
      </c>
      <c r="P20" s="8">
        <f t="shared" si="4"/>
        <v>192.13424226533823</v>
      </c>
      <c r="Q20" s="8">
        <v>291.8</v>
      </c>
      <c r="R20" s="8">
        <v>264.8</v>
      </c>
      <c r="S20" s="8">
        <f t="shared" si="5"/>
        <v>90.747087045921859</v>
      </c>
      <c r="T20" s="8">
        <v>3579.1</v>
      </c>
      <c r="U20" s="8">
        <v>3901.1</v>
      </c>
      <c r="V20" s="8">
        <f t="shared" si="6"/>
        <v>108.99667514179544</v>
      </c>
      <c r="W20" s="8">
        <v>4007.8</v>
      </c>
      <c r="X20" s="8">
        <v>3809</v>
      </c>
      <c r="Y20" s="8">
        <f t="shared" si="7"/>
        <v>95.039672638355199</v>
      </c>
      <c r="Z20" s="8">
        <v>10819.9</v>
      </c>
      <c r="AA20" s="8">
        <v>6742.5</v>
      </c>
      <c r="AB20" s="8">
        <f t="shared" si="8"/>
        <v>62.315733047440368</v>
      </c>
      <c r="AC20" s="8">
        <v>3887.8</v>
      </c>
      <c r="AD20" s="8">
        <v>3391</v>
      </c>
      <c r="AE20" s="8">
        <f t="shared" si="9"/>
        <v>87.221564895313549</v>
      </c>
      <c r="AF20" s="8">
        <v>2985</v>
      </c>
      <c r="AG20" s="8">
        <v>237.1</v>
      </c>
      <c r="AH20" s="8">
        <f t="shared" si="10"/>
        <v>7.9430485762144052</v>
      </c>
      <c r="AI20" s="8">
        <v>413720.5</v>
      </c>
      <c r="AJ20" s="8">
        <v>164776.70000000001</v>
      </c>
      <c r="AK20" s="8">
        <f t="shared" si="11"/>
        <v>39.828023992042937</v>
      </c>
      <c r="AL20" s="8">
        <v>561546.69999999995</v>
      </c>
      <c r="AM20" s="8">
        <v>243558.5</v>
      </c>
      <c r="AN20" s="8">
        <f t="shared" si="12"/>
        <v>43.372795174470802</v>
      </c>
      <c r="AO20" s="8">
        <v>-37168.5</v>
      </c>
      <c r="AP20" s="8">
        <v>-26291.8</v>
      </c>
      <c r="AQ20" s="4"/>
    </row>
    <row r="21" spans="1:43" ht="21" customHeight="1" x14ac:dyDescent="0.25">
      <c r="A21" s="7">
        <f t="shared" si="13"/>
        <v>12</v>
      </c>
      <c r="B21" s="7" t="s">
        <v>32</v>
      </c>
      <c r="C21" s="8">
        <v>816825</v>
      </c>
      <c r="D21" s="8">
        <v>387728.1</v>
      </c>
      <c r="E21" s="8">
        <f t="shared" si="0"/>
        <v>47.467707281241388</v>
      </c>
      <c r="F21" s="8">
        <v>208733.2</v>
      </c>
      <c r="G21" s="8">
        <v>100386.1</v>
      </c>
      <c r="H21" s="8">
        <v>100803.1</v>
      </c>
      <c r="I21" s="8">
        <f t="shared" si="1"/>
        <v>100.41539615544383</v>
      </c>
      <c r="J21" s="8">
        <f t="shared" si="2"/>
        <v>48.292796737653617</v>
      </c>
      <c r="K21" s="8">
        <v>59478.2</v>
      </c>
      <c r="L21" s="8">
        <v>62429.9</v>
      </c>
      <c r="M21" s="8">
        <f t="shared" si="3"/>
        <v>104.9626585875161</v>
      </c>
      <c r="N21" s="8">
        <v>332.4</v>
      </c>
      <c r="O21" s="8">
        <v>757.6</v>
      </c>
      <c r="P21" s="8">
        <f t="shared" si="4"/>
        <v>227.9181708784597</v>
      </c>
      <c r="Q21" s="8">
        <v>402.4</v>
      </c>
      <c r="R21" s="8">
        <v>449.3</v>
      </c>
      <c r="S21" s="8">
        <f t="shared" si="5"/>
        <v>111.65506958250498</v>
      </c>
      <c r="T21" s="8">
        <v>4618.2</v>
      </c>
      <c r="U21" s="8">
        <v>4062.7</v>
      </c>
      <c r="V21" s="8">
        <f t="shared" si="6"/>
        <v>87.971504049196653</v>
      </c>
      <c r="W21" s="8">
        <v>7570.8</v>
      </c>
      <c r="X21" s="8">
        <v>7068.5</v>
      </c>
      <c r="Y21" s="8">
        <f t="shared" si="7"/>
        <v>93.36529825117556</v>
      </c>
      <c r="Z21" s="8">
        <v>17579.599999999999</v>
      </c>
      <c r="AA21" s="8">
        <v>13244.6</v>
      </c>
      <c r="AB21" s="8">
        <f t="shared" si="8"/>
        <v>75.340735852920432</v>
      </c>
      <c r="AC21" s="8">
        <v>6986.4</v>
      </c>
      <c r="AD21" s="8">
        <v>7016.7</v>
      </c>
      <c r="AE21" s="8">
        <f t="shared" si="9"/>
        <v>100.4336997595328</v>
      </c>
      <c r="AF21" s="8">
        <v>1810</v>
      </c>
      <c r="AG21" s="8">
        <v>2462.5</v>
      </c>
      <c r="AH21" s="8">
        <f t="shared" si="10"/>
        <v>136.04972375690608</v>
      </c>
      <c r="AI21" s="8">
        <v>608091.80000000005</v>
      </c>
      <c r="AJ21" s="8">
        <v>286925.09999999998</v>
      </c>
      <c r="AK21" s="8">
        <f t="shared" si="11"/>
        <v>47.184504050210833</v>
      </c>
      <c r="AL21" s="8">
        <v>859269.7</v>
      </c>
      <c r="AM21" s="8">
        <v>421776.5</v>
      </c>
      <c r="AN21" s="8">
        <f t="shared" si="12"/>
        <v>49.085461758979747</v>
      </c>
      <c r="AO21" s="8">
        <v>-42444.7</v>
      </c>
      <c r="AP21" s="8">
        <v>-34048.400000000001</v>
      </c>
      <c r="AQ21" s="4"/>
    </row>
    <row r="22" spans="1:43" ht="21" customHeight="1" x14ac:dyDescent="0.25">
      <c r="A22" s="7">
        <f t="shared" si="13"/>
        <v>13</v>
      </c>
      <c r="B22" s="7" t="s">
        <v>33</v>
      </c>
      <c r="C22" s="8">
        <v>371980.3</v>
      </c>
      <c r="D22" s="8">
        <v>144248.29999999999</v>
      </c>
      <c r="E22" s="8">
        <f t="shared" si="0"/>
        <v>38.77847832264235</v>
      </c>
      <c r="F22" s="8">
        <v>79485.5</v>
      </c>
      <c r="G22" s="8">
        <v>39174.800000000003</v>
      </c>
      <c r="H22" s="8">
        <v>45010.6</v>
      </c>
      <c r="I22" s="8">
        <f t="shared" si="1"/>
        <v>114.89682142601876</v>
      </c>
      <c r="J22" s="8">
        <f t="shared" si="2"/>
        <v>56.627435192582297</v>
      </c>
      <c r="K22" s="8">
        <v>21406.799999999999</v>
      </c>
      <c r="L22" s="8">
        <v>22154.5</v>
      </c>
      <c r="M22" s="8">
        <f t="shared" si="3"/>
        <v>103.49281536707961</v>
      </c>
      <c r="N22" s="8">
        <v>99.4</v>
      </c>
      <c r="O22" s="8">
        <v>182</v>
      </c>
      <c r="P22" s="8">
        <f t="shared" si="4"/>
        <v>183.09859154929578</v>
      </c>
      <c r="Q22" s="8">
        <v>143.19999999999999</v>
      </c>
      <c r="R22" s="8">
        <v>185.2</v>
      </c>
      <c r="S22" s="8">
        <f t="shared" si="5"/>
        <v>129.32960893854749</v>
      </c>
      <c r="T22" s="8">
        <v>1262</v>
      </c>
      <c r="U22" s="8">
        <v>915.5</v>
      </c>
      <c r="V22" s="8">
        <f t="shared" si="6"/>
        <v>72.543581616481774</v>
      </c>
      <c r="W22" s="8">
        <v>2523.1</v>
      </c>
      <c r="X22" s="8">
        <v>2650.2</v>
      </c>
      <c r="Y22" s="8">
        <f t="shared" si="7"/>
        <v>105.03745392572628</v>
      </c>
      <c r="Z22" s="8">
        <v>5130.7</v>
      </c>
      <c r="AA22" s="8">
        <v>7227.2</v>
      </c>
      <c r="AB22" s="8">
        <f t="shared" si="8"/>
        <v>140.8618706999045</v>
      </c>
      <c r="AC22" s="8">
        <v>3443.2</v>
      </c>
      <c r="AD22" s="8">
        <v>4883.3999999999996</v>
      </c>
      <c r="AE22" s="8">
        <f t="shared" si="9"/>
        <v>141.82736988847583</v>
      </c>
      <c r="AF22" s="8">
        <v>322.2</v>
      </c>
      <c r="AG22" s="8">
        <v>1247</v>
      </c>
      <c r="AH22" s="8">
        <f t="shared" si="10"/>
        <v>387.02669149596522</v>
      </c>
      <c r="AI22" s="8">
        <v>292494.8</v>
      </c>
      <c r="AJ22" s="8">
        <v>99237.7</v>
      </c>
      <c r="AK22" s="8">
        <f t="shared" si="11"/>
        <v>33.928021968253795</v>
      </c>
      <c r="AL22" s="8">
        <v>409381.5</v>
      </c>
      <c r="AM22" s="8">
        <v>140804</v>
      </c>
      <c r="AN22" s="8">
        <f t="shared" si="12"/>
        <v>34.394324120655185</v>
      </c>
      <c r="AO22" s="8">
        <v>-5250</v>
      </c>
      <c r="AP22" s="8">
        <v>3444.2</v>
      </c>
      <c r="AQ22" s="4"/>
    </row>
    <row r="23" spans="1:43" ht="21" customHeight="1" x14ac:dyDescent="0.25">
      <c r="A23" s="7">
        <f t="shared" si="13"/>
        <v>14</v>
      </c>
      <c r="B23" s="7" t="s">
        <v>34</v>
      </c>
      <c r="C23" s="8">
        <v>548863.80000000005</v>
      </c>
      <c r="D23" s="8">
        <v>232244.8</v>
      </c>
      <c r="E23" s="8">
        <f t="shared" si="0"/>
        <v>42.313739765675926</v>
      </c>
      <c r="F23" s="8">
        <v>104482.4</v>
      </c>
      <c r="G23" s="8">
        <v>49337.4</v>
      </c>
      <c r="H23" s="8">
        <v>54395.4</v>
      </c>
      <c r="I23" s="8">
        <f t="shared" si="1"/>
        <v>110.25185761714238</v>
      </c>
      <c r="J23" s="8">
        <f t="shared" si="2"/>
        <v>52.061782654303499</v>
      </c>
      <c r="K23" s="8">
        <v>27764.7</v>
      </c>
      <c r="L23" s="8">
        <v>29823.599999999999</v>
      </c>
      <c r="M23" s="8">
        <f t="shared" si="3"/>
        <v>107.41553123210406</v>
      </c>
      <c r="N23" s="8">
        <v>107.1</v>
      </c>
      <c r="O23" s="8">
        <v>424.8</v>
      </c>
      <c r="P23" s="8">
        <f t="shared" si="4"/>
        <v>396.63865546218489</v>
      </c>
      <c r="Q23" s="8">
        <v>245</v>
      </c>
      <c r="R23" s="8">
        <v>259.5</v>
      </c>
      <c r="S23" s="8">
        <f t="shared" si="5"/>
        <v>105.91836734693878</v>
      </c>
      <c r="T23" s="8">
        <v>1257.3</v>
      </c>
      <c r="U23" s="8">
        <v>1338.4</v>
      </c>
      <c r="V23" s="8">
        <f t="shared" si="6"/>
        <v>106.45033007237731</v>
      </c>
      <c r="W23" s="8">
        <v>3641.5</v>
      </c>
      <c r="X23" s="8">
        <v>2433.1</v>
      </c>
      <c r="Y23" s="8">
        <f t="shared" si="7"/>
        <v>66.815872579980777</v>
      </c>
      <c r="Z23" s="8">
        <v>6789</v>
      </c>
      <c r="AA23" s="8">
        <v>9222.5</v>
      </c>
      <c r="AB23" s="8">
        <f t="shared" si="8"/>
        <v>135.84474885844747</v>
      </c>
      <c r="AC23" s="8">
        <v>3632.4</v>
      </c>
      <c r="AD23" s="8">
        <v>3670.7</v>
      </c>
      <c r="AE23" s="8">
        <f t="shared" si="9"/>
        <v>101.05439929523179</v>
      </c>
      <c r="AF23" s="8">
        <v>548.20000000000005</v>
      </c>
      <c r="AG23" s="8">
        <v>1475.4</v>
      </c>
      <c r="AH23" s="8">
        <f t="shared" si="10"/>
        <v>269.13535206129148</v>
      </c>
      <c r="AI23" s="8">
        <v>444381.3</v>
      </c>
      <c r="AJ23" s="8">
        <v>177849.4</v>
      </c>
      <c r="AK23" s="8">
        <f t="shared" si="11"/>
        <v>40.021801097390913</v>
      </c>
      <c r="AL23" s="8">
        <v>616636.69999999995</v>
      </c>
      <c r="AM23" s="8">
        <v>265450.8</v>
      </c>
      <c r="AN23" s="8">
        <f t="shared" si="12"/>
        <v>43.048167583927459</v>
      </c>
      <c r="AO23" s="8">
        <v>-36019.9</v>
      </c>
      <c r="AP23" s="8">
        <v>-33206</v>
      </c>
      <c r="AQ23" s="4"/>
    </row>
    <row r="24" spans="1:43" ht="21" customHeight="1" x14ac:dyDescent="0.25">
      <c r="A24" s="7">
        <f t="shared" si="13"/>
        <v>15</v>
      </c>
      <c r="B24" s="7" t="s">
        <v>35</v>
      </c>
      <c r="C24" s="8">
        <v>1015620</v>
      </c>
      <c r="D24" s="8">
        <v>391720</v>
      </c>
      <c r="E24" s="8">
        <f t="shared" si="0"/>
        <v>38.569543726984499</v>
      </c>
      <c r="F24" s="8">
        <v>294125.2</v>
      </c>
      <c r="G24" s="8">
        <v>140163.5</v>
      </c>
      <c r="H24" s="8">
        <v>143994.9</v>
      </c>
      <c r="I24" s="8">
        <f t="shared" si="1"/>
        <v>102.7335219226118</v>
      </c>
      <c r="J24" s="8">
        <f t="shared" si="2"/>
        <v>48.95700878401442</v>
      </c>
      <c r="K24" s="8">
        <v>96021.3</v>
      </c>
      <c r="L24" s="8">
        <v>99975.5</v>
      </c>
      <c r="M24" s="8">
        <f t="shared" si="3"/>
        <v>104.11804464217835</v>
      </c>
      <c r="N24" s="8">
        <v>319.39999999999998</v>
      </c>
      <c r="O24" s="8">
        <v>699</v>
      </c>
      <c r="P24" s="8">
        <f t="shared" si="4"/>
        <v>218.84783969943643</v>
      </c>
      <c r="Q24" s="8">
        <v>596.4</v>
      </c>
      <c r="R24" s="8">
        <v>562.4</v>
      </c>
      <c r="S24" s="8">
        <f t="shared" si="5"/>
        <v>94.299128101945001</v>
      </c>
      <c r="T24" s="8">
        <v>6324.2</v>
      </c>
      <c r="U24" s="8">
        <v>6071.6</v>
      </c>
      <c r="V24" s="8">
        <f t="shared" si="6"/>
        <v>96.005818917807801</v>
      </c>
      <c r="W24" s="8">
        <v>7340.4</v>
      </c>
      <c r="X24" s="8">
        <v>5988.2</v>
      </c>
      <c r="Y24" s="8">
        <f t="shared" si="7"/>
        <v>81.578660563457035</v>
      </c>
      <c r="Z24" s="8">
        <v>18972.2</v>
      </c>
      <c r="AA24" s="8">
        <v>18725.7</v>
      </c>
      <c r="AB24" s="8">
        <f t="shared" si="8"/>
        <v>98.700730542583358</v>
      </c>
      <c r="AC24" s="8">
        <v>6247.5</v>
      </c>
      <c r="AD24" s="8">
        <v>5970.2</v>
      </c>
      <c r="AE24" s="8">
        <f t="shared" si="9"/>
        <v>95.561424569827921</v>
      </c>
      <c r="AF24" s="8">
        <v>2112.9</v>
      </c>
      <c r="AG24" s="8">
        <v>4713.8</v>
      </c>
      <c r="AH24" s="8">
        <f t="shared" si="10"/>
        <v>223.09621846750912</v>
      </c>
      <c r="AI24" s="8">
        <v>721494.8</v>
      </c>
      <c r="AJ24" s="8">
        <v>247725.2</v>
      </c>
      <c r="AK24" s="8">
        <f t="shared" si="11"/>
        <v>34.334994514166979</v>
      </c>
      <c r="AL24" s="8">
        <v>1071675.2</v>
      </c>
      <c r="AM24" s="8">
        <v>423048</v>
      </c>
      <c r="AN24" s="8">
        <f t="shared" si="12"/>
        <v>39.475393290803034</v>
      </c>
      <c r="AO24" s="8">
        <v>-40853.1</v>
      </c>
      <c r="AP24" s="8">
        <v>-31328</v>
      </c>
      <c r="AQ24" s="4"/>
    </row>
    <row r="25" spans="1:43" ht="21" customHeight="1" x14ac:dyDescent="0.25">
      <c r="A25" s="7">
        <f t="shared" si="13"/>
        <v>16</v>
      </c>
      <c r="B25" s="7" t="s">
        <v>36</v>
      </c>
      <c r="C25" s="8">
        <v>1292924</v>
      </c>
      <c r="D25" s="8">
        <v>572110.6</v>
      </c>
      <c r="E25" s="8">
        <f t="shared" si="0"/>
        <v>44.249360364568993</v>
      </c>
      <c r="F25" s="8">
        <v>472151.3</v>
      </c>
      <c r="G25" s="8">
        <v>215970.7</v>
      </c>
      <c r="H25" s="8">
        <v>239674.3</v>
      </c>
      <c r="I25" s="8">
        <f t="shared" si="1"/>
        <v>110.9753776785462</v>
      </c>
      <c r="J25" s="8">
        <f t="shared" si="2"/>
        <v>50.762181529522422</v>
      </c>
      <c r="K25" s="8">
        <v>144504.1</v>
      </c>
      <c r="L25" s="8">
        <v>148999</v>
      </c>
      <c r="M25" s="8">
        <f t="shared" si="3"/>
        <v>103.11056918108206</v>
      </c>
      <c r="N25" s="8">
        <v>717</v>
      </c>
      <c r="O25" s="8">
        <v>1002.4</v>
      </c>
      <c r="P25" s="8">
        <f t="shared" si="4"/>
        <v>139.80474198047418</v>
      </c>
      <c r="Q25" s="8">
        <v>1002.4</v>
      </c>
      <c r="R25" s="8">
        <v>1111.2</v>
      </c>
      <c r="S25" s="8">
        <f t="shared" si="5"/>
        <v>110.853950518755</v>
      </c>
      <c r="T25" s="8">
        <v>9190</v>
      </c>
      <c r="U25" s="8">
        <v>23897.8</v>
      </c>
      <c r="V25" s="8">
        <f t="shared" si="6"/>
        <v>260.04134929270947</v>
      </c>
      <c r="W25" s="8">
        <v>13471.6</v>
      </c>
      <c r="X25" s="8">
        <v>13233.6</v>
      </c>
      <c r="Y25" s="8">
        <f t="shared" si="7"/>
        <v>98.233320466759693</v>
      </c>
      <c r="Z25" s="8">
        <v>31384</v>
      </c>
      <c r="AA25" s="8">
        <v>32584.1</v>
      </c>
      <c r="AB25" s="8">
        <f t="shared" si="8"/>
        <v>103.8239230180984</v>
      </c>
      <c r="AC25" s="8">
        <v>9551.4</v>
      </c>
      <c r="AD25" s="8">
        <v>13068.9</v>
      </c>
      <c r="AE25" s="8">
        <f t="shared" si="9"/>
        <v>136.82706200138199</v>
      </c>
      <c r="AF25" s="8">
        <v>12491.9</v>
      </c>
      <c r="AG25" s="8">
        <v>11729.9</v>
      </c>
      <c r="AH25" s="8">
        <f t="shared" si="10"/>
        <v>93.900047230605438</v>
      </c>
      <c r="AI25" s="8">
        <v>820772.6</v>
      </c>
      <c r="AJ25" s="8">
        <v>332436.3</v>
      </c>
      <c r="AK25" s="8">
        <f t="shared" si="11"/>
        <v>40.502850606855048</v>
      </c>
      <c r="AL25" s="8">
        <v>1348842.1</v>
      </c>
      <c r="AM25" s="8">
        <v>596626.4</v>
      </c>
      <c r="AN25" s="8">
        <f t="shared" si="12"/>
        <v>44.232486515656646</v>
      </c>
      <c r="AO25" s="8">
        <v>-55918.1</v>
      </c>
      <c r="AP25" s="8">
        <v>-24515.8</v>
      </c>
      <c r="AQ25" s="4"/>
    </row>
    <row r="26" spans="1:43" ht="21" customHeight="1" x14ac:dyDescent="0.25">
      <c r="A26" s="7">
        <f t="shared" si="13"/>
        <v>17</v>
      </c>
      <c r="B26" s="7" t="s">
        <v>37</v>
      </c>
      <c r="C26" s="8">
        <v>317168</v>
      </c>
      <c r="D26" s="8">
        <v>170663.4</v>
      </c>
      <c r="E26" s="8">
        <f t="shared" si="0"/>
        <v>53.808517883266916</v>
      </c>
      <c r="F26" s="8">
        <v>54174</v>
      </c>
      <c r="G26" s="8">
        <v>24862.3</v>
      </c>
      <c r="H26" s="8">
        <v>25705.7</v>
      </c>
      <c r="I26" s="8">
        <f t="shared" si="1"/>
        <v>103.39228470415047</v>
      </c>
      <c r="J26" s="8">
        <f t="shared" si="2"/>
        <v>47.450252888839664</v>
      </c>
      <c r="K26" s="8">
        <v>14034.7</v>
      </c>
      <c r="L26" s="8">
        <v>14182.8</v>
      </c>
      <c r="M26" s="8">
        <f t="shared" si="3"/>
        <v>101.05524165105059</v>
      </c>
      <c r="N26" s="8">
        <v>109.6</v>
      </c>
      <c r="O26" s="8">
        <v>181.2</v>
      </c>
      <c r="P26" s="8">
        <f t="shared" si="4"/>
        <v>165.32846715328466</v>
      </c>
      <c r="Q26" s="8">
        <v>145.69999999999999</v>
      </c>
      <c r="R26" s="8">
        <v>157.5</v>
      </c>
      <c r="S26" s="8">
        <f t="shared" si="5"/>
        <v>108.09883321894304</v>
      </c>
      <c r="T26" s="8">
        <v>249.7</v>
      </c>
      <c r="U26" s="8">
        <v>315</v>
      </c>
      <c r="V26" s="8">
        <f t="shared" si="6"/>
        <v>126.1513816579896</v>
      </c>
      <c r="W26" s="8">
        <v>2590</v>
      </c>
      <c r="X26" s="8">
        <v>1971.7</v>
      </c>
      <c r="Y26" s="8">
        <f t="shared" si="7"/>
        <v>76.127413127413121</v>
      </c>
      <c r="Z26" s="8">
        <v>4122.1000000000004</v>
      </c>
      <c r="AA26" s="8">
        <v>4729.6000000000004</v>
      </c>
      <c r="AB26" s="8">
        <f t="shared" si="8"/>
        <v>114.73763373038015</v>
      </c>
      <c r="AC26" s="8">
        <v>1745</v>
      </c>
      <c r="AD26" s="8">
        <v>1847.5</v>
      </c>
      <c r="AE26" s="8">
        <f t="shared" si="9"/>
        <v>105.87392550143267</v>
      </c>
      <c r="AF26" s="8">
        <v>495.2</v>
      </c>
      <c r="AG26" s="8">
        <v>815</v>
      </c>
      <c r="AH26" s="8">
        <f t="shared" si="10"/>
        <v>164.5799676898223</v>
      </c>
      <c r="AI26" s="8">
        <v>262994</v>
      </c>
      <c r="AJ26" s="8">
        <v>144957.70000000001</v>
      </c>
      <c r="AK26" s="8">
        <f t="shared" si="11"/>
        <v>55.118253648372203</v>
      </c>
      <c r="AL26" s="8">
        <v>330947.8</v>
      </c>
      <c r="AM26" s="8">
        <v>186634.4</v>
      </c>
      <c r="AN26" s="8">
        <f t="shared" si="12"/>
        <v>56.393908646620403</v>
      </c>
      <c r="AO26" s="8">
        <v>-13779.7</v>
      </c>
      <c r="AP26" s="8">
        <v>-15971</v>
      </c>
      <c r="AQ26" s="4"/>
    </row>
    <row r="27" spans="1:43" ht="21" customHeight="1" x14ac:dyDescent="0.25">
      <c r="A27" s="7">
        <f t="shared" si="13"/>
        <v>18</v>
      </c>
      <c r="B27" s="7" t="s">
        <v>38</v>
      </c>
      <c r="C27" s="8">
        <v>255983.9</v>
      </c>
      <c r="D27" s="8">
        <v>129701.5</v>
      </c>
      <c r="E27" s="8">
        <f t="shared" si="0"/>
        <v>50.667834969308622</v>
      </c>
      <c r="F27" s="8">
        <v>36222.9</v>
      </c>
      <c r="G27" s="8">
        <v>16686.400000000001</v>
      </c>
      <c r="H27" s="8">
        <v>16069.4</v>
      </c>
      <c r="I27" s="8">
        <f t="shared" si="1"/>
        <v>96.302377984466375</v>
      </c>
      <c r="J27" s="8">
        <f t="shared" si="2"/>
        <v>44.362544136444072</v>
      </c>
      <c r="K27" s="8">
        <v>7016.9</v>
      </c>
      <c r="L27" s="8">
        <v>6599.1</v>
      </c>
      <c r="M27" s="8">
        <f t="shared" si="3"/>
        <v>94.045803702489721</v>
      </c>
      <c r="N27" s="8">
        <v>82.2</v>
      </c>
      <c r="O27" s="8">
        <v>154.9</v>
      </c>
      <c r="P27" s="8">
        <f t="shared" si="4"/>
        <v>188.44282238442821</v>
      </c>
      <c r="Q27" s="8">
        <v>111.4</v>
      </c>
      <c r="R27" s="8">
        <v>141.1</v>
      </c>
      <c r="S27" s="8">
        <f t="shared" si="5"/>
        <v>126.66068222621183</v>
      </c>
      <c r="T27" s="8">
        <v>914.3</v>
      </c>
      <c r="U27" s="8">
        <v>1450.4</v>
      </c>
      <c r="V27" s="8">
        <f t="shared" si="6"/>
        <v>158.63502132779178</v>
      </c>
      <c r="W27" s="8">
        <v>713.6</v>
      </c>
      <c r="X27" s="8">
        <v>595.29999999999995</v>
      </c>
      <c r="Y27" s="8">
        <f t="shared" si="7"/>
        <v>83.42208520179372</v>
      </c>
      <c r="Z27" s="8">
        <v>3829.2</v>
      </c>
      <c r="AA27" s="8">
        <v>2553</v>
      </c>
      <c r="AB27" s="8">
        <f t="shared" si="8"/>
        <v>66.671889689752433</v>
      </c>
      <c r="AC27" s="8">
        <v>976</v>
      </c>
      <c r="AD27" s="8">
        <v>1065.7</v>
      </c>
      <c r="AE27" s="8">
        <f t="shared" si="9"/>
        <v>109.19057377049182</v>
      </c>
      <c r="AF27" s="8">
        <v>722.5</v>
      </c>
      <c r="AG27" s="8">
        <v>397.5</v>
      </c>
      <c r="AH27" s="8">
        <f t="shared" si="10"/>
        <v>55.017301038062286</v>
      </c>
      <c r="AI27" s="8">
        <v>219761</v>
      </c>
      <c r="AJ27" s="8">
        <v>113632.1</v>
      </c>
      <c r="AK27" s="8">
        <f t="shared" si="11"/>
        <v>51.707127288281363</v>
      </c>
      <c r="AL27" s="8">
        <v>266849.7</v>
      </c>
      <c r="AM27" s="8">
        <v>136935.29999999999</v>
      </c>
      <c r="AN27" s="8">
        <f t="shared" si="12"/>
        <v>51.315515812833958</v>
      </c>
      <c r="AO27" s="8">
        <v>-12166</v>
      </c>
      <c r="AP27" s="8">
        <v>-7233.8</v>
      </c>
      <c r="AQ27" s="4"/>
    </row>
    <row r="28" spans="1:43" ht="21" customHeight="1" x14ac:dyDescent="0.25">
      <c r="A28" s="7">
        <f t="shared" si="13"/>
        <v>19</v>
      </c>
      <c r="B28" s="7" t="s">
        <v>39</v>
      </c>
      <c r="C28" s="8">
        <v>627022.6</v>
      </c>
      <c r="D28" s="8">
        <v>325437</v>
      </c>
      <c r="E28" s="8">
        <f t="shared" si="0"/>
        <v>51.901956962954763</v>
      </c>
      <c r="F28" s="8">
        <v>162327.79999999999</v>
      </c>
      <c r="G28" s="8">
        <v>79555.3</v>
      </c>
      <c r="H28" s="8">
        <v>92777.3</v>
      </c>
      <c r="I28" s="8">
        <f t="shared" si="1"/>
        <v>116.61988579013591</v>
      </c>
      <c r="J28" s="8">
        <f t="shared" si="2"/>
        <v>57.154289037367597</v>
      </c>
      <c r="K28" s="8">
        <v>44722.9</v>
      </c>
      <c r="L28" s="8">
        <v>59560.2</v>
      </c>
      <c r="M28" s="8">
        <f t="shared" si="3"/>
        <v>133.17606863597842</v>
      </c>
      <c r="N28" s="8">
        <v>326.89999999999998</v>
      </c>
      <c r="O28" s="8">
        <v>507.6</v>
      </c>
      <c r="P28" s="8">
        <f t="shared" si="4"/>
        <v>155.27684307127564</v>
      </c>
      <c r="Q28" s="8">
        <v>387.8</v>
      </c>
      <c r="R28" s="8">
        <v>333.1</v>
      </c>
      <c r="S28" s="8">
        <f t="shared" si="5"/>
        <v>85.894791129448166</v>
      </c>
      <c r="T28" s="8">
        <v>2671.7</v>
      </c>
      <c r="U28" s="8">
        <v>3802.1</v>
      </c>
      <c r="V28" s="8">
        <f t="shared" si="6"/>
        <v>142.31013961148332</v>
      </c>
      <c r="W28" s="8">
        <v>9445.1</v>
      </c>
      <c r="X28" s="8">
        <v>9615.4</v>
      </c>
      <c r="Y28" s="8">
        <f t="shared" si="7"/>
        <v>101.80305131761442</v>
      </c>
      <c r="Z28" s="8">
        <v>13072</v>
      </c>
      <c r="AA28" s="8">
        <v>8877.5</v>
      </c>
      <c r="AB28" s="8">
        <f t="shared" si="8"/>
        <v>67.912331701346389</v>
      </c>
      <c r="AC28" s="8">
        <v>4345.6000000000004</v>
      </c>
      <c r="AD28" s="8">
        <v>5165.8999999999996</v>
      </c>
      <c r="AE28" s="8">
        <f t="shared" si="9"/>
        <v>118.87656480117819</v>
      </c>
      <c r="AF28" s="8">
        <v>3351.3</v>
      </c>
      <c r="AG28" s="8">
        <v>1581.4</v>
      </c>
      <c r="AH28" s="8">
        <f t="shared" si="10"/>
        <v>47.187658520574104</v>
      </c>
      <c r="AI28" s="8">
        <v>464694.8</v>
      </c>
      <c r="AJ28" s="8">
        <v>232659.7</v>
      </c>
      <c r="AK28" s="8">
        <f t="shared" si="11"/>
        <v>50.06720540018955</v>
      </c>
      <c r="AL28" s="8">
        <v>716879.6</v>
      </c>
      <c r="AM28" s="8">
        <v>343786.7</v>
      </c>
      <c r="AN28" s="8">
        <f t="shared" si="12"/>
        <v>47.955988704379372</v>
      </c>
      <c r="AO28" s="8">
        <v>-37296.9</v>
      </c>
      <c r="AP28" s="8">
        <v>-18349.7</v>
      </c>
      <c r="AQ28" s="4"/>
    </row>
    <row r="29" spans="1:43" ht="21" customHeight="1" x14ac:dyDescent="0.25">
      <c r="A29" s="7">
        <f t="shared" si="13"/>
        <v>20</v>
      </c>
      <c r="B29" s="7" t="s">
        <v>40</v>
      </c>
      <c r="C29" s="8">
        <v>410608.8</v>
      </c>
      <c r="D29" s="8">
        <v>198542.8</v>
      </c>
      <c r="E29" s="8">
        <f t="shared" si="0"/>
        <v>48.353274454906959</v>
      </c>
      <c r="F29" s="8">
        <v>94715.7</v>
      </c>
      <c r="G29" s="8">
        <v>42912.7</v>
      </c>
      <c r="H29" s="8">
        <v>45168.5</v>
      </c>
      <c r="I29" s="8">
        <f t="shared" si="1"/>
        <v>105.25671887343375</v>
      </c>
      <c r="J29" s="8">
        <f t="shared" si="2"/>
        <v>47.68850359549684</v>
      </c>
      <c r="K29" s="8">
        <v>23455.3</v>
      </c>
      <c r="L29" s="8">
        <v>24093.4</v>
      </c>
      <c r="M29" s="8">
        <f t="shared" si="3"/>
        <v>102.72049387558464</v>
      </c>
      <c r="N29" s="8">
        <v>113.4</v>
      </c>
      <c r="O29" s="8">
        <v>344.8</v>
      </c>
      <c r="P29" s="8">
        <f t="shared" si="4"/>
        <v>304.05643738977074</v>
      </c>
      <c r="Q29" s="8">
        <v>225.1</v>
      </c>
      <c r="R29" s="8">
        <v>254.9</v>
      </c>
      <c r="S29" s="8">
        <f t="shared" si="5"/>
        <v>113.23856063971569</v>
      </c>
      <c r="T29" s="8">
        <v>1068.2</v>
      </c>
      <c r="U29" s="8">
        <v>1411.9</v>
      </c>
      <c r="V29" s="8">
        <f t="shared" si="6"/>
        <v>132.17562254259502</v>
      </c>
      <c r="W29" s="8">
        <v>3848.7</v>
      </c>
      <c r="X29" s="8">
        <v>2837.1</v>
      </c>
      <c r="Y29" s="8">
        <f t="shared" si="7"/>
        <v>73.715800140307124</v>
      </c>
      <c r="Z29" s="8">
        <v>7169.7</v>
      </c>
      <c r="AA29" s="8">
        <v>7226</v>
      </c>
      <c r="AB29" s="8">
        <f t="shared" si="8"/>
        <v>100.78524903412975</v>
      </c>
      <c r="AC29" s="8">
        <v>4371.7</v>
      </c>
      <c r="AD29" s="8">
        <v>4676.2</v>
      </c>
      <c r="AE29" s="8">
        <f t="shared" si="9"/>
        <v>106.96525379143125</v>
      </c>
      <c r="AF29" s="8">
        <v>865.3</v>
      </c>
      <c r="AG29" s="8">
        <v>744.5</v>
      </c>
      <c r="AH29" s="8">
        <f t="shared" si="10"/>
        <v>86.039523864555647</v>
      </c>
      <c r="AI29" s="8">
        <v>315893.09999999998</v>
      </c>
      <c r="AJ29" s="8">
        <v>153374.29999999999</v>
      </c>
      <c r="AK29" s="8">
        <f t="shared" si="11"/>
        <v>48.552595799021887</v>
      </c>
      <c r="AL29" s="8">
        <v>438846.1</v>
      </c>
      <c r="AM29" s="8">
        <v>230517.3</v>
      </c>
      <c r="AN29" s="8">
        <f t="shared" si="12"/>
        <v>52.528050266369007</v>
      </c>
      <c r="AO29" s="8">
        <v>-28237.3</v>
      </c>
      <c r="AP29" s="8">
        <v>-31974.6</v>
      </c>
      <c r="AQ29" s="4"/>
    </row>
    <row r="30" spans="1:43" ht="21" customHeight="1" x14ac:dyDescent="0.25">
      <c r="A30" s="7">
        <f t="shared" si="13"/>
        <v>21</v>
      </c>
      <c r="B30" s="7" t="s">
        <v>41</v>
      </c>
      <c r="C30" s="8">
        <v>402808.6</v>
      </c>
      <c r="D30" s="8">
        <v>202546.6</v>
      </c>
      <c r="E30" s="8">
        <f t="shared" si="0"/>
        <v>50.283583816234312</v>
      </c>
      <c r="F30" s="8">
        <v>68097.3</v>
      </c>
      <c r="G30" s="8">
        <v>33156.1</v>
      </c>
      <c r="H30" s="8">
        <v>36050.800000000003</v>
      </c>
      <c r="I30" s="8">
        <f t="shared" si="1"/>
        <v>108.7305201757746</v>
      </c>
      <c r="J30" s="8">
        <f t="shared" si="2"/>
        <v>52.940131253368335</v>
      </c>
      <c r="K30" s="8">
        <v>16725.7</v>
      </c>
      <c r="L30" s="8">
        <v>18754.2</v>
      </c>
      <c r="M30" s="8">
        <f t="shared" si="3"/>
        <v>112.12804247355865</v>
      </c>
      <c r="N30" s="8">
        <v>74.2</v>
      </c>
      <c r="O30" s="8">
        <v>154.30000000000001</v>
      </c>
      <c r="P30" s="8">
        <f t="shared" si="4"/>
        <v>207.95148247978437</v>
      </c>
      <c r="Q30" s="8">
        <v>106.9</v>
      </c>
      <c r="R30" s="8">
        <v>124.9</v>
      </c>
      <c r="S30" s="8">
        <f t="shared" si="5"/>
        <v>116.83816651075772</v>
      </c>
      <c r="T30" s="8">
        <v>455</v>
      </c>
      <c r="U30" s="8">
        <v>854.9</v>
      </c>
      <c r="V30" s="8">
        <f t="shared" si="6"/>
        <v>187.89010989010987</v>
      </c>
      <c r="W30" s="8">
        <v>3405.3</v>
      </c>
      <c r="X30" s="8">
        <v>3176.2</v>
      </c>
      <c r="Y30" s="8">
        <f t="shared" si="7"/>
        <v>93.272252077643657</v>
      </c>
      <c r="Z30" s="8">
        <v>6969.5</v>
      </c>
      <c r="AA30" s="8">
        <v>7445.6</v>
      </c>
      <c r="AB30" s="8">
        <f t="shared" si="8"/>
        <v>106.83119305545591</v>
      </c>
      <c r="AC30" s="8">
        <v>3181</v>
      </c>
      <c r="AD30" s="8">
        <v>3328.2</v>
      </c>
      <c r="AE30" s="8">
        <f t="shared" si="9"/>
        <v>104.62747563659227</v>
      </c>
      <c r="AF30" s="8">
        <v>1476.7</v>
      </c>
      <c r="AG30" s="8">
        <v>1464.7</v>
      </c>
      <c r="AH30" s="8">
        <f t="shared" si="10"/>
        <v>99.187377260106985</v>
      </c>
      <c r="AI30" s="8">
        <v>334711.3</v>
      </c>
      <c r="AJ30" s="8">
        <v>166495.79999999999</v>
      </c>
      <c r="AK30" s="8">
        <f t="shared" si="11"/>
        <v>49.743106970096321</v>
      </c>
      <c r="AL30" s="8">
        <v>421707.3</v>
      </c>
      <c r="AM30" s="8">
        <v>213647.9</v>
      </c>
      <c r="AN30" s="8">
        <f t="shared" si="12"/>
        <v>50.662604133245971</v>
      </c>
      <c r="AO30" s="8">
        <v>-18898.599999999999</v>
      </c>
      <c r="AP30" s="8">
        <v>-11101.3</v>
      </c>
      <c r="AQ30" s="4"/>
    </row>
    <row r="31" spans="1:43" ht="21" customHeight="1" x14ac:dyDescent="0.25">
      <c r="A31" s="7">
        <f t="shared" si="13"/>
        <v>22</v>
      </c>
      <c r="B31" s="7" t="s">
        <v>42</v>
      </c>
      <c r="C31" s="8">
        <v>677238</v>
      </c>
      <c r="D31" s="8">
        <v>298286.7</v>
      </c>
      <c r="E31" s="8">
        <f t="shared" si="0"/>
        <v>44.044589937363234</v>
      </c>
      <c r="F31" s="8">
        <v>191476.2</v>
      </c>
      <c r="G31" s="8">
        <v>77997.399999999994</v>
      </c>
      <c r="H31" s="8">
        <v>86031.8</v>
      </c>
      <c r="I31" s="8">
        <f t="shared" si="1"/>
        <v>110.30085618238559</v>
      </c>
      <c r="J31" s="8">
        <f t="shared" si="2"/>
        <v>44.930806021845008</v>
      </c>
      <c r="K31" s="8">
        <v>44717.7</v>
      </c>
      <c r="L31" s="8">
        <v>45851</v>
      </c>
      <c r="M31" s="8">
        <f t="shared" si="3"/>
        <v>102.53434322427137</v>
      </c>
      <c r="N31" s="8">
        <v>220.4</v>
      </c>
      <c r="O31" s="8">
        <v>349.6</v>
      </c>
      <c r="P31" s="8">
        <f t="shared" si="4"/>
        <v>158.62068965517241</v>
      </c>
      <c r="Q31" s="8">
        <v>369.4</v>
      </c>
      <c r="R31" s="8">
        <v>509.2</v>
      </c>
      <c r="S31" s="8">
        <f t="shared" si="5"/>
        <v>137.84515430427723</v>
      </c>
      <c r="T31" s="8">
        <v>2560.3000000000002</v>
      </c>
      <c r="U31" s="8">
        <v>3110.5</v>
      </c>
      <c r="V31" s="8">
        <f t="shared" si="6"/>
        <v>121.48966917939303</v>
      </c>
      <c r="W31" s="8">
        <v>12843.9</v>
      </c>
      <c r="X31" s="8">
        <v>12171.8</v>
      </c>
      <c r="Y31" s="8">
        <f t="shared" si="7"/>
        <v>94.767165736263905</v>
      </c>
      <c r="Z31" s="8">
        <v>12404.5</v>
      </c>
      <c r="AA31" s="8">
        <v>18507.900000000001</v>
      </c>
      <c r="AB31" s="8">
        <f t="shared" si="8"/>
        <v>149.20311177395303</v>
      </c>
      <c r="AC31" s="8">
        <v>6667.6</v>
      </c>
      <c r="AD31" s="8">
        <v>7014.5</v>
      </c>
      <c r="AE31" s="8">
        <f t="shared" si="9"/>
        <v>105.20277161197431</v>
      </c>
      <c r="AF31" s="8">
        <v>3368.8</v>
      </c>
      <c r="AG31" s="8">
        <v>2276.4</v>
      </c>
      <c r="AH31" s="8">
        <f t="shared" si="10"/>
        <v>67.573023034908573</v>
      </c>
      <c r="AI31" s="8">
        <v>485761.8</v>
      </c>
      <c r="AJ31" s="8">
        <v>212254.9</v>
      </c>
      <c r="AK31" s="8">
        <f t="shared" si="11"/>
        <v>43.69526381036961</v>
      </c>
      <c r="AL31" s="8">
        <v>738575.6</v>
      </c>
      <c r="AM31" s="8">
        <v>314049.40000000002</v>
      </c>
      <c r="AN31" s="8">
        <f t="shared" si="12"/>
        <v>42.52095520079461</v>
      </c>
      <c r="AO31" s="8">
        <v>-19618.7</v>
      </c>
      <c r="AP31" s="8">
        <v>-15762.7</v>
      </c>
      <c r="AQ31" s="4"/>
    </row>
    <row r="32" spans="1:43" ht="21" customHeight="1" x14ac:dyDescent="0.25">
      <c r="A32" s="7">
        <f t="shared" si="13"/>
        <v>23</v>
      </c>
      <c r="B32" s="7" t="s">
        <v>43</v>
      </c>
      <c r="C32" s="8">
        <v>1168972.3999999999</v>
      </c>
      <c r="D32" s="8">
        <v>520404.2</v>
      </c>
      <c r="E32" s="8">
        <f t="shared" si="0"/>
        <v>44.518091274011262</v>
      </c>
      <c r="F32" s="8">
        <v>264148.90000000002</v>
      </c>
      <c r="G32" s="8">
        <v>140318.20000000001</v>
      </c>
      <c r="H32" s="8">
        <v>147754.4</v>
      </c>
      <c r="I32" s="8">
        <f t="shared" si="1"/>
        <v>105.29952636222528</v>
      </c>
      <c r="J32" s="8">
        <f t="shared" si="2"/>
        <v>55.936026990837362</v>
      </c>
      <c r="K32" s="8">
        <v>56482.1</v>
      </c>
      <c r="L32" s="8">
        <v>62678.5</v>
      </c>
      <c r="M32" s="8">
        <f t="shared" si="3"/>
        <v>110.97055527326356</v>
      </c>
      <c r="N32" s="8">
        <v>999.5</v>
      </c>
      <c r="O32" s="8">
        <v>1165.3</v>
      </c>
      <c r="P32" s="8">
        <f t="shared" si="4"/>
        <v>116.58829414707353</v>
      </c>
      <c r="Q32" s="8">
        <v>510.8</v>
      </c>
      <c r="R32" s="8">
        <v>697.7</v>
      </c>
      <c r="S32" s="8">
        <f t="shared" si="5"/>
        <v>136.58966327329679</v>
      </c>
      <c r="T32" s="8">
        <v>11390</v>
      </c>
      <c r="U32" s="8">
        <v>13710.1</v>
      </c>
      <c r="V32" s="8">
        <f t="shared" si="6"/>
        <v>120.369622475856</v>
      </c>
      <c r="W32" s="8">
        <v>30461.9</v>
      </c>
      <c r="X32" s="8">
        <v>24910.5</v>
      </c>
      <c r="Y32" s="8">
        <f t="shared" si="7"/>
        <v>81.77592336656609</v>
      </c>
      <c r="Z32" s="8">
        <v>31924.3</v>
      </c>
      <c r="AA32" s="8">
        <v>37637.199999999997</v>
      </c>
      <c r="AB32" s="8">
        <f t="shared" si="8"/>
        <v>117.89514570405615</v>
      </c>
      <c r="AC32" s="8">
        <v>12411.7</v>
      </c>
      <c r="AD32" s="8">
        <v>15369.7</v>
      </c>
      <c r="AE32" s="8">
        <f t="shared" si="9"/>
        <v>123.83235173263935</v>
      </c>
      <c r="AF32" s="8">
        <v>10499</v>
      </c>
      <c r="AG32" s="8">
        <v>12134.7</v>
      </c>
      <c r="AH32" s="8">
        <f t="shared" si="10"/>
        <v>115.57957900752453</v>
      </c>
      <c r="AI32" s="8">
        <v>904823.5</v>
      </c>
      <c r="AJ32" s="8">
        <v>372649.9</v>
      </c>
      <c r="AK32" s="8">
        <f t="shared" si="11"/>
        <v>41.184816707346798</v>
      </c>
      <c r="AL32" s="8">
        <v>1245129.2</v>
      </c>
      <c r="AM32" s="8">
        <v>530173.19999999995</v>
      </c>
      <c r="AN32" s="8">
        <f t="shared" si="12"/>
        <v>42.579774050757138</v>
      </c>
      <c r="AO32" s="8">
        <v>-63656.7</v>
      </c>
      <c r="AP32" s="8">
        <v>-9769</v>
      </c>
      <c r="AQ32" s="4"/>
    </row>
    <row r="33" spans="1:43" ht="21" customHeight="1" x14ac:dyDescent="0.25">
      <c r="A33" s="7">
        <f t="shared" si="13"/>
        <v>24</v>
      </c>
      <c r="B33" s="7" t="s">
        <v>44</v>
      </c>
      <c r="C33" s="8">
        <v>2122777.7999999998</v>
      </c>
      <c r="D33" s="8">
        <v>1002185.7</v>
      </c>
      <c r="E33" s="8">
        <f t="shared" si="0"/>
        <v>47.21105053953363</v>
      </c>
      <c r="F33" s="8">
        <v>630066.69999999995</v>
      </c>
      <c r="G33" s="8">
        <v>338693.3</v>
      </c>
      <c r="H33" s="8">
        <v>305441.5</v>
      </c>
      <c r="I33" s="8">
        <f t="shared" si="1"/>
        <v>90.182327196906471</v>
      </c>
      <c r="J33" s="8">
        <f t="shared" si="2"/>
        <v>48.477645303267103</v>
      </c>
      <c r="K33" s="8">
        <v>128604</v>
      </c>
      <c r="L33" s="8">
        <v>125171.2</v>
      </c>
      <c r="M33" s="8">
        <f t="shared" si="3"/>
        <v>97.330720661876768</v>
      </c>
      <c r="N33" s="8">
        <v>1790.6</v>
      </c>
      <c r="O33" s="8">
        <v>1686.4</v>
      </c>
      <c r="P33" s="8">
        <f t="shared" si="4"/>
        <v>94.18072154585056</v>
      </c>
      <c r="Q33" s="8">
        <v>1929.6</v>
      </c>
      <c r="R33" s="8">
        <v>2055.5</v>
      </c>
      <c r="S33" s="8">
        <f t="shared" si="5"/>
        <v>106.52466832504146</v>
      </c>
      <c r="T33" s="8">
        <v>57469.3</v>
      </c>
      <c r="U33" s="8">
        <v>47081.599999999999</v>
      </c>
      <c r="V33" s="8">
        <f t="shared" si="6"/>
        <v>81.924784189123585</v>
      </c>
      <c r="W33" s="8">
        <v>34959.800000000003</v>
      </c>
      <c r="X33" s="8">
        <v>34571.699999999997</v>
      </c>
      <c r="Y33" s="8">
        <f t="shared" si="7"/>
        <v>98.889867791005642</v>
      </c>
      <c r="Z33" s="8">
        <v>100734.7</v>
      </c>
      <c r="AA33" s="8">
        <v>80384.100000000006</v>
      </c>
      <c r="AB33" s="8">
        <f t="shared" si="8"/>
        <v>79.797825376955515</v>
      </c>
      <c r="AC33" s="8">
        <v>53275.8</v>
      </c>
      <c r="AD33" s="8">
        <v>49051.8</v>
      </c>
      <c r="AE33" s="8">
        <f t="shared" si="9"/>
        <v>92.071447073530578</v>
      </c>
      <c r="AF33" s="8">
        <v>29553.8</v>
      </c>
      <c r="AG33" s="8">
        <v>12481.6</v>
      </c>
      <c r="AH33" s="8">
        <f t="shared" si="10"/>
        <v>42.23348604917134</v>
      </c>
      <c r="AI33" s="8">
        <v>1492711.1</v>
      </c>
      <c r="AJ33" s="8">
        <v>696744.2</v>
      </c>
      <c r="AK33" s="8">
        <f t="shared" si="11"/>
        <v>46.676426536923316</v>
      </c>
      <c r="AL33" s="8">
        <v>2226972.4</v>
      </c>
      <c r="AM33" s="8">
        <v>1079330.3</v>
      </c>
      <c r="AN33" s="8">
        <f t="shared" si="12"/>
        <v>48.466262985567319</v>
      </c>
      <c r="AO33" s="8">
        <v>-101768.7</v>
      </c>
      <c r="AP33" s="8">
        <v>-77144.600000000006</v>
      </c>
      <c r="AQ33" s="4"/>
    </row>
    <row r="34" spans="1:43" ht="21" customHeight="1" x14ac:dyDescent="0.25">
      <c r="A34" s="7">
        <f t="shared" si="13"/>
        <v>25</v>
      </c>
      <c r="B34" s="7" t="s">
        <v>45</v>
      </c>
      <c r="C34" s="8">
        <v>624989.69999999995</v>
      </c>
      <c r="D34" s="8">
        <v>288483.09999999998</v>
      </c>
      <c r="E34" s="8">
        <f t="shared" si="0"/>
        <v>46.158056684774159</v>
      </c>
      <c r="F34" s="8">
        <v>175334</v>
      </c>
      <c r="G34" s="8">
        <v>90462.6</v>
      </c>
      <c r="H34" s="8">
        <v>103570.5</v>
      </c>
      <c r="I34" s="8">
        <f t="shared" si="1"/>
        <v>114.48985547618574</v>
      </c>
      <c r="J34" s="8">
        <f t="shared" si="2"/>
        <v>59.070402774133932</v>
      </c>
      <c r="K34" s="8">
        <v>54104.4</v>
      </c>
      <c r="L34" s="8">
        <v>61109.9</v>
      </c>
      <c r="M34" s="8">
        <f t="shared" si="3"/>
        <v>112.94811512557203</v>
      </c>
      <c r="N34" s="8">
        <v>461.5</v>
      </c>
      <c r="O34" s="8">
        <v>1431.7</v>
      </c>
      <c r="P34" s="8">
        <f t="shared" si="4"/>
        <v>310.22751895991337</v>
      </c>
      <c r="Q34" s="8">
        <v>427.3</v>
      </c>
      <c r="R34" s="8">
        <v>505.5</v>
      </c>
      <c r="S34" s="8">
        <f t="shared" si="5"/>
        <v>118.30095951322255</v>
      </c>
      <c r="T34" s="8">
        <v>6185.3</v>
      </c>
      <c r="U34" s="8">
        <v>5538.6</v>
      </c>
      <c r="V34" s="8">
        <f t="shared" si="6"/>
        <v>89.544565340403864</v>
      </c>
      <c r="W34" s="8">
        <v>11177.6</v>
      </c>
      <c r="X34" s="8">
        <v>9967</v>
      </c>
      <c r="Y34" s="8">
        <f t="shared" si="7"/>
        <v>89.169410249069571</v>
      </c>
      <c r="Z34" s="8">
        <v>13777.1</v>
      </c>
      <c r="AA34" s="8">
        <v>20658.900000000001</v>
      </c>
      <c r="AB34" s="8">
        <f t="shared" si="8"/>
        <v>149.95100565431042</v>
      </c>
      <c r="AC34" s="8">
        <v>6562.8</v>
      </c>
      <c r="AD34" s="8">
        <v>9294.9</v>
      </c>
      <c r="AE34" s="8">
        <f t="shared" si="9"/>
        <v>141.63009690985552</v>
      </c>
      <c r="AF34" s="8">
        <v>4503</v>
      </c>
      <c r="AG34" s="8">
        <v>4563.3</v>
      </c>
      <c r="AH34" s="8">
        <f t="shared" si="10"/>
        <v>101.33910726182545</v>
      </c>
      <c r="AI34" s="8">
        <v>449655.7</v>
      </c>
      <c r="AJ34" s="8">
        <v>184912.5</v>
      </c>
      <c r="AK34" s="8">
        <f t="shared" si="11"/>
        <v>41.123130430682849</v>
      </c>
      <c r="AL34" s="8">
        <v>660337.30000000005</v>
      </c>
      <c r="AM34" s="8">
        <v>304971.8</v>
      </c>
      <c r="AN34" s="8">
        <f t="shared" si="12"/>
        <v>46.184245536334231</v>
      </c>
      <c r="AO34" s="8">
        <v>-35347.599999999999</v>
      </c>
      <c r="AP34" s="8">
        <v>-16488.7</v>
      </c>
      <c r="AQ34" s="4"/>
    </row>
    <row r="35" spans="1:43" ht="21" customHeight="1" x14ac:dyDescent="0.25">
      <c r="A35" s="7">
        <f t="shared" si="13"/>
        <v>26</v>
      </c>
      <c r="B35" s="7" t="s">
        <v>46</v>
      </c>
      <c r="C35" s="8">
        <v>12748445</v>
      </c>
      <c r="D35" s="8">
        <v>5609700.4000000004</v>
      </c>
      <c r="E35" s="8">
        <f t="shared" si="0"/>
        <v>44.003016838524225</v>
      </c>
      <c r="F35" s="8">
        <v>4475818.5999999996</v>
      </c>
      <c r="G35" s="8">
        <v>2166554</v>
      </c>
      <c r="H35" s="8">
        <v>2180210.4</v>
      </c>
      <c r="I35" s="8">
        <f t="shared" si="1"/>
        <v>100.63032816167978</v>
      </c>
      <c r="J35" s="8">
        <f t="shared" si="2"/>
        <v>48.710874922410838</v>
      </c>
      <c r="K35" s="8">
        <v>937799.2</v>
      </c>
      <c r="L35" s="8">
        <v>981436.7</v>
      </c>
      <c r="M35" s="8">
        <f t="shared" si="3"/>
        <v>104.65318161926349</v>
      </c>
      <c r="N35" s="8">
        <v>14079.2</v>
      </c>
      <c r="O35" s="8">
        <v>18209.2</v>
      </c>
      <c r="P35" s="8">
        <f t="shared" si="4"/>
        <v>129.33405307119722</v>
      </c>
      <c r="Q35" s="8">
        <v>11097.2</v>
      </c>
      <c r="R35" s="8">
        <v>12576.9</v>
      </c>
      <c r="S35" s="8">
        <f t="shared" si="5"/>
        <v>113.33399416068917</v>
      </c>
      <c r="T35" s="8">
        <v>168091</v>
      </c>
      <c r="U35" s="8">
        <v>220016.1</v>
      </c>
      <c r="V35" s="8">
        <f t="shared" si="6"/>
        <v>130.89106495886159</v>
      </c>
      <c r="W35" s="8">
        <v>247442.3</v>
      </c>
      <c r="X35" s="8">
        <v>239086</v>
      </c>
      <c r="Y35" s="8">
        <f t="shared" si="7"/>
        <v>96.622929870923443</v>
      </c>
      <c r="Z35" s="8">
        <v>704593.8</v>
      </c>
      <c r="AA35" s="8">
        <v>623727.5</v>
      </c>
      <c r="AB35" s="8">
        <f t="shared" si="8"/>
        <v>88.522990125658211</v>
      </c>
      <c r="AC35" s="8">
        <v>394705.2</v>
      </c>
      <c r="AD35" s="8">
        <v>332171.8</v>
      </c>
      <c r="AE35" s="8">
        <f t="shared" si="9"/>
        <v>84.156935353271251</v>
      </c>
      <c r="AF35" s="8">
        <v>221012.7</v>
      </c>
      <c r="AG35" s="8">
        <v>113248.6</v>
      </c>
      <c r="AH35" s="8">
        <f t="shared" si="10"/>
        <v>51.240765802146214</v>
      </c>
      <c r="AI35" s="8">
        <v>8272626.4000000004</v>
      </c>
      <c r="AJ35" s="8">
        <v>3429490</v>
      </c>
      <c r="AK35" s="8">
        <f t="shared" si="11"/>
        <v>41.455879114763356</v>
      </c>
      <c r="AL35" s="8">
        <v>13015114.300000001</v>
      </c>
      <c r="AM35" s="8">
        <v>5835816.9000000004</v>
      </c>
      <c r="AN35" s="8">
        <f t="shared" si="12"/>
        <v>44.838767954577243</v>
      </c>
      <c r="AO35" s="8">
        <v>-295593.09999999998</v>
      </c>
      <c r="AP35" s="8">
        <v>-226116.4</v>
      </c>
      <c r="AQ35" s="4"/>
    </row>
    <row r="36" spans="1:43" s="19" customFormat="1" ht="29.25" customHeight="1" x14ac:dyDescent="0.25">
      <c r="A36" s="15"/>
      <c r="B36" s="16" t="s">
        <v>47</v>
      </c>
      <c r="C36" s="17">
        <f>SUM(C10:C35)</f>
        <v>29318933.400000002</v>
      </c>
      <c r="D36" s="17">
        <f t="shared" ref="D36:AP36" si="14">SUM(D10:D35)</f>
        <v>13367681.100000001</v>
      </c>
      <c r="E36" s="17">
        <f>D36/C36*100</f>
        <v>45.594022530164757</v>
      </c>
      <c r="F36" s="17">
        <f t="shared" si="14"/>
        <v>8612568.0999999978</v>
      </c>
      <c r="G36" s="20">
        <f t="shared" si="14"/>
        <v>4191143.4000000004</v>
      </c>
      <c r="H36" s="17">
        <f t="shared" si="14"/>
        <v>4267687.8999999994</v>
      </c>
      <c r="I36" s="17">
        <f t="shared" ref="I36" si="15">H36/G36*100</f>
        <v>101.82633932305917</v>
      </c>
      <c r="J36" s="17">
        <f t="shared" ref="J36" si="16">H36/F36*100</f>
        <v>49.551862469453226</v>
      </c>
      <c r="K36" s="17">
        <f t="shared" si="14"/>
        <v>2044904.8999999997</v>
      </c>
      <c r="L36" s="17">
        <f t="shared" si="14"/>
        <v>2137267.0999999996</v>
      </c>
      <c r="M36" s="17">
        <f t="shared" ref="M36" si="17">L36/K36*100</f>
        <v>104.5166990406253</v>
      </c>
      <c r="N36" s="17">
        <f t="shared" si="14"/>
        <v>22177</v>
      </c>
      <c r="O36" s="17">
        <f t="shared" si="14"/>
        <v>31171.5</v>
      </c>
      <c r="P36" s="17">
        <f t="shared" ref="P36" si="18">O36/N36*100</f>
        <v>140.55778509266358</v>
      </c>
      <c r="Q36" s="17">
        <f t="shared" si="14"/>
        <v>20771.3</v>
      </c>
      <c r="R36" s="17">
        <f t="shared" si="14"/>
        <v>23072.400000000001</v>
      </c>
      <c r="S36" s="17">
        <f t="shared" ref="S36" si="19">R36/Q36*100</f>
        <v>111.07826664676743</v>
      </c>
      <c r="T36" s="17">
        <f t="shared" si="14"/>
        <v>296387.90000000002</v>
      </c>
      <c r="U36" s="17">
        <f t="shared" si="14"/>
        <v>357134.4</v>
      </c>
      <c r="V36" s="17">
        <f t="shared" ref="V36" si="20">U36/T36*100</f>
        <v>120.49560727681528</v>
      </c>
      <c r="W36" s="17">
        <f t="shared" si="14"/>
        <v>450822.30000000005</v>
      </c>
      <c r="X36" s="17">
        <f t="shared" si="14"/>
        <v>422887.2</v>
      </c>
      <c r="Y36" s="17">
        <f t="shared" ref="Y36" si="21">X36/W36*100</f>
        <v>93.803523028918477</v>
      </c>
      <c r="Z36" s="17">
        <f t="shared" si="14"/>
        <v>1069493</v>
      </c>
      <c r="AA36" s="17">
        <f t="shared" si="14"/>
        <v>986573.10000000009</v>
      </c>
      <c r="AB36" s="17">
        <f t="shared" ref="AB36" si="22">AA36/Z36*100</f>
        <v>92.246802924376325</v>
      </c>
      <c r="AC36" s="17">
        <f t="shared" si="14"/>
        <v>550103.30000000005</v>
      </c>
      <c r="AD36" s="17">
        <f t="shared" si="14"/>
        <v>502471.89999999997</v>
      </c>
      <c r="AE36" s="17">
        <f t="shared" ref="AE36" si="23">AD36/AC36*100</f>
        <v>91.341371702369344</v>
      </c>
      <c r="AF36" s="17">
        <f t="shared" si="14"/>
        <v>315520.80000000005</v>
      </c>
      <c r="AG36" s="17">
        <f t="shared" si="14"/>
        <v>194944.30000000002</v>
      </c>
      <c r="AH36" s="17">
        <f t="shared" ref="AH36" si="24">AG36/AF36*100</f>
        <v>61.784928283650395</v>
      </c>
      <c r="AI36" s="17">
        <f t="shared" si="14"/>
        <v>20706365</v>
      </c>
      <c r="AJ36" s="17">
        <f t="shared" si="14"/>
        <v>9099993.200000003</v>
      </c>
      <c r="AK36" s="17">
        <f t="shared" ref="AK36" si="25">AJ36/AI36*100</f>
        <v>43.947806387069882</v>
      </c>
      <c r="AL36" s="17">
        <f t="shared" si="14"/>
        <v>30762910.600000001</v>
      </c>
      <c r="AM36" s="17">
        <f t="shared" si="14"/>
        <v>14171483.000000002</v>
      </c>
      <c r="AN36" s="17">
        <f t="shared" ref="AN36" si="26">AM36/AL36*100</f>
        <v>46.066782120414842</v>
      </c>
      <c r="AO36" s="17">
        <f t="shared" si="14"/>
        <v>-1176123.7999999998</v>
      </c>
      <c r="AP36" s="17">
        <f t="shared" si="14"/>
        <v>-803801.89999999991</v>
      </c>
      <c r="AQ36" s="18"/>
    </row>
  </sheetData>
  <mergeCells count="45">
    <mergeCell ref="AF6:AH6"/>
    <mergeCell ref="U3:V3"/>
    <mergeCell ref="A4:A8"/>
    <mergeCell ref="C7:C8"/>
    <mergeCell ref="B4:B8"/>
    <mergeCell ref="C4:E6"/>
    <mergeCell ref="F5:J5"/>
    <mergeCell ref="F6:F8"/>
    <mergeCell ref="G6:H6"/>
    <mergeCell ref="I6:J6"/>
    <mergeCell ref="D7:D8"/>
    <mergeCell ref="E7:E8"/>
    <mergeCell ref="G7:G8"/>
    <mergeCell ref="H7:H8"/>
    <mergeCell ref="I7:I8"/>
    <mergeCell ref="J7:J8"/>
    <mergeCell ref="Z7:AA7"/>
    <mergeCell ref="C2:E2"/>
    <mergeCell ref="C1:V1"/>
    <mergeCell ref="Z6:AB6"/>
    <mergeCell ref="AC6:AE6"/>
    <mergeCell ref="Q7:R7"/>
    <mergeCell ref="Q6:S6"/>
    <mergeCell ref="T6:V6"/>
    <mergeCell ref="W6:Y6"/>
    <mergeCell ref="K7:L7"/>
    <mergeCell ref="N7:O7"/>
    <mergeCell ref="T7:U7"/>
    <mergeCell ref="W7:X7"/>
    <mergeCell ref="AO4:AP6"/>
    <mergeCell ref="AL4:AN6"/>
    <mergeCell ref="AI5:AK6"/>
    <mergeCell ref="AI7:AI8"/>
    <mergeCell ref="AJ7:AJ8"/>
    <mergeCell ref="AK7:AK8"/>
    <mergeCell ref="AL7:AL8"/>
    <mergeCell ref="AM7:AM8"/>
    <mergeCell ref="AN7:AN8"/>
    <mergeCell ref="AO7:AO8"/>
    <mergeCell ref="AP7:AP8"/>
    <mergeCell ref="F4:AK4"/>
    <mergeCell ref="AC7:AD7"/>
    <mergeCell ref="AF7:AG7"/>
    <mergeCell ref="N6:P6"/>
    <mergeCell ref="K6:M6"/>
  </mergeCells>
  <pageMargins left="0.25" right="0.25" top="0.75" bottom="0.75" header="0.3" footer="0.3"/>
  <pageSetup paperSize="9" scale="60" fitToWidth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11D2EB-8CA8-4928-8002-EBADFC57B5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Яруткина</cp:lastModifiedBy>
  <cp:lastPrinted>2019-08-14T11:38:25Z</cp:lastPrinted>
  <dcterms:created xsi:type="dcterms:W3CDTF">2019-07-12T06:04:09Z</dcterms:created>
  <dcterms:modified xsi:type="dcterms:W3CDTF">2019-08-14T11:39:19Z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IKB_2016_MR_GO_2.xlsx</vt:lpwstr>
  </property>
  <property fmtid="{D5CDD505-2E9C-101B-9397-08002B2CF9AE}" pid="3" name="Название отчета">
    <vt:lpwstr>IKB_2016_MR_GO_2.xlsx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