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8" windowWidth="14808" windowHeight="7476" tabRatio="678" firstSheet="4" activeTab="7"/>
  </bookViews>
  <sheets>
    <sheet name="Разд.I Таблица 1.3." sheetId="1" r:id="rId1"/>
    <sheet name="Разд.I Таблица 1.4." sheetId="2" r:id="rId2"/>
    <sheet name="Разд.I Табл.1.5." sheetId="3" r:id="rId3"/>
    <sheet name="Разд.I Табл.1.6." sheetId="4" r:id="rId4"/>
    <sheet name="Разд.II.Таблица 2.1." sheetId="5" r:id="rId5"/>
    <sheet name="Разд.III. Таблица 3.1." sheetId="6" r:id="rId6"/>
    <sheet name="Разд.III. Таблица 3.2." sheetId="7" r:id="rId7"/>
    <sheet name="Разд.III. Таблица 3.3." sheetId="8" r:id="rId8"/>
    <sheet name="Разд.III. Таблица 3.4." sheetId="9" r:id="rId9"/>
    <sheet name="Разд.III. Таблица 3.5." sheetId="10" r:id="rId10"/>
    <sheet name="Разд.IV. Таблица 4.1." sheetId="11" r:id="rId11"/>
    <sheet name="Разд.V. Таблица 5.1." sheetId="12" r:id="rId12"/>
    <sheet name="Разд.V. Таблица 5.2." sheetId="13" r:id="rId13"/>
    <sheet name="Разд.V. Таблица 5.3." sheetId="14" r:id="rId14"/>
    <sheet name="Разд.VI. Таблица 6.1." sheetId="15" r:id="rId15"/>
  </sheets>
  <definedNames>
    <definedName name="_Toc219606090" localSheetId="4">'Разд.II.Таблица 2.1.'!#REF!</definedName>
    <definedName name="_xlnm.Print_Titles" localSheetId="2">'Разд.I Табл.1.5.'!$4:$4</definedName>
    <definedName name="_xlnm.Print_Titles" localSheetId="3">'Разд.I Табл.1.6.'!$4:$4</definedName>
    <definedName name="_xlnm.Print_Titles" localSheetId="4">'Разд.II.Таблица 2.1.'!$5:$5</definedName>
    <definedName name="_xlnm.Print_Titles" localSheetId="5">'Разд.III. Таблица 3.1.'!$5:$5</definedName>
    <definedName name="_xlnm.Print_Titles" localSheetId="6">'Разд.III. Таблица 3.2.'!$7:$7</definedName>
    <definedName name="_xlnm.Print_Titles" localSheetId="7">'Разд.III. Таблица 3.3.'!$6:$6</definedName>
    <definedName name="_xlnm.Print_Titles" localSheetId="8">'Разд.III. Таблица 3.4.'!$6:$6</definedName>
    <definedName name="_xlnm.Print_Titles" localSheetId="9">'Разд.III. Таблица 3.5.'!$5:$5</definedName>
    <definedName name="_xlnm.Print_Area" localSheetId="2">'Разд.I Табл.1.5.'!$A$1:$E$55</definedName>
    <definedName name="_xlnm.Print_Area" localSheetId="0">'Разд.I Таблица 1.3.'!$A$1:$I$38</definedName>
    <definedName name="_xlnm.Print_Area" localSheetId="1">'Разд.I Таблица 1.4.'!$A$1:$E$48</definedName>
    <definedName name="_xlnm.Print_Area" localSheetId="5">'Разд.III. Таблица 3.1.'!$A$1:$G$42</definedName>
    <definedName name="_xlnm.Print_Area" localSheetId="6">'Разд.III. Таблица 3.2.'!$A$1:$AQ$61</definedName>
    <definedName name="_xlnm.Print_Area" localSheetId="7">'Разд.III. Таблица 3.3.'!$A$1:$AM$51</definedName>
    <definedName name="_xlnm.Print_Area" localSheetId="8">'Разд.III. Таблица 3.4.'!$A$1:$AJ$53</definedName>
    <definedName name="_xlnm.Print_Area" localSheetId="9">'Разд.III. Таблица 3.5.'!$A$1:$J$109</definedName>
    <definedName name="_xlnm.Print_Area" localSheetId="10">'Разд.IV. Таблица 4.1.'!$A$1:$F$47</definedName>
    <definedName name="_xlnm.Print_Area" localSheetId="12">'Разд.V. Таблица 5.2.'!$A$1:$AL$25</definedName>
  </definedNames>
  <calcPr fullCalcOnLoad="1"/>
</workbook>
</file>

<file path=xl/sharedStrings.xml><?xml version="1.0" encoding="utf-8"?>
<sst xmlns="http://schemas.openxmlformats.org/spreadsheetml/2006/main" count="2431" uniqueCount="1201">
  <si>
    <t xml:space="preserve"> 3. Перечень сил и средств подразделений пожарной охраны и аварийно-спасательных формирований, 
которые могут быть привлечены в установленном порядке к тушению лесных пожаров </t>
  </si>
  <si>
    <t xml:space="preserve"> 2. Перечень лесопожарных формирований, пожарной техники и оборудования, подлежащих включению в межрегиональный план 
маневрирования лесопожарных формирований, пожарной техники и оборудования </t>
  </si>
  <si>
    <t>5. Порядок привлечения и использования лесопожарных формирований, подразделений пожарной охраны и аварийно-спасательных формирований, иных юридических лиц, которые могут быть привлечены в установленном порядке к тушению лесных пожаров, в соответствии с уровнем пожарной опасности в лесах</t>
  </si>
  <si>
    <t>VI. Сводная информация о готовности субъекта Российской Федерации к пожароопасному сезону</t>
  </si>
  <si>
    <t>Единица измере-ния</t>
  </si>
  <si>
    <t>Плановое значение</t>
  </si>
  <si>
    <t>Факти-ческое значение</t>
  </si>
  <si>
    <t>Проценты к плану</t>
  </si>
  <si>
    <t>3. Сведения о природной пожарной опасности</t>
  </si>
  <si>
    <t>8(83535) 2-23-15, 89603136818,  alikov@cap.ru</t>
  </si>
  <si>
    <t>II. Меры по охране земель и земельных участков, имеющих общую границу с лесничествами и лесопарками, а также меры по противопожарному обустройству населенных пунктов, объектов экономики и инфраструктуры, расположенных на таких землях и земелтьных участках</t>
  </si>
  <si>
    <t>Наименование населенных пунктов, объектов экономики, инфраструктуры (нефтепроводы, газопроводы, дороги, линии электропередач и др.), иных объектов</t>
  </si>
  <si>
    <t>Прфилактические выжигания (гектаров)</t>
  </si>
  <si>
    <t>24 (ПХС)</t>
  </si>
  <si>
    <t>Противопожарные барьеры (разрывы) (метров)</t>
  </si>
  <si>
    <t>Очистка от сухой травянистой растительности, пожнивных остатков, валежника, порубочных остатков, мусора и других горючих материалов (гектаров)</t>
  </si>
  <si>
    <t xml:space="preserve">Кирская ПХС-III                  БУ "Кирское лесничество" Минприроды Чувашии </t>
  </si>
  <si>
    <t xml:space="preserve">Северная ПХС-II                     БУ "Чебоксарское лесничество" Минприроды Чувашии </t>
  </si>
  <si>
    <t>Осипов Александр Николаевич</t>
  </si>
  <si>
    <t xml:space="preserve">Чувашская Республика, Ядринский р-н, г. Ядрин, ул. К.Маркса, д.37, Координаты: Широта: 55°93′75″N Долгота: 46°20′55″E </t>
  </si>
  <si>
    <t>(83536)2-45-21 89033581300</t>
  </si>
  <si>
    <t xml:space="preserve">ПЧ-9 КУ "ЧРПС" ГКЧС Чувашии </t>
  </si>
  <si>
    <t>А.П. Коршунов</t>
  </si>
  <si>
    <t>Заместитель министра</t>
  </si>
  <si>
    <t>дата</t>
  </si>
  <si>
    <t>Михайлов Сергей Денисович</t>
  </si>
  <si>
    <t>Св-во ПБ №057 от 29.03.11</t>
  </si>
  <si>
    <t>(83537)2-51-37, 89279946715</t>
  </si>
  <si>
    <t>Св-во ПБ №005 от 22.03.11, руководитель крупного лесного пожара</t>
  </si>
  <si>
    <t>Св-во ПБ №063 от 29.03.11</t>
  </si>
  <si>
    <t>Св-во ПБ №021 от 22.03.11</t>
  </si>
  <si>
    <t>Св-во ПБ №018 от 22.03.11</t>
  </si>
  <si>
    <t>Св-во ПБ №042 от 29.03.11</t>
  </si>
  <si>
    <t>Св-во ПБ №038 от 22.03.11</t>
  </si>
  <si>
    <t>Св-во ПБ №075 от 29.03.11</t>
  </si>
  <si>
    <t>Св-во ПБ №058 от 29.03.11</t>
  </si>
  <si>
    <t>Св-во ПБ №034 от 22.03.11</t>
  </si>
  <si>
    <t>Св-во ПБ №035 от 22.03.11</t>
  </si>
  <si>
    <t>Св-во ПБ №043 от 29.03.11</t>
  </si>
  <si>
    <t>Таблица 1.3</t>
  </si>
  <si>
    <t>Таблица 1.4</t>
  </si>
  <si>
    <t>Таблица 1.5</t>
  </si>
  <si>
    <t xml:space="preserve">6. Информация о лицах, допущенных к руководству тушения лесных пожаров тушения лесных пожаров </t>
  </si>
  <si>
    <t xml:space="preserve">4. Информация об ответственных лицах, осуществляющих организацию охраны лесов от пожаров </t>
  </si>
  <si>
    <t>5. Информация о лицах, ответственных за организацию тушения лесных пожаров на территории субъекта Российской Федерации</t>
  </si>
  <si>
    <t xml:space="preserve">Таблица 1.6 </t>
  </si>
  <si>
    <t>Таблица 3.3</t>
  </si>
  <si>
    <t xml:space="preserve">Таблица 3.4 </t>
  </si>
  <si>
    <t>Таблица 3.5.</t>
  </si>
  <si>
    <t>лица, использующие леса, принимают необходимые меры по недопущению распространения лесных пожаров (таблица 3.3)</t>
  </si>
  <si>
    <t>IV. Мероприятия по координации работ, связанных с тушением лесных пожаров</t>
  </si>
  <si>
    <t>Таблица 4.1.</t>
  </si>
  <si>
    <t>Информация об организации и функционировании соответствующих комиссий, штабов и групп по тушению лесных пожаров (включая их персональный состав, график работы и др.)</t>
  </si>
  <si>
    <t>Наименование соответствующих органов государственной власти, органов местрого самоуправления, организаций</t>
  </si>
  <si>
    <t>Вид содействия, его объем</t>
  </si>
  <si>
    <t>Лицо, ответственное за оказание содействия</t>
  </si>
  <si>
    <t>Перечень органов государственной власти, органов местного самоуправления, организаций, оказывающих содействие в тушении лесных пожаров</t>
  </si>
  <si>
    <t>Таблица 5.2</t>
  </si>
  <si>
    <t>Таблица 5.3</t>
  </si>
  <si>
    <t>(фамилия, инициалы высшего должностного лица субъекта Российской Федерации)</t>
  </si>
  <si>
    <t>авиапатрулирование проводится через 1 - 2 дня, а при наличии пожаров - ежедневно</t>
  </si>
  <si>
    <t>ведение дежурства на пожарных наблюдательных пунктах, не оборудованных автоматическими системами наблюдения, осуществляется  в 10,13,16 и  19 часов</t>
  </si>
  <si>
    <t>проведение наземного патрулирования на лесных участках I и II класса природной пожарной опасности, в местах огнеопасных работ, а также в местах массового отдыха граждан не менее 1 раза с 11 до 17 часов (таблица 3.2).</t>
  </si>
  <si>
    <t>лесопожарные формирования, их пожарная техника и оборудование находятся в полной готовности (таблица 3.2.</t>
  </si>
  <si>
    <t>низкая пожарная опасность</t>
  </si>
  <si>
    <t>средняя пожарная опасность</t>
  </si>
  <si>
    <t>министр природных ресурсов и экологии Чувашской Республики, руководители лесничеств</t>
  </si>
  <si>
    <t>Рафинов Лев Геннадьевич</t>
  </si>
  <si>
    <t xml:space="preserve">Беляков Юрий Николаевич </t>
  </si>
  <si>
    <t>Директор БУ "Опытное лесничество" Минприроды Чувашии</t>
  </si>
  <si>
    <t>8 (83530) 2-12-15, 89093046645,  krarm@cap.ru</t>
  </si>
  <si>
    <t>Селиванов Рудольф Васильевич</t>
  </si>
  <si>
    <t>Директор БУ "Алатырское лесничество" Минприроды Чувашии</t>
  </si>
  <si>
    <t>Директор БУ "Кирское лесничество" Минприроды Чувашии</t>
  </si>
  <si>
    <t>Директор БУ "Шемуршинское лесничество" Минприроды Чувашии</t>
  </si>
  <si>
    <t>Директор БУ "Вурнарское лесничество" Минприроды Чувашии</t>
  </si>
  <si>
    <t>Директор БУ "Ибресинское лесничество" Минприроды Чувашии</t>
  </si>
  <si>
    <t>Директор БУ "Канашское лесничество" Минприроды Чувашии</t>
  </si>
  <si>
    <t>Директор БУ "Мариинско-Посадское лесничество" Минприроды Чувашии</t>
  </si>
  <si>
    <t>Директор БУ "Ядринское лесничество" Минприроды Чувашии</t>
  </si>
  <si>
    <t>Директор БУ "Шумерлинское лесничество" Минприроды Чувашии</t>
  </si>
  <si>
    <t>Директор БУ "Чебоксарское лесничество" Минприроды Чувашии</t>
  </si>
  <si>
    <t>Директор ФБГУ Национальный парк "Чаваш вармане"" Минприроды России</t>
  </si>
  <si>
    <t>Кадушкина Рена Валерьевна</t>
  </si>
  <si>
    <t xml:space="preserve">наземное патрулирование осуществляется в местах проведения огнеопасных работ и в местах массового отдыха граждан, пребывающих в лесах </t>
  </si>
  <si>
    <t xml:space="preserve"> заместитель министра, директора лесничеств (таб. 1.6)</t>
  </si>
  <si>
    <t>высокая пожарная опасность</t>
  </si>
  <si>
    <t>чрезвычайная пожарная опасность</t>
  </si>
  <si>
    <t>Должностное лицо, ответственное</t>
  </si>
  <si>
    <t>за составление формы</t>
  </si>
  <si>
    <t>гл. специалист-эксперт сектора ОЗЛФ</t>
  </si>
  <si>
    <t xml:space="preserve">         (Ф.И.О.)</t>
  </si>
  <si>
    <t>при необходимости в установленном порядке вводится особый противопожарный режим  и запрет на осуществление всех видов деятельности в лесах (лесосечные работы, проведение мероприятий, охота и т.п.), за исключением работ по охране лесов от пожаров</t>
  </si>
  <si>
    <t>оперативные штабы по охране лесов от пожаров при наличии обстоятельств, соответствующих введению режима чрезвычайной ситуации в лесах, возникшего вследствие лесных пожаров, направляют соответствующее обращение в комиссии по предупреждению и ликвидации чрезвычайных ситуаций и обеспечению пожарной безопасности соответствующего уровня</t>
  </si>
  <si>
    <t>наземное патрулирование на территориях, отнесенных к I-III-м классам природной пожарной опасности не менее 2 раз с 10 до 19 часов. Ведется дежурство на пожарных наблюдательных пунктах, не оборудованных автоматическими системами наблюдения, не реже одного раза в два часа с 10 до 20 часов</t>
  </si>
  <si>
    <t>проводится ежедневное однократное авиапатрулирование, а при наличии пожаров - двукратное</t>
  </si>
  <si>
    <t>8(8352) 62-27-38, 89053402079,               chebs@cap.ru</t>
  </si>
  <si>
    <t>проводится наземное патрулирование на лесных участках  не менее 3 раз с 8 до 20 часов. Ведется дежурство на пожарных наблюдательных пунктах, не оборудованных автоматическими системами наблюдения, не реже одного раза в час с 9 до 21 часа     (таблица 3.2)</t>
  </si>
  <si>
    <t xml:space="preserve">(8352)54-84-11, 89050280020 </t>
  </si>
  <si>
    <t>проводится двукратное авиапатрулирование, а при наличии пожаров - трехкратное</t>
  </si>
  <si>
    <t>при необходимости вводится режим ограничения пребывания граждан в лесах и въезда в них транспортных средств</t>
  </si>
  <si>
    <t>Заволжское территориальное управление г. Чебоксары</t>
  </si>
  <si>
    <t>Итого по БУ "Чебоксарское лесничество"</t>
  </si>
  <si>
    <t>ООО "Торговый дом Лесцентр",         д. Хурынлых Чебоксарского района</t>
  </si>
  <si>
    <t>ООО "Континенталь", пос. Киря Алатырского района</t>
  </si>
  <si>
    <t>ИП Максимов Алексей Александрович, д. Челкумаги Канашского района</t>
  </si>
  <si>
    <t>ООО "Заря-Алтышево",          с. Алтышево Алатырского района</t>
  </si>
  <si>
    <t>ИП Волкова Ирина Валерьевна,          д. Кармамеи Канашского района</t>
  </si>
  <si>
    <t>ИП Борисов Юрий Михайлович,           с. Алдиарово Янтиковского района</t>
  </si>
  <si>
    <t>Лебедев Евгений Владимирович</t>
  </si>
  <si>
    <t>Атратское сельское поселение Алатырского района</t>
  </si>
  <si>
    <t>Сиявское сельское поселение Порецкого района</t>
  </si>
  <si>
    <t>ООО "Континенталь", п. Киря Алатырского района</t>
  </si>
  <si>
    <t>ИП Харламова Т.А., пос. Киря Алатырского района</t>
  </si>
  <si>
    <t>Междуреченское сельское поселение Алатырского района</t>
  </si>
  <si>
    <t>БУ "Атратский ПНИ",                        пос. Атрать Алатырского района</t>
  </si>
  <si>
    <t>ООО "Торговый дом"Лесцентр",           д. Хурынлых Чебоксарского района</t>
  </si>
  <si>
    <t>Кирское сельское поселение  Алатырского района</t>
  </si>
  <si>
    <t>оперативные штабы по охране лесов от пожаров при наличии обстоятельств, соответствующих введению режима чрезвычайной ситуации в лесах, возникшего вследствие лесных пожаров,  направляют соответствующее обращение в комиссии по по предупреждению и ликвидации чрезвычайных ситуаций и  обеспечению пожарной безопасности соответствующего уровня</t>
  </si>
  <si>
    <t>проведение противопожарной пропаганды  в средствах массовой информации осуществляется не реже 1 раза в день (таблица 2.1)</t>
  </si>
  <si>
    <t>Михайлов Виталий Николаевич</t>
  </si>
  <si>
    <t>в лесничествах обеспечивается ежедневное круглосуточное дежурство из числа ответственных лиц</t>
  </si>
  <si>
    <t xml:space="preserve">ведется дежурство на пожарных наблюдательных пунктах, не оборудованных автоматическими системами наблюдения, не реже одного раза в час  с 06 до 24 часов  </t>
  </si>
  <si>
    <t xml:space="preserve">в лесничествах обеспечивается ежедневное круглосуточное  дежурство из числа ответственных лиц </t>
  </si>
  <si>
    <t>Лица, ответственные за организацию тушения лесных пожаров на территории муниципального образования субъекта Российской Федерации</t>
  </si>
  <si>
    <t xml:space="preserve">Фамилия, имя, отчество </t>
  </si>
  <si>
    <t>8(83537) 2-52-04, 89061335418, vurnar@cap.ru</t>
  </si>
  <si>
    <t>все типы воздушных судов, в т.ч. самолеты-амфибии БЕ-200ЧС, предназначенного для тушения крупных природных пожаров</t>
  </si>
  <si>
    <t>проводится двухкратное авиапатрулирование а при наличии пожаров - трехкратное</t>
  </si>
  <si>
    <t>лесопожарным формированиям дополнительно придается техника с производственных работ (тракторы с плугом, бульдозеры, автотранспорт) в соответствии с заключенными договорами (таб. 3.4)</t>
  </si>
  <si>
    <t>Св-во ПБ №059 от 29.03.11</t>
  </si>
  <si>
    <t>Св-во ПБ №026 от 22.03.11</t>
  </si>
  <si>
    <t>Св-во ПБ №036 от 22.03.11</t>
  </si>
  <si>
    <t>Земли лесного фонда</t>
  </si>
  <si>
    <t>Земли особо охраняемых природных территорий</t>
  </si>
  <si>
    <t>8(8352)40-52-63, 89276673433</t>
  </si>
  <si>
    <t>8(8352)40-52-63, 89276673454</t>
  </si>
  <si>
    <t>Св-во ПБ №039 от 22.03.11, руководитель крупного лесного пожара</t>
  </si>
  <si>
    <t>Св-во ПБ №004 от 22.03.11, руководитель крупного лесного пожара</t>
  </si>
  <si>
    <t>Св-во ПБ №055 от 29.03.11</t>
  </si>
  <si>
    <t>Св-во ПБ №061 от 22.03.11</t>
  </si>
  <si>
    <t>Св-во ПБ №025 от 22.03.11</t>
  </si>
  <si>
    <t>Св-во ПБ №025 от 22.03.11, руководитель крупного лесного пожара</t>
  </si>
  <si>
    <t>Св-во ПБ №027 от 22.03.11</t>
  </si>
  <si>
    <t>Неяскин Сергей Дмитриевич</t>
  </si>
  <si>
    <t>министр внутренних дел по Чувашской Республике</t>
  </si>
  <si>
    <t>Св-во ПБ №052 от 29.03.11</t>
  </si>
  <si>
    <t>Св-во ПБ №016 от 22.03.11</t>
  </si>
  <si>
    <t>Св-во ПБ №032 от 22.03.11</t>
  </si>
  <si>
    <t>Св-во №10213 от 05.03.92, руководитель крупного лесного пожара</t>
  </si>
  <si>
    <t>Св-во №645 от 24.11.12</t>
  </si>
  <si>
    <t>Зиновьев Сергей Васильевич</t>
  </si>
  <si>
    <t>Св-во №692, декабрь 2012 г.</t>
  </si>
  <si>
    <t>Лесопожарная автоцистерна</t>
  </si>
  <si>
    <t>Мотопомпа</t>
  </si>
  <si>
    <t>Воздуходувка</t>
  </si>
  <si>
    <t>2 шт.</t>
  </si>
  <si>
    <t>Бензопила</t>
  </si>
  <si>
    <t>1 шт.</t>
  </si>
  <si>
    <t>Стаж работы в л/х 19 лет</t>
  </si>
  <si>
    <t>8 (83536) 2-60-54, 89063810345</t>
  </si>
  <si>
    <t xml:space="preserve">ЗАО "Фирма "Август" </t>
  </si>
  <si>
    <t xml:space="preserve">КФХ Волкова </t>
  </si>
  <si>
    <t>Айбечское сельское поселение</t>
  </si>
  <si>
    <t>Березовское сельское поселение</t>
  </si>
  <si>
    <t>Андреевское сельское поселение</t>
  </si>
  <si>
    <t>Буинское сельское поселение</t>
  </si>
  <si>
    <t xml:space="preserve">Большеабакасинское сельское поселение </t>
  </si>
  <si>
    <t>Малокармалинское сельское поселение</t>
  </si>
  <si>
    <t>Кировское сельское поселение</t>
  </si>
  <si>
    <t>Башкиров Александр Викторович</t>
  </si>
  <si>
    <t>Климовское сельское поселение</t>
  </si>
  <si>
    <t>Новочурашевское сельское поселение</t>
  </si>
  <si>
    <t>Ширтанское сельское поселение</t>
  </si>
  <si>
    <t>Чувашско-Тимяшское сельское поселение</t>
  </si>
  <si>
    <t>Хормалинское сельское поселение.</t>
  </si>
  <si>
    <t>Ибресинское городское поселение</t>
  </si>
  <si>
    <t>Ухманское сельское поселение</t>
  </si>
  <si>
    <t>Кошноруйское сельское поселение</t>
  </si>
  <si>
    <t>Атнашевское сельское поселение</t>
  </si>
  <si>
    <t>Шихазанское сельское поселение</t>
  </si>
  <si>
    <t>Н. Челкасинское сельское поселение</t>
  </si>
  <si>
    <t>Ср. Кибеческое сельское поселение</t>
  </si>
  <si>
    <t>М. Кибеческое сельское поселение</t>
  </si>
  <si>
    <t>Вутабусинское сельское поселение</t>
  </si>
  <si>
    <t>Янгличское сельское поселение</t>
  </si>
  <si>
    <t>Ачакасинское сельское поселение</t>
  </si>
  <si>
    <t>Шальтямовское сельское поселение</t>
  </si>
  <si>
    <t>Юманзарское сельское поселение</t>
  </si>
  <si>
    <t>Шакуловское сельское поселение</t>
  </si>
  <si>
    <t>С. Чуринское сельское поселение</t>
  </si>
  <si>
    <t>Шибулатовское сельское поселение</t>
  </si>
  <si>
    <t>Орнарское сельское поселение</t>
  </si>
  <si>
    <t>Шоркистринское сельское поселение</t>
  </si>
  <si>
    <t>Ковалинское сельское поселение</t>
  </si>
  <si>
    <t>Арабосинское сельское поселение</t>
  </si>
  <si>
    <t>Мусирминское сельское поселение</t>
  </si>
  <si>
    <t>Ян. Норвашское сельское поселение</t>
  </si>
  <si>
    <t>Алдиаровское сельское поселение</t>
  </si>
  <si>
    <t>Шимкуссинское сельское поселение</t>
  </si>
  <si>
    <t>Буяновское сельское поселение</t>
  </si>
  <si>
    <t>Большеалгашинское сельское поселение</t>
  </si>
  <si>
    <t>Русско- Алгашинское сельское поселение</t>
  </si>
  <si>
    <t>Нижнекумашинское сельское поселение</t>
  </si>
  <si>
    <t>Противо-пожарные минерализо-ванные полосы (метров)</t>
  </si>
  <si>
    <t xml:space="preserve">с.Шемурша </t>
  </si>
  <si>
    <t xml:space="preserve">д.Андреевка </t>
  </si>
  <si>
    <t xml:space="preserve">с.Шемалаково </t>
  </si>
  <si>
    <t xml:space="preserve">д.Карабай-Шемурша </t>
  </si>
  <si>
    <t xml:space="preserve">пос.Хурама-Твары </t>
  </si>
  <si>
    <t xml:space="preserve">д.Подлесные Шигали </t>
  </si>
  <si>
    <t xml:space="preserve">д.Абамза </t>
  </si>
  <si>
    <t xml:space="preserve">пос. Выселки </t>
  </si>
  <si>
    <t xml:space="preserve">с.Балабаш-Баишево </t>
  </si>
  <si>
    <t xml:space="preserve">д.Бахтигильдино </t>
  </si>
  <si>
    <t xml:space="preserve">пос.Люля </t>
  </si>
  <si>
    <t xml:space="preserve">с.Комсомольское </t>
  </si>
  <si>
    <t xml:space="preserve">д.Александровка </t>
  </si>
  <si>
    <t xml:space="preserve">д.Малые Кашелеи </t>
  </si>
  <si>
    <t xml:space="preserve">с.Луцкое </t>
  </si>
  <si>
    <t xml:space="preserve">д.Починок-Имели </t>
  </si>
  <si>
    <t xml:space="preserve">д.Корезино </t>
  </si>
  <si>
    <t xml:space="preserve">д.Новые Шальтямы </t>
  </si>
  <si>
    <t>д.Новые Бюрженеры</t>
  </si>
  <si>
    <t>8(83542) 2-19-35, 89278631390, marpos@cap.ru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</si>
  <si>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</si>
  <si>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</si>
  <si>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</si>
  <si>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</si>
  <si>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Октябрьское сельское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</si>
  <si>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</si>
  <si>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</si>
  <si>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</si>
  <si>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</si>
  <si>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</si>
  <si>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Аттиковское сельское поселение</t>
  </si>
  <si>
    <t>Карамышевское сельское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</si>
  <si>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</si>
  <si>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</si>
  <si>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</si>
  <si>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Иваньково-Ленинское сельское поселение</t>
  </si>
  <si>
    <t xml:space="preserve">Детский оздоровительный лагерь "Янтарный" </t>
  </si>
  <si>
    <t>Миллин Николай Петрович</t>
  </si>
  <si>
    <t xml:space="preserve">Детский оздоровительный лагерь"Изумрудный" </t>
  </si>
  <si>
    <t>Стемасское сельского поселение</t>
  </si>
  <si>
    <t>Вурнарское городское поселение</t>
  </si>
  <si>
    <t>в соответствии с Положением, утвержденным постановлением Кабинета Министров Чувашской Республики от 7 июля 2003 г. № 161 (с последующими изменениями).</t>
  </si>
  <si>
    <t>организация и осуществление профилактики пожаров на территории Чувашской Республики;                                                                                                                                                                                организация и осуществление тушения пожаров, проведения аварийно-спасательных работ на территории Чувашской Республики;
спасение людей и имущества на пожарах;
содействие укреплению и развитию добровольных пожарных объединений и формирований с целью обеспечения пожарной безопасности;
организация и контроль работы по обучению населения мерам пожарной безопасности, а также по привлечению работников организаций к предупреждению и тушению пожаров.</t>
  </si>
  <si>
    <t>обеспечение горячим питанием количеством продуктов в сутки не менее 4500 ккал и питьевой водой не менее 6 литров в расчете на 1 человека согласно утвержденным номативам. Оказание медицинской помощи учреждениями, подведомственными Минздравсоцразвития Чувашии.</t>
  </si>
  <si>
    <t>обеспечение горячим питанием количеством продуктов в сутки не менее 4500 ккал и питьевой водой не менее 6 литров в расчете на 1 человека согласно утвержденным нормативам. Оказание медицинской помощи учреждениями, подведомственными Минздравсоцразвития Чувашии.</t>
  </si>
  <si>
    <t xml:space="preserve">М.В. Игнатьев </t>
  </si>
  <si>
    <t>Калининское сельское поселение</t>
  </si>
  <si>
    <t xml:space="preserve">Ершипосинское сельское поселение </t>
  </si>
  <si>
    <t xml:space="preserve">Бурдасинское сельское поселение </t>
  </si>
  <si>
    <t xml:space="preserve">ОАО "Средне-Волжский Транснефтепродукт, </t>
  </si>
  <si>
    <t>ЧЛПУ МГ филиал ООО Газпром Трансгаз Н-Новгород</t>
  </si>
  <si>
    <t>8(83547)             2-22-45, 89063817489,  yadrin@cap.ru</t>
  </si>
  <si>
    <t>Стенькин Петр Валентинович</t>
  </si>
  <si>
    <t>25 (ПНВ)</t>
  </si>
  <si>
    <t>Азизов Марат Менирович</t>
  </si>
  <si>
    <t>инженер охраны и защиты леса</t>
  </si>
  <si>
    <t>(83546) 2-35-83, 899278630635</t>
  </si>
  <si>
    <t>Итого по ООПТ федерального значения</t>
  </si>
  <si>
    <t>8(83542)2-13-68,  89196671163</t>
  </si>
  <si>
    <t>8(83542)2-13-69,  89613443897</t>
  </si>
  <si>
    <t>8(83536) 2-13-15, 89278609449,  shumer@cap.ru</t>
  </si>
  <si>
    <t>8(83541)6-27-98,  89603010697</t>
  </si>
  <si>
    <t>Янтыков Наил Шамилович</t>
  </si>
  <si>
    <t>Горбунов Сергей Валерьевич</t>
  </si>
  <si>
    <t>(83536) 1-81-16, 89373805116</t>
  </si>
  <si>
    <t>Юринов Анатолий Петрович</t>
  </si>
  <si>
    <t>8(83536)6-02-27, 89613481800</t>
  </si>
  <si>
    <t>Катейкин Андрей Юрьевич</t>
  </si>
  <si>
    <t>8 человек</t>
  </si>
  <si>
    <t>8(83547)2-25-34,  89053407246</t>
  </si>
  <si>
    <t>8(83547)2-25-26,  89061339646</t>
  </si>
  <si>
    <t>8(83547)6-09-23,  89030641513</t>
  </si>
  <si>
    <t>8(83547)2-23-70,  89034761973</t>
  </si>
  <si>
    <t>8(83551)3-12-30,  89603114760</t>
  </si>
  <si>
    <t>Мариинско-Посадское городское поселение</t>
  </si>
  <si>
    <t>Козловское городское поселение</t>
  </si>
  <si>
    <t>Атратское сельское поселение</t>
  </si>
  <si>
    <t>Северное</t>
  </si>
  <si>
    <t>Пихтулинское</t>
  </si>
  <si>
    <t>Сосновское</t>
  </si>
  <si>
    <t>Кармалинское</t>
  </si>
  <si>
    <t xml:space="preserve">Канашская ПХС-I </t>
  </si>
  <si>
    <t>Опытная        ПХС-I</t>
  </si>
  <si>
    <t>Св-во ПБ №040 от 29.03.11</t>
  </si>
  <si>
    <t>Государственный комитет  Чувашской Республики по делам Гражданской обороны и чрезвычайным ситуациям</t>
  </si>
  <si>
    <t xml:space="preserve">Казенное учреждение Чувашской Республики "Чувашская республиканская противопожарная служба" Государственного комитета Чувашской Республики по делам  Гражданской обороны и чрезвычайным ситуациям </t>
  </si>
  <si>
    <t>Наименование показателя</t>
  </si>
  <si>
    <t>Наличие планов тушения лесных пожаров</t>
  </si>
  <si>
    <t>ед.</t>
  </si>
  <si>
    <t>тыс. руб.</t>
  </si>
  <si>
    <t>Нардин Михаил Александрович</t>
  </si>
  <si>
    <t>Организация мониторинга пожарной опасности в лесах и лесных пожаров</t>
  </si>
  <si>
    <t>шт.</t>
  </si>
  <si>
    <t>км</t>
  </si>
  <si>
    <t>Наличие специализированной диспетчерской службы</t>
  </si>
  <si>
    <t>Св-во ПБ №007 от 22.03.11</t>
  </si>
  <si>
    <t>Св-во ПБ №011 от 22.03.11</t>
  </si>
  <si>
    <t>Св-во ПБ №045 от 29.03.11</t>
  </si>
  <si>
    <t>Св-во ПБ №064 от 29.03.11</t>
  </si>
  <si>
    <t>Св-во ПБ №050 от 29.03.11</t>
  </si>
  <si>
    <t>Св-во ПБ №017 от 22.03.11, руководитель крупного лесного пожара</t>
  </si>
  <si>
    <t>Св-во ПБ №014 от 22.03.11</t>
  </si>
  <si>
    <t>Св-во ПБ №008 от 22.03.11</t>
  </si>
  <si>
    <t>Св-во ПБ №030 от 22.03.11, руководитель крупного лесного пожара</t>
  </si>
  <si>
    <t>Св-во ПБ №044 от 29.03.11</t>
  </si>
  <si>
    <t>Св-во ПБ №012 от 22.03.11</t>
  </si>
  <si>
    <t>Св-во ПБ №010 от 22.03.11</t>
  </si>
  <si>
    <t>Управление Горьковской железной дороги- филиал ОАО «РЖД»</t>
  </si>
  <si>
    <t>«Канашское территориальное  производственное управление» филиал ОАО «Чувашавтодор»</t>
  </si>
  <si>
    <t>Св-во ПБ №051 от 29.03.11</t>
  </si>
  <si>
    <t>Св-во ПБ №041 от 29.03.11</t>
  </si>
  <si>
    <t>ФГБУ ГПЗ «Присурский»</t>
  </si>
  <si>
    <t>ФГБУ НП «Чаваш Вармане»</t>
  </si>
  <si>
    <t>Итого по Чувашской Республике:</t>
  </si>
  <si>
    <t>(8352)62-69-22</t>
  </si>
  <si>
    <t>(83531)6-46-02, 89373710810</t>
  </si>
  <si>
    <t>(83533)2-02-48, 89051982677</t>
  </si>
  <si>
    <t>(83531)6-70-61, 89063865239</t>
  </si>
  <si>
    <t>(83542)2-13-68, 89196671163</t>
  </si>
  <si>
    <t>8(83533) 2-02-48, 89656837700</t>
  </si>
  <si>
    <t>Администрация Мариинско-Посадского района</t>
  </si>
  <si>
    <t>Администрация Моргаушского района</t>
  </si>
  <si>
    <t>Администрация Порецкого района</t>
  </si>
  <si>
    <t>Администрация Урмарского района</t>
  </si>
  <si>
    <t>Администрация Цивильского района</t>
  </si>
  <si>
    <t>Администрация Чебоксарского района</t>
  </si>
  <si>
    <t>Администрация Шемуршинского района</t>
  </si>
  <si>
    <t>Администрация Шумерлинского района</t>
  </si>
  <si>
    <t>Администрация Ядринского района</t>
  </si>
  <si>
    <t>Администрация Яльчикского района</t>
  </si>
  <si>
    <t>Администрация Янтиковского района</t>
  </si>
  <si>
    <t>4.1.</t>
  </si>
  <si>
    <t>4.2.</t>
  </si>
  <si>
    <t>4.3.</t>
  </si>
  <si>
    <t>4.4.</t>
  </si>
  <si>
    <t>4.5.</t>
  </si>
  <si>
    <t>Павлов Андрей Валериевич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</si>
  <si>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</si>
  <si>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</si>
  <si>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</si>
  <si>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</si>
  <si>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</si>
  <si>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</si>
  <si>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</si>
  <si>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</si>
  <si>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</si>
  <si>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</si>
  <si>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</si>
  <si>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</si>
  <si>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</si>
  <si>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</si>
  <si>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</si>
  <si>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</si>
  <si>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Глава администрации</t>
  </si>
  <si>
    <t>(8352)40-52-63, 89276673433</t>
  </si>
  <si>
    <t>Храмов Иван Петрович</t>
  </si>
  <si>
    <t xml:space="preserve">Лесничество </t>
  </si>
  <si>
    <t>(83536)5-45-21, 89033581300</t>
  </si>
  <si>
    <t>(83547)2-25-34, 89603090687</t>
  </si>
  <si>
    <t>Артамонов Сергей Геннадьевич</t>
  </si>
  <si>
    <t>заместитель Председателя Кабинета Министров Чувашской Республики - министр сельского хозяйства Чувашской Республики</t>
  </si>
  <si>
    <t>8(8352) 62-10-49, 89033585301</t>
  </si>
  <si>
    <t>(83546)2-30-90, 89278591102</t>
  </si>
  <si>
    <t xml:space="preserve">(8352)2-30-90, 89278591102 </t>
  </si>
  <si>
    <t xml:space="preserve">Чувашская Республика, Канашский р-н, пос. Зеленый, ул. Центральная, д.4, Координаты:  Широта: 55°29′05″N Долгота: 47°31′39″E </t>
  </si>
  <si>
    <t xml:space="preserve">Минаев Руслан Валерьевич, генеральный директор </t>
  </si>
  <si>
    <t>8(83537)2-51-37 89279946715</t>
  </si>
  <si>
    <t>8(83538)2-18-84 89063860792</t>
  </si>
  <si>
    <t>8(83533)2-02-48 89656837700</t>
  </si>
  <si>
    <t>8(83531)6-70-61 89063865239</t>
  </si>
  <si>
    <t>8(83542) 2-13-68 89196671163</t>
  </si>
  <si>
    <t>8(8352)40-52-63 89276673433</t>
  </si>
  <si>
    <t>8(83546)2-35-31 89278497125</t>
  </si>
  <si>
    <t>8(83547)2-25-34 89053407246</t>
  </si>
  <si>
    <t>Не предусмотрено</t>
  </si>
  <si>
    <t xml:space="preserve">А.П. Коршунов </t>
  </si>
  <si>
    <t>Коршунов Александр Петрович</t>
  </si>
  <si>
    <t>директор БУ «Алатырское лесничество» Минприроды Чувашии</t>
  </si>
  <si>
    <t>директор БУ «Вурнарское лесничество» Минприроды Чувашии</t>
  </si>
  <si>
    <t>(Ф.И.О.)</t>
  </si>
  <si>
    <t>директор БУ «Канашское лесничество» Минприроды Чувашии</t>
  </si>
  <si>
    <t>8(83533) 2-16-22, 89278481854,  kanash@cap.ru</t>
  </si>
  <si>
    <t>директор БУ «Кирское лесничество» Минприроды Чувашии</t>
  </si>
  <si>
    <t>директор БУ «Мариинско-Посадское лесничество» Минприроды Чувашии</t>
  </si>
  <si>
    <t>директор БУ «Опытное лесничество» Минприроды Чувашии</t>
  </si>
  <si>
    <t>директор БУ «Чебоксарское лесничество» Минприроды Чувашии</t>
  </si>
  <si>
    <t>директор БУ «Шемуршинское лесничество» Минприроды Чувашии</t>
  </si>
  <si>
    <t>(83546)2-35-31, 89278497125</t>
  </si>
  <si>
    <t>директор БУ «Шумерлинское лесничество» Минприроды Чувашии</t>
  </si>
  <si>
    <t>директор БУ «Ядринское лесничество» Минприроды Чувашии</t>
  </si>
  <si>
    <t>Руководители организаций по тушению лесных пожаров на территории субъекта Российской Федерации</t>
  </si>
  <si>
    <t>1</t>
  </si>
  <si>
    <t>директор БУ "Алатырское лесничество" Минприроды Чувашии</t>
  </si>
  <si>
    <t>8 (83531)6-46-02            89373710810</t>
  </si>
  <si>
    <t>3</t>
  </si>
  <si>
    <t>Мариинско - Посадское</t>
  </si>
  <si>
    <t>Директор БУ «Кирское лесничество» Минприроды Чувашии</t>
  </si>
  <si>
    <t>Директор БУ «Канашское лесничество» Минприроды Чувашии</t>
  </si>
  <si>
    <t>Директор БУ «Вурнарское лесничество» Минприроды Чувашии</t>
  </si>
  <si>
    <t>Директор БУ «Ибресинское лесничество» Минприроды Чувашии</t>
  </si>
  <si>
    <t>6</t>
  </si>
  <si>
    <t>Директор БУ «Мариинско - Посадское лесничество» Минприроды Чувашии</t>
  </si>
  <si>
    <t>7</t>
  </si>
  <si>
    <t>8</t>
  </si>
  <si>
    <t>9</t>
  </si>
  <si>
    <t>10</t>
  </si>
  <si>
    <t>11</t>
  </si>
  <si>
    <t>Директор БУ «Чебоксарское лесничество» Минприроды Чувашии</t>
  </si>
  <si>
    <t>Директор БУ «Шемуршинское лесничество» Минприроды Чувашии</t>
  </si>
  <si>
    <t>Директор БУ «Шумерлинское лесничество» Минприроды Чувашии</t>
  </si>
  <si>
    <t>Директор БУ «Ядринское лесничество» Минприроды Чувашии</t>
  </si>
  <si>
    <t>Итого по бюджетным организациям Минприроды Чувашии:</t>
  </si>
  <si>
    <t>Резерв Минприроды Чувашии</t>
  </si>
  <si>
    <t>Должностное лицо,</t>
  </si>
  <si>
    <t>ответственное за составление формы</t>
  </si>
  <si>
    <t>Канашская ПХС -I       БУ "Канашское лесничество" Минприроды Чувашии</t>
  </si>
  <si>
    <t xml:space="preserve">Комсомольская ПХС-I                                     БУ "Шемуршинское лесничество" Минприроды Чувашии </t>
  </si>
  <si>
    <t xml:space="preserve">Нововыслинская             ПХС-II                                      БУ "Ибресинское лесничество " Минприроды Чувашии </t>
  </si>
  <si>
    <t xml:space="preserve">Итого по Минприроды Чувашии </t>
  </si>
  <si>
    <t xml:space="preserve">Итого по ООПТ </t>
  </si>
  <si>
    <t xml:space="preserve">Леса, расположенные на землях населенных пунктов и иных категорий </t>
  </si>
  <si>
    <t>Итого по Чувашской Республике</t>
  </si>
  <si>
    <t>Ответственные лица за организацию охраны лесов, расположенных на землях населенных пунктов и иных категорий</t>
  </si>
  <si>
    <t>Курчин Владимир Витальевич</t>
  </si>
  <si>
    <t>(8352)41-46-66, 89623211105</t>
  </si>
  <si>
    <t>Григорьев Яков Михайлович</t>
  </si>
  <si>
    <t>Мариинско-Посадская ПХС-I                              БУ "Мариинско-Посадское" лесничество Минприроды Чувашии</t>
  </si>
  <si>
    <t xml:space="preserve">Сосновская ПХС-II                 БУ "Чебоксарское лесничество" Минприроды Чувашии </t>
  </si>
  <si>
    <t>Малокарачкинское сельское поселение</t>
  </si>
  <si>
    <t>Селоядринское сельское поселение</t>
  </si>
  <si>
    <t>СХПК "Трудовик"</t>
  </si>
  <si>
    <t>Ювановское сельское поселение</t>
  </si>
  <si>
    <t>СХПК "Герой"</t>
  </si>
  <si>
    <t>Большечурашевское сельское поселение</t>
  </si>
  <si>
    <t xml:space="preserve">Госплемконезавод им. Чапаева </t>
  </si>
  <si>
    <t>Чебаковское сельское поселение</t>
  </si>
  <si>
    <t>Иваньковское сельское поселение</t>
  </si>
  <si>
    <t>Ядринское городское поселение</t>
  </si>
  <si>
    <t>Персирланское сельское  поселение</t>
  </si>
  <si>
    <t>Большесундырьское сельское поселение</t>
  </si>
  <si>
    <t>Пандиковское сельское поселение</t>
  </si>
  <si>
    <t>Акчикасинское сельское поселение</t>
  </si>
  <si>
    <t>Красночетайское сельское поселение</t>
  </si>
  <si>
    <t>КСХП "Нива"</t>
  </si>
  <si>
    <t xml:space="preserve">организовывается межмуниципальное маневрирование силами и средствами учреждений по тушению лесных пожаров </t>
  </si>
  <si>
    <t>Староатайское сельское поселение</t>
  </si>
  <si>
    <t>Штанашское сельское поселение</t>
  </si>
  <si>
    <t>Хозанкинское сельское поселение</t>
  </si>
  <si>
    <t xml:space="preserve">Чукальская ПХС-I               БУ "Шемуршинское лесничество" Минприроды Чувашии </t>
  </si>
  <si>
    <t xml:space="preserve">Алгашинская ПХС-I             БУ "Шумерлинское лесничество" Минприроды Чувашии </t>
  </si>
  <si>
    <t>Стаж работы в л/х 1 год</t>
  </si>
  <si>
    <t>Ефремов Николай Петрович</t>
  </si>
  <si>
    <t>Стаж работы в лесном хозяйстве  1 год</t>
  </si>
  <si>
    <t>начальник пожарно-химической станции</t>
  </si>
  <si>
    <t>Стаж работы в л/х 25 лет</t>
  </si>
  <si>
    <t>Стаж работы в л/х 7 лет</t>
  </si>
  <si>
    <t xml:space="preserve">Порецкая ПХС-I                БУ "Шумерлинское лесничество" Минприроды Чувашии </t>
  </si>
  <si>
    <t xml:space="preserve">Шумерлинская                   ПХС-II                           БУ "Шумерлинское лесничество" Минприроды Чувашии </t>
  </si>
  <si>
    <t>8(83549) 2-53-15, 89278484159,  yaltch@cap.ru</t>
  </si>
  <si>
    <t>Ядринская ПХС-I                   БУ "Ядринское лесничество" Минприроды Чувашии</t>
  </si>
  <si>
    <t xml:space="preserve">Пригородная ПХС-I           БУ "Алатырское лесничество" Минприроды Чувашии </t>
  </si>
  <si>
    <t xml:space="preserve">Березовская ПХС-I                 БУ "Ибресинское лесничество" Минприроды Чувашии </t>
  </si>
  <si>
    <t>Сорминская ПХС-I                          БУ "Опытное лесничество" Минприроды Чувашии</t>
  </si>
  <si>
    <t>Пригородное, Безднинское</t>
  </si>
  <si>
    <t>Первомайское,Айбесинское</t>
  </si>
  <si>
    <t>Соловьевское, Шумское</t>
  </si>
  <si>
    <t>ФГБУ НП "Чаваш вармане":</t>
  </si>
  <si>
    <t>Итого по ФГБУ "Присурский"</t>
  </si>
  <si>
    <t>Итого по ФГБУ  НП "Чаваш вармане"</t>
  </si>
  <si>
    <t xml:space="preserve">Турганкасинская               ПХС-II                                      БУ "Шемуршинское лесничество" Минприроды Чувашии </t>
  </si>
  <si>
    <t>Кузьмин Сергей Алексеевич</t>
  </si>
  <si>
    <t>инженер по охране и защите леса</t>
  </si>
  <si>
    <t>Стаж работы в лесном хозяйстве 22 года</t>
  </si>
  <si>
    <t>8(83533) 2-02-50, 89379542100</t>
  </si>
  <si>
    <t>БУ "Кирское лесничество" Минприроды Чувашии</t>
  </si>
  <si>
    <t>Бюджетные учреждения Минприроды Чувашии</t>
  </si>
  <si>
    <t xml:space="preserve"> Татарских Юрий Сергеевич</t>
  </si>
  <si>
    <t>(8352)41-48-49, 89278512578</t>
  </si>
  <si>
    <t>8(83531) 2-13-39,                   alatr@cap.ru</t>
  </si>
  <si>
    <t>(835338)2-18-84, 89063860792</t>
  </si>
  <si>
    <t>(835338)2-18-81, 89063860998</t>
  </si>
  <si>
    <t>8(83531)6-70-61, 89063865239</t>
  </si>
  <si>
    <t>8(83531)6-70-35, 89026628400</t>
  </si>
  <si>
    <t>8(83531)6-50-24, 89373792049</t>
  </si>
  <si>
    <t>8(83531)6-70-64, 89026657640</t>
  </si>
  <si>
    <t xml:space="preserve"> (83546)2-35-74, 89033793533, 89279963197</t>
  </si>
  <si>
    <t>(83546) 2-35-66, 89063866882</t>
  </si>
  <si>
    <t xml:space="preserve"> (83546)2-70-48, 89373739502, 89063857144</t>
  </si>
  <si>
    <t>(83532)4-82-26, 89030632782</t>
  </si>
  <si>
    <t>(83532)6-84-37, 89050270271</t>
  </si>
  <si>
    <t>(83536) 2-25-21, 89033581300</t>
  </si>
  <si>
    <t>(83536) 2-75-27, 89278522488</t>
  </si>
  <si>
    <t>наименование организации</t>
  </si>
  <si>
    <t>должность ответственного лица</t>
  </si>
  <si>
    <t>Силы (человек)</t>
  </si>
  <si>
    <t>Средства (единиц)</t>
  </si>
  <si>
    <t>оборудование</t>
  </si>
  <si>
    <t>техника</t>
  </si>
  <si>
    <t xml:space="preserve">Чувашская Республика, Ибресинский р-н, Нововыслинское лесничество (кв. 22) Координаты:  Широта: 55°18′02″N Долгота: 47°18′10″E </t>
  </si>
  <si>
    <t xml:space="preserve">Чувашская Республика, Ибресинский р-н, Березовское лесничество (кв. 105) Координаты:  Широта: 55°12′37″N Долгота: 46°49′22″E </t>
  </si>
  <si>
    <t>Фомин Алексей Петрович</t>
  </si>
  <si>
    <t>(83546) 2-66-76, 89276667525</t>
  </si>
  <si>
    <t>Стаж работы в лесном хозяйстве  6 лет</t>
  </si>
  <si>
    <t xml:space="preserve">Чувашская Республика, Вурнарский р-н, пос. Вурнары, ул. Заводская, д.3 Координаты:  Широта: 55°28′54″N Долгота: 46°56′18″E </t>
  </si>
  <si>
    <t>Св-во ПБ №013 от 22.03.11</t>
  </si>
  <si>
    <t xml:space="preserve">Мариинско-Посадское </t>
  </si>
  <si>
    <t>Булинское</t>
  </si>
  <si>
    <t>Турганкасинское</t>
  </si>
  <si>
    <t>Чукальское</t>
  </si>
  <si>
    <t>Порецкое</t>
  </si>
  <si>
    <t>Алгашинское, Дубовское, Саланчикское</t>
  </si>
  <si>
    <t>Шумерлинское, Торханское</t>
  </si>
  <si>
    <t xml:space="preserve">Вурнарская ПХС-I </t>
  </si>
  <si>
    <t xml:space="preserve">Березовская ПХС-I  </t>
  </si>
  <si>
    <t xml:space="preserve">Нововыслинская ПХС-II </t>
  </si>
  <si>
    <t xml:space="preserve">Комсомольская ПХС-I </t>
  </si>
  <si>
    <t xml:space="preserve">Сосновская ПХС-II </t>
  </si>
  <si>
    <t xml:space="preserve">Северная ПХС-II </t>
  </si>
  <si>
    <t>Булинская ПХС-II</t>
  </si>
  <si>
    <t xml:space="preserve">Шемуршинская ПХС-II </t>
  </si>
  <si>
    <t>Турганкасинская ПХС-II</t>
  </si>
  <si>
    <t xml:space="preserve">Чукальская ПХС-I </t>
  </si>
  <si>
    <t xml:space="preserve">Порецкая ПХС-I </t>
  </si>
  <si>
    <t xml:space="preserve">Алгашинская ПХС-I </t>
  </si>
  <si>
    <t xml:space="preserve">Шумерлинская ПХС-II </t>
  </si>
  <si>
    <t xml:space="preserve">Кирская         ПХС-III </t>
  </si>
  <si>
    <t>Класс пожарной опасности</t>
  </si>
  <si>
    <t>Должность</t>
  </si>
  <si>
    <t>Контактные данные</t>
  </si>
  <si>
    <t>8(8352) 54-83-62, 89030642229</t>
  </si>
  <si>
    <t>Толстов Анатолий Федорович</t>
  </si>
  <si>
    <t>8(8352)40-52-63, 89379540157</t>
  </si>
  <si>
    <t>8(8352) 73-13-15,                  nowch-doc5@cap.ru</t>
  </si>
  <si>
    <t>Св-во ПБ №037 от 22.03.11, руководитель крупного лесного пожара</t>
  </si>
  <si>
    <t>Стаж работы в л/х 24 года</t>
  </si>
  <si>
    <t>Стаж работы в л/х 9 лет</t>
  </si>
  <si>
    <t>Наименование организации</t>
  </si>
  <si>
    <t>Летчики-наблюдатели</t>
  </si>
  <si>
    <t>Парашютисты-пожарные</t>
  </si>
  <si>
    <t>Десантники-пожарные</t>
  </si>
  <si>
    <t xml:space="preserve">Чувашская Республика, Красноармейский район, д. Юпрямы, ул. Ягодная, д.2 (выд. 11, кв.15 Сорминского лесничества БУ "Опытное лесничество), широта: 55°46′80″N, долгота: 46°59′38″E </t>
  </si>
  <si>
    <t>Директор БУ «Опытное лесничество» Минприроды Чувашии</t>
  </si>
  <si>
    <t>Местоположение (географические координаты, ближайший населенный пункт)</t>
  </si>
  <si>
    <t xml:space="preserve">Контактные данные </t>
  </si>
  <si>
    <t>Лица, ответственные за формирование и сохранность резерва</t>
  </si>
  <si>
    <t>Количество,  единица измерения</t>
  </si>
  <si>
    <t>Вид формирования (ППО, АСФ)</t>
  </si>
  <si>
    <t>Количество формирований</t>
  </si>
  <si>
    <t xml:space="preserve">Наименование </t>
  </si>
  <si>
    <t>Муниципальное образование</t>
  </si>
  <si>
    <t>Участковое лесничество</t>
  </si>
  <si>
    <t xml:space="preserve">Первомайская ПХС-I                             БУ "Алатырское лесничество" Минприроды Чувашии </t>
  </si>
  <si>
    <t>13 организаций, 24 пожарно-химические станции</t>
  </si>
  <si>
    <t>Количество сил пожаротушения</t>
  </si>
  <si>
    <t>Лесничество (лесопарк)</t>
  </si>
  <si>
    <t xml:space="preserve"> ФИО</t>
  </si>
  <si>
    <t>Примечание</t>
  </si>
  <si>
    <t>Директор БУ "Кирское лесничество" Минприроды Чувашии Мартынов А.И.</t>
  </si>
  <si>
    <t>Заместитель высшего должностного лица субъекта Российской Федерации, курирующий  вопросы охраны лесов от пожаров</t>
  </si>
  <si>
    <t>Председатель КЧС и ПБ субъекта Российской Федерации</t>
  </si>
  <si>
    <t>Денисов Владимир Васильевич</t>
  </si>
  <si>
    <t xml:space="preserve">Руководитель уполномоченного органа исполнительной власти субъекта Российской Федерации в области лесных отношений </t>
  </si>
  <si>
    <t>Куликов Александр Николаевич</t>
  </si>
  <si>
    <t>Руководитель военного лесничества Минобороны России</t>
  </si>
  <si>
    <t>Руководитель ГУ МЧС России по субъекту Российской Федерации</t>
  </si>
  <si>
    <t>Руководитель территориального органа МВД России</t>
  </si>
  <si>
    <t>Иные организации</t>
  </si>
  <si>
    <t>Наименование лесничества</t>
  </si>
  <si>
    <t>Площадь, га</t>
  </si>
  <si>
    <t>I</t>
  </si>
  <si>
    <t>II</t>
  </si>
  <si>
    <t>III</t>
  </si>
  <si>
    <t>IV</t>
  </si>
  <si>
    <t>V</t>
  </si>
  <si>
    <t>Зажигательный аппарат</t>
  </si>
  <si>
    <t>Таблица 2.1</t>
  </si>
  <si>
    <t>Таблица 3.1</t>
  </si>
  <si>
    <t xml:space="preserve"> Силы и средства лесопожарных формирований, пожарной техники и оборудования</t>
  </si>
  <si>
    <t>Таблица 3.2</t>
  </si>
  <si>
    <t>(8352)62-22-51</t>
  </si>
  <si>
    <t>(8352)62-04-76</t>
  </si>
  <si>
    <t>(8352)55-23-12</t>
  </si>
  <si>
    <t>8(83533) 2-12-15                       gkan@cap.ru</t>
  </si>
  <si>
    <t>Байгулов Дмитий Геннадьевич</t>
  </si>
  <si>
    <t>8(83533) 2-26-89, 89061342222</t>
  </si>
  <si>
    <t>8 (83536) 2-34-45, 89061335679, gshum@cap.ru</t>
  </si>
  <si>
    <t>Андриянов Алексей Валерьевич</t>
  </si>
  <si>
    <t>8(83539) 5-12-05, 89278464690, komsml@cap.ru</t>
  </si>
  <si>
    <t>Таланов Андрей Владимирович</t>
  </si>
  <si>
    <t>Удостоверение №566 ФАУ ВИПКЛХ,   г.Пушкино</t>
  </si>
  <si>
    <t xml:space="preserve">Чувашская Республика, Алатырский р-н, пос. Алтышево, ул. Железнодорожная, д. 14  Координаты: Широта: 54°54′58″N Долгота: 46°41′36″E </t>
  </si>
  <si>
    <t xml:space="preserve">Чувашская Республика, Алатырский р-н, пос. Первомайский, ул. Ленина, д. 33  Координаты: Широта: 54°54′40″N  Долгота: 46°57′27″E </t>
  </si>
  <si>
    <t xml:space="preserve">Чувашская Республика, Алатырский р-н, с. Сойгино, Координаты: Широта: 54°46′20″N Долгота: 47°04′28″E </t>
  </si>
  <si>
    <t xml:space="preserve">Чувашская Республика, Алатырский р-н, пос. Киря, Координаты: Широта: 55°04′44″N Долгота: 46°30′54″E </t>
  </si>
  <si>
    <t>начальник участка Безднинского участкового лесничества</t>
  </si>
  <si>
    <t>начальник участка Айбесинского участкового лесничества</t>
  </si>
  <si>
    <t>начальник участка Первомайского участкового лесничества</t>
  </si>
  <si>
    <t>начальник участка Шумского участкового лесничества</t>
  </si>
  <si>
    <t>начальник участка Соловьевского участкового лесничества</t>
  </si>
  <si>
    <t>начальник участка Пригородного участкового лесничества</t>
  </si>
  <si>
    <t>начальник участка Нововыслин-ского участкового лесничества</t>
  </si>
  <si>
    <t>начальник участка Кармалинского участкового лесничества</t>
  </si>
  <si>
    <t>начальник участка Кошлоушского участкового лесничества</t>
  </si>
  <si>
    <t>Яковлев Анатолий Петрович</t>
  </si>
  <si>
    <t>Григорьев Алексей Дмитриевич</t>
  </si>
  <si>
    <t>Чепрасова Ольга Виктровна</t>
  </si>
  <si>
    <t>Сергеев Александр Геннадьевич</t>
  </si>
  <si>
    <t>8(8352) 54-84-11, 89050280020</t>
  </si>
  <si>
    <t>начальник участка Березовского участкового лесничества</t>
  </si>
  <si>
    <t>начальник участка Канашского участкового лесничества</t>
  </si>
  <si>
    <t>начальник участка Тобурданов-ского участкового лесничества</t>
  </si>
  <si>
    <t>начальник участка Шихранского участкового лесничества</t>
  </si>
  <si>
    <t>начальник участка Янтиковского участкового лесничества</t>
  </si>
  <si>
    <t>начальник участка Атратского участкового лесничества</t>
  </si>
  <si>
    <t>начальник участка Гартовского участкового лесничества</t>
  </si>
  <si>
    <t>начальник участка Кирского участкового лесничества</t>
  </si>
  <si>
    <t>Министр природных ресурсов и экологии Чувашской Республики</t>
  </si>
  <si>
    <t>начальник участка Сорминского участкового лесничества</t>
  </si>
  <si>
    <t>начальник участка Цивильского участкового лесничества</t>
  </si>
  <si>
    <t>начальник участка Северного участкового лесничества</t>
  </si>
  <si>
    <t>начальник участка Пихтулинского участкового лесничества</t>
  </si>
  <si>
    <t>начальник участка Сосновского участкового лесничества</t>
  </si>
  <si>
    <t>начальник участка Шемуршинского участкового лесничества</t>
  </si>
  <si>
    <t>начальник участка Трехбалтаев-ского участкового лесничества</t>
  </si>
  <si>
    <t>начальник участка Засурского участкового лесничества</t>
  </si>
  <si>
    <t>8(83551) 3-92-33, 89373759553</t>
  </si>
  <si>
    <t>Стаж работы в л/х 5 лет</t>
  </si>
  <si>
    <t>Стаж работы в л/х 10 лет</t>
  </si>
  <si>
    <t>Стаж работы в л/х 19 лет, руководитель тушения крупного лесного пожара</t>
  </si>
  <si>
    <t>8(83545) 2-12-15, 89176571625,               zivil@cap.ru</t>
  </si>
  <si>
    <t>гл.специалист-эксперт</t>
  </si>
  <si>
    <t>77 человек, из них: работники ООПТ - 7 человек, работники лесничеств - 70 человек. Руководителей тушения крупных лесных пожаров - 12 человек.</t>
  </si>
  <si>
    <t xml:space="preserve">ГПЗ «Присурский», ПХС-I </t>
  </si>
  <si>
    <t>Национальный парк «Чаваш вармане», Баскакская ПХС-I, Баишевская ПХС-II</t>
  </si>
  <si>
    <t>начальник участка Чукальского участкового лесничества</t>
  </si>
  <si>
    <t>начальник участка Булинского участкового лесничества</t>
  </si>
  <si>
    <t>начальник участка Турганкасин-ского участкового лесничества</t>
  </si>
  <si>
    <t>начальник участка Комсомольского участкового лесничества</t>
  </si>
  <si>
    <t>начальник участка Дубовского участкового лесничества</t>
  </si>
  <si>
    <t>Тимофеев Ростислав Николаевич</t>
  </si>
  <si>
    <t>начальник участка Саланчикского участкового лесничества</t>
  </si>
  <si>
    <t>начальник участка Алгашинского участкового лесничества</t>
  </si>
  <si>
    <t>начальник участка Порецкого участкового лесничества</t>
  </si>
  <si>
    <t>начальник участка Янымовского участкового лесничества</t>
  </si>
  <si>
    <t>начальник участка Пандиковского участкового лесничества</t>
  </si>
  <si>
    <t>начальник участка Майского участкового лесничества</t>
  </si>
  <si>
    <t xml:space="preserve">Чувашская Республика, г. Чебоксары, пос. Северный, д. 19 а Координаты: Широта: 56°17′14″N Долгота: 47°11′29″E </t>
  </si>
  <si>
    <t>Орган (организация), место дислокации (адрес)</t>
  </si>
  <si>
    <t>Район ответственности (наименовние участкового лесничества)</t>
  </si>
  <si>
    <t xml:space="preserve">Чувашская Республика, г. Чебоксары, пос. Октябрьский, Сосновское лесничесвто (кв. 62), Координаты: Широта: 56°10′21″N Долгота: 47°16′19″E </t>
  </si>
  <si>
    <t xml:space="preserve">Чувашская Республика, Батыревский р-н, с. Балабаш-Баишево, ул. Люльская  Координаты: Широта: 55°4′25″N Долгота: 47°15′43″E </t>
  </si>
  <si>
    <t>Св-во ПБ №001 от 29.03.11</t>
  </si>
  <si>
    <t>Стаж работы в лесном хозяйстве 23 года</t>
  </si>
  <si>
    <t xml:space="preserve">Руководители лесничеств </t>
  </si>
  <si>
    <t xml:space="preserve">Чувашская Республика, Комсомольский р-н, с. Комсомольское, ул. Лесная, д. 2 в  Координаты: Широта: 55°16′29″N Долгота: 47°32′51″E </t>
  </si>
  <si>
    <t>п. Киря</t>
  </si>
  <si>
    <t>п. Долгая Поляна</t>
  </si>
  <si>
    <t>Итого по БУ "Алатырское лесничество"</t>
  </si>
  <si>
    <t xml:space="preserve">Итого по БУ "Вурнарское лесничество" </t>
  </si>
  <si>
    <t>Итого по БУ "Ибресинское лесничество"</t>
  </si>
  <si>
    <t>Итого по БУ "Канашское лесничество"</t>
  </si>
  <si>
    <t>Итого по БУ "Кирское лесничество"</t>
  </si>
  <si>
    <t>Итого по БУ "Мариинско-Посадское лесничество"</t>
  </si>
  <si>
    <t>Итого по БУ "Опытное лесничество"</t>
  </si>
  <si>
    <t>Итого по БУ "Шемуршинское лесничество"</t>
  </si>
  <si>
    <t>Итого по БУ "Шумерлинское лесничество"</t>
  </si>
  <si>
    <t>Итого по БУ "Ядринское лесничество"</t>
  </si>
  <si>
    <t>Итого по ФГБУ НП "Чаваш вармане"</t>
  </si>
  <si>
    <t>Итого по ФБГУ ГПЗ "Присурский"</t>
  </si>
  <si>
    <t>(83534)2-12-15,  kozlov@cap.ru</t>
  </si>
  <si>
    <t xml:space="preserve">Чувашская Республика, Батыревский р-н, с. Торханы, ул. Центральная, д. 1  Координаты: Широта: 55°0′22″N Долгота: 47°20′17″E </t>
  </si>
  <si>
    <t xml:space="preserve">Чувашская Республика, Шемуршинский р-н, Чукальское лесничество (кв. 117)  Координаты: Широта: 54°42′14″N Долгота: 47°09′21″E </t>
  </si>
  <si>
    <t>Калининское ПНИ Минсоцразвития Чувашии</t>
  </si>
  <si>
    <t>Минобразования Чувашии(лицей)</t>
  </si>
  <si>
    <t>КФХ Козлова А.Н. Вурнарский район</t>
  </si>
  <si>
    <t xml:space="preserve">Чувашская Республика, Шемуршинский р-н, с. Шемурша, ул. Лесхозная, д. 32 б  Координаты: Широта: 54°53′27″N Долгота: 47°30′24″E </t>
  </si>
  <si>
    <t>8(83532) 6-13-15, 89656825005,                      batyr@cap.ru</t>
  </si>
  <si>
    <t xml:space="preserve">Чувашская Республика, Шумерлинский р-н, д. Чувашские Алгаши   Координаты: Широта: 55°19′16″N Долгота: 46°32′21E </t>
  </si>
  <si>
    <t xml:space="preserve">Чувашская Республика, Порецкий р-н, с. Порецкое, ул. Комсомольская, д. 11   Координаты: Широта: 55°11′56″N Долгота: 46°20′11″E </t>
  </si>
  <si>
    <t>подпись</t>
  </si>
  <si>
    <t xml:space="preserve">Должностное лицо, ответственное </t>
  </si>
  <si>
    <t>телефон</t>
  </si>
  <si>
    <t>(дата)</t>
  </si>
  <si>
    <t xml:space="preserve">«Чувашская Республика, Шемуршинский район, с. Шемурша, ул. Космовского, д.37  Координаты: Широта: 54°53′3.43″N Долгота: 47°31′58.95″E </t>
  </si>
  <si>
    <t>Атратское</t>
  </si>
  <si>
    <t>Гартовское</t>
  </si>
  <si>
    <t>трейлеры</t>
  </si>
  <si>
    <t>трал</t>
  </si>
  <si>
    <t>тралы</t>
  </si>
  <si>
    <t>Трейлеры</t>
  </si>
  <si>
    <t>тягач</t>
  </si>
  <si>
    <t>Стаж работы в л/х 22 года</t>
  </si>
  <si>
    <t>Егоров Юрий Афанасьевич</t>
  </si>
  <si>
    <t>Емельянов Юрий Петрович</t>
  </si>
  <si>
    <t>Стаж работы в л/х 18 лет</t>
  </si>
  <si>
    <t>8 (83546)2-40-72</t>
  </si>
  <si>
    <t>старший гоударственный инспектор</t>
  </si>
  <si>
    <t>8 (83546)2-35-06</t>
  </si>
  <si>
    <t>8 (83546) 2-54-41</t>
  </si>
  <si>
    <t>государственный инспектор</t>
  </si>
  <si>
    <t>8 (83546)2-78-05</t>
  </si>
  <si>
    <t>Филиппов Петр Алексеевич</t>
  </si>
  <si>
    <t>Таблица 5.1</t>
  </si>
  <si>
    <t xml:space="preserve">Мариинско-Посадская ПХС-I </t>
  </si>
  <si>
    <t xml:space="preserve"> Мероприятия по противопожарному обустройству населенных пунктов, объектов экономики и инфраструктуры</t>
  </si>
  <si>
    <t>Таблица 6.1</t>
  </si>
  <si>
    <t xml:space="preserve">за составление  формы     </t>
  </si>
  <si>
    <t>№ п/п</t>
  </si>
  <si>
    <t>(дата составления документа)</t>
  </si>
  <si>
    <t>Петрухин Александр Николаевич</t>
  </si>
  <si>
    <t>начальник                ПХС -III типа</t>
  </si>
  <si>
    <t>8(83531)6-70-64, 89276682693</t>
  </si>
  <si>
    <t>Св-во ПБ №085 от 22.03.12</t>
  </si>
  <si>
    <t>Вид пожарной техники, оборудования, противопожарного снаряжения, инвентаря, тип горюче-смазочных материалов</t>
  </si>
  <si>
    <t>Уровень пожарной опасности</t>
  </si>
  <si>
    <t>Мероприятия</t>
  </si>
  <si>
    <t>Ответственные за привлечение</t>
  </si>
  <si>
    <t>ФИО 
ответственного лица</t>
  </si>
  <si>
    <t>8 (8352) 41-48-38</t>
  </si>
  <si>
    <t>Ответственное лицо</t>
  </si>
  <si>
    <t>Итого по муниципальным образованиям:</t>
  </si>
  <si>
    <t>Всего по Чувашской Республике:</t>
  </si>
  <si>
    <t>Техника, оборудование и средства для тушения лесных пожаров (единиц)</t>
  </si>
  <si>
    <t>ФИО</t>
  </si>
  <si>
    <t>Контактные 
данные</t>
  </si>
  <si>
    <t>Руководители тушения  лесных пожаров</t>
  </si>
  <si>
    <t>Инструкторы авиапожарных служб</t>
  </si>
  <si>
    <t>Постоянные работники  наземных служб 
 пожаротушения (лесные пожарные)</t>
  </si>
  <si>
    <t>Временные   работники наземных служб
пожаротушения (лесные пожарные)</t>
  </si>
  <si>
    <t>лесопожарные автоцистерны (лесопожарные машины)</t>
  </si>
  <si>
    <t>тракторы лесопожарные</t>
  </si>
  <si>
    <t>бульдозеры</t>
  </si>
  <si>
    <t>плуги лесные</t>
  </si>
  <si>
    <t>мотопомпы</t>
  </si>
  <si>
    <t>бензопилы</t>
  </si>
  <si>
    <t>воздуходувки</t>
  </si>
  <si>
    <t>беспилотные летательные аппараты (комплексы)</t>
  </si>
  <si>
    <t>зажигательные аппараты</t>
  </si>
  <si>
    <t>вертолетные водосливные устройства</t>
  </si>
  <si>
    <t>авиационные пожарные емкости</t>
  </si>
  <si>
    <t>трактор гусеничный</t>
  </si>
  <si>
    <t>трактор колесный</t>
  </si>
  <si>
    <t>вездеходы</t>
  </si>
  <si>
    <t>грузовые машины</t>
  </si>
  <si>
    <t>автобусы, вахтовки</t>
  </si>
  <si>
    <t>пожарные емкости</t>
  </si>
  <si>
    <t>ранцевые лесные огнетушители</t>
  </si>
  <si>
    <t>радиостанции УКВ-диапазона</t>
  </si>
  <si>
    <t>радиостанции КВ-диапазона</t>
  </si>
  <si>
    <t>чел.</t>
  </si>
  <si>
    <t>групп</t>
  </si>
  <si>
    <t>пожарные автоцистерны (машины)</t>
  </si>
  <si>
    <t>экскаваторы</t>
  </si>
  <si>
    <t>легковые машины</t>
  </si>
  <si>
    <r>
      <t xml:space="preserve"> </t>
    </r>
    <r>
      <rPr>
        <sz val="13"/>
        <color indexed="8"/>
        <rFont val="Times New Roman"/>
        <family val="1"/>
      </rPr>
      <t>Тип воздушного судна, которое может осуществлять приземление, взлет</t>
    </r>
  </si>
  <si>
    <t>лопаты</t>
  </si>
  <si>
    <t>топоры-мотыги</t>
  </si>
  <si>
    <t>вертолеты</t>
  </si>
  <si>
    <t>самолеты</t>
  </si>
  <si>
    <t>специализированная гусеничная техника</t>
  </si>
  <si>
    <t>лесопожарные катера, моторные лодки</t>
  </si>
  <si>
    <t>Стаж работы в лесном хозяйстве 33 года</t>
  </si>
  <si>
    <t>Итого по лесничеству:</t>
  </si>
  <si>
    <t>Работники  наземных служб 
 пожаротушения (лесные пожарные)</t>
  </si>
  <si>
    <t>III. Перечень и состав лесопожарных формирований, пожарной техники и оборудования, порядок привлечения и использования таких средств в соответствии с уровнем пожарной опасности в лесах</t>
  </si>
  <si>
    <t>8(83551) 2-16-61, 89196763854, krchet@cap.ru</t>
  </si>
  <si>
    <t>пожарная опасность отсутствует</t>
  </si>
  <si>
    <t>лесопожарные формирования, их пожарная техника и оборудование находятся в полной готовности (таблица 3.2)</t>
  </si>
  <si>
    <t>тушение возникающих лесных пожаров производится силами и средствами лесопожарных формирований в соответствии с действующими правилами тушения лесных пожаров (таблица 3.2)</t>
  </si>
  <si>
    <t xml:space="preserve"> 1. Меры по созданию резерва пожарной техники и оборудования, противопожарного снаряжения и инвентаря,                                                               транспортных средств и горюче-смазочных материалов</t>
  </si>
  <si>
    <t>Правительственная комиссия по предупреждению и ликвидации чрезвычайных ситуаций и обеспечению пожарной безопасности</t>
  </si>
  <si>
    <t>8(83531)6-46-02         89373710810</t>
  </si>
  <si>
    <t>в установленном порядке вводится особый противопожарный режим  и запрет на осуществление всех видов деятельности в лесах (лесосечные работы, проведение мероприятий, охота и т.п.), за исключением работ по охране лесов от пожаров</t>
  </si>
  <si>
    <t>г.Чебоксары, проспект Мира, д.5, тел. 8(8352)                  63-79-60</t>
  </si>
  <si>
    <t>8(8352) 62-01-71</t>
  </si>
  <si>
    <t>Моторин Иван Борисович - Председатель Кабинета Министров Чувашской Республики</t>
  </si>
  <si>
    <t xml:space="preserve"> 3. Посадочные площадки для самолетов и вертолетов, используемых в целях проведения                                                            авиационных работ по охране и защите лесов</t>
  </si>
  <si>
    <t>(должность)</t>
  </si>
  <si>
    <t xml:space="preserve">    Должностное лицо, ответственное                   гл. специалист-эксперт</t>
  </si>
  <si>
    <r>
      <t xml:space="preserve">                              </t>
    </r>
    <r>
      <rPr>
        <u val="single"/>
        <sz val="12"/>
        <color indexed="8"/>
        <rFont val="Times New Roman"/>
        <family val="1"/>
      </rPr>
      <t>сектора ОЗЛФ</t>
    </r>
  </si>
  <si>
    <t>Объемы планируемого финансирования мер по обеспечению пожарной безопасности  в лесах и тушения лесных пожаров в субъекте Российской Федерации, всего в том числе за счет средств:</t>
  </si>
  <si>
    <t>Наличие назначенных руководителей тушения лесных пожаров</t>
  </si>
  <si>
    <t>8(8352)54-84-11 89050280020</t>
  </si>
  <si>
    <t>Ядринская              ПХС-I</t>
  </si>
  <si>
    <t>лица, использующие леса, принимают необходимые меры по недопущению распространения лесных пожаров (таблица 3.4)</t>
  </si>
  <si>
    <t>лица, использующие леса, принимают необходимые меры по недопущению распространения лесных пожаров, при необходимости привлекаются для тушения лесных пожаров (табл. 3.4)</t>
  </si>
  <si>
    <t>лица, использующие леса, принимают необ-ходимые меры по недопущению распространения лесных пожаров, при необходимости привлекаются для тушения лесных пожаров (таблица 3.4)</t>
  </si>
  <si>
    <t>тушение возникающих лесных пожаров производится силами и средствами лесопожарных формирований в соответствии с действующими правилами тушения лесных пожаров, при необходимости для тушения лесных пожаров привлекаются лица, использующие леса (таблицы 3.2,3.4)</t>
  </si>
  <si>
    <t>гл. специалист - эксперт</t>
  </si>
  <si>
    <t>Кузнецова Г.П.</t>
  </si>
  <si>
    <t>Телефон: 8(8352) 41-48-38</t>
  </si>
  <si>
    <t>Администрация Алатырского района</t>
  </si>
  <si>
    <t>Администрация Аликовского  района</t>
  </si>
  <si>
    <t>Администрация Батыревского района</t>
  </si>
  <si>
    <t>Администрация Вурнарского района</t>
  </si>
  <si>
    <t>Администрация Ибресинского района</t>
  </si>
  <si>
    <t>Администрация Канашского района</t>
  </si>
  <si>
    <t>Администрация Козловского района</t>
  </si>
  <si>
    <t>Администрация Комсомольского района</t>
  </si>
  <si>
    <t>Администрация Красноармейского района</t>
  </si>
  <si>
    <t>Администрация Красночетайского района</t>
  </si>
  <si>
    <t>тушение возникающих лесных пожаров производится силами и средствами лесопожарных формирований в соответствии с действующими правилами тушения лесных пожаров, при необходимости для тушения лесных пожаров привлекаются лица, использующие леса (таблицы 3.2, 3.4)</t>
  </si>
  <si>
    <t>Шумерлинская ДПМК,                      г. Шумерля</t>
  </si>
  <si>
    <t xml:space="preserve">ООО "Шумерлинский лесхоз",                    г. Шумерля </t>
  </si>
  <si>
    <t>Васильев Андрей Васильевич</t>
  </si>
  <si>
    <t>Санаторий "Чувашия", ЗТУ "Заволжье"                г. Чебоксары</t>
  </si>
  <si>
    <t>Итого по БУ "Алатырское лесничество" 2 арендатора:</t>
  </si>
  <si>
    <t>Итого по БУ "Ибресинское лесничество"1 арендатор:</t>
  </si>
  <si>
    <t>Итого по БУ "Канашское лесничество" 3 арендатора:</t>
  </si>
  <si>
    <t xml:space="preserve">Итого по БУ "Кирское лесничество" 6 органзаций,        1 индивидуальный предприниматель </t>
  </si>
  <si>
    <t>Итого по БУ "Мариинско-Посадское лесничество" 1 арендатор:</t>
  </si>
  <si>
    <t>Итого по БУ "Чебоксарское лесничество" 1 организация:</t>
  </si>
  <si>
    <t>Итого по БУ "Шемуршинское лесничество" 1 арендатор:</t>
  </si>
  <si>
    <t>Итого по БУ "Шумерлинское лесничество" 1 арендатор,                          1 организация</t>
  </si>
  <si>
    <t>Итого по БУ "Ядринское лесничество" 2 арендатора:</t>
  </si>
  <si>
    <t xml:space="preserve">оборудовано наблюдательных пунктов </t>
  </si>
  <si>
    <t>утверждено наземных маршрутов патрулирования</t>
  </si>
  <si>
    <t>утверждено авиационных маршрутов патрулирования</t>
  </si>
  <si>
    <t>федерального бюджета</t>
  </si>
  <si>
    <t>бюджета субъекта Российской Федерации</t>
  </si>
  <si>
    <t>Наличие государственных контрактов или государственных заданий на выполнение работ по тушению лесных пожаров, осуществляемых в том числе совместно  лесопожарными формированиями</t>
  </si>
  <si>
    <t xml:space="preserve">428014, Чувашская Республика,                     г. Чебоксары, площадь Скворцова, д.1,  Общество с ограниченной ответственностью "Международный аэропорт Чебоксары"                          С  056º 05' 24"                 В 047º 20' 54" </t>
  </si>
  <si>
    <t>аэропорт оснащен передвижными автозаправочными комплексами</t>
  </si>
  <si>
    <t>т/ф.: 8(8352)                     30-11-10,                            8(499) 940-07-23, доб.354;                        e-mail: mach@aerofuels.ru, aeroport.cheboksary@aerofuels.ru</t>
  </si>
  <si>
    <t xml:space="preserve">Подготовлено к работе лесопожарных формирований  </t>
  </si>
  <si>
    <t>8(83538) 2-13-15,  89278495923,                      ibresi@cap.ru</t>
  </si>
  <si>
    <t>Лесничество 
(лесопарк)</t>
  </si>
  <si>
    <t xml:space="preserve">Местоположение (географические координаты, ближайший населенный пункт) </t>
  </si>
  <si>
    <t xml:space="preserve"> ФИО
руководителя
организации</t>
  </si>
  <si>
    <t>Должность
руководителя
организации</t>
  </si>
  <si>
    <t>(подпись)</t>
  </si>
  <si>
    <r>
      <t>Наименование 
организации</t>
    </r>
    <r>
      <rPr>
        <vertAlign val="superscript"/>
        <sz val="14"/>
        <color indexed="8"/>
        <rFont val="Times New Roman"/>
        <family val="1"/>
      </rPr>
      <t>1</t>
    </r>
  </si>
  <si>
    <t>Стаж работы руководителем тушения лесных пожаров</t>
  </si>
  <si>
    <t>Средний класс природной 
пожарной опасности</t>
  </si>
  <si>
    <t>Общая</t>
  </si>
  <si>
    <t>по классам природной пожарной опасности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</si>
  <si>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</si>
  <si>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 (Ф.И.О.) </t>
  </si>
  <si>
    <t xml:space="preserve"> (должность) </t>
  </si>
  <si>
    <t xml:space="preserve"> (подпись)</t>
  </si>
  <si>
    <t>Анисимов Валерий Петрович</t>
  </si>
  <si>
    <t>Алатырское</t>
  </si>
  <si>
    <t>Вурнарское</t>
  </si>
  <si>
    <t>Ибресинское</t>
  </si>
  <si>
    <t>Канашское</t>
  </si>
  <si>
    <t>Кирское</t>
  </si>
  <si>
    <t>Мариинско-Посадское</t>
  </si>
  <si>
    <t>Опытное</t>
  </si>
  <si>
    <t>Чебоксарское</t>
  </si>
  <si>
    <t>Шемуршинское</t>
  </si>
  <si>
    <t>Шумерлинское</t>
  </si>
  <si>
    <t>Ядринское</t>
  </si>
  <si>
    <t>Алатырский район</t>
  </si>
  <si>
    <t>директор</t>
  </si>
  <si>
    <t>Территория лесничества</t>
  </si>
  <si>
    <t>ППО</t>
  </si>
  <si>
    <t>-</t>
  </si>
  <si>
    <t xml:space="preserve">Резерв ГСМ: </t>
  </si>
  <si>
    <t>Моторин Иван Борисович</t>
  </si>
  <si>
    <t xml:space="preserve"> Председатель Кабинета Министров Чувашской Республики </t>
  </si>
  <si>
    <t>министр природных ресурсов и экологии Чувашской Республики</t>
  </si>
  <si>
    <t>Беляков Юрий Николаевич</t>
  </si>
  <si>
    <t>Ахметов Илшат Абзалетдинович</t>
  </si>
  <si>
    <t>Юнусов Дамир Рафаилович</t>
  </si>
  <si>
    <t>Мартынов Александр Иванович</t>
  </si>
  <si>
    <t>Кадушкина Рена Валериановна</t>
  </si>
  <si>
    <t>Богданов Василий Николаевич</t>
  </si>
  <si>
    <t>Катейкин Юрий Андреевич</t>
  </si>
  <si>
    <t>Судаков Сергей Николаевич</t>
  </si>
  <si>
    <t>5 шт.</t>
  </si>
  <si>
    <t>3 ед.</t>
  </si>
  <si>
    <t>Осмелкин Евгений Витальевич</t>
  </si>
  <si>
    <t>Татарских Юрий Сергеевич</t>
  </si>
  <si>
    <t>директор ФГБУ НП «Чаваш Вармане»</t>
  </si>
  <si>
    <t>Антонов Станислав Юрьевич</t>
  </si>
  <si>
    <t>Анисимов Сергей Николаевич</t>
  </si>
  <si>
    <t>бюджетные учреждения Минприроды Чувашии</t>
  </si>
  <si>
    <t>не предусмотрено</t>
  </si>
  <si>
    <t>проведение противопожарной пропаганды в в средствах массовой информацмм осуществляется не реже 1 раза в день</t>
  </si>
  <si>
    <t>вводится режим ограничения пребывания граждан в лесах и въезда в них транспортных средств</t>
  </si>
  <si>
    <t>оперативные штабы по охране лесов от пожаров при наличии обстоятельств, соответствующих введению режима чрезвычайной ситуации в лесах, возникшего вследствие лесных пожаров, направляют соответствующее обращение в комиссии по по предупреждению и ликвидации чрезвычайных ситуаций и обеспечению пожарной безопасности соответствующего уровня</t>
  </si>
  <si>
    <t>Петров Вениамин Иванович</t>
  </si>
  <si>
    <t>председатель ГКЧС Чувашии</t>
  </si>
  <si>
    <t>8(8352) 62-69-22</t>
  </si>
  <si>
    <t>8 (8352) 62-22-51</t>
  </si>
  <si>
    <t>8 (8352) 55-23-12</t>
  </si>
  <si>
    <t>глава муниципального образования</t>
  </si>
  <si>
    <t>председатель КЧС и ПБ</t>
  </si>
  <si>
    <t>Аликовский район</t>
  </si>
  <si>
    <t>Батыревский район</t>
  </si>
  <si>
    <t>2 человека</t>
  </si>
  <si>
    <t>Вурнарский район</t>
  </si>
  <si>
    <t>Николаев Леонид Григорьевич</t>
  </si>
  <si>
    <t>Васильев Андрей Иванович</t>
  </si>
  <si>
    <t>Софронов Андрей Леонидович</t>
  </si>
  <si>
    <t>Ибресинский район</t>
  </si>
  <si>
    <t>Канашский район</t>
  </si>
  <si>
    <t>Козловский район</t>
  </si>
  <si>
    <t>ФГБУ ГПЗ "Присурский"</t>
  </si>
  <si>
    <t xml:space="preserve">       Министр   </t>
  </si>
  <si>
    <t>(телефон)</t>
  </si>
  <si>
    <t>Севастьянов Александр Юрьевич</t>
  </si>
  <si>
    <t xml:space="preserve">заместитель директора </t>
  </si>
  <si>
    <t>Егоров Александр Алексеевич</t>
  </si>
  <si>
    <t>8(83545)2-13-92, 89176653344</t>
  </si>
  <si>
    <t>Св-во ПБ №131 от 22.03.11</t>
  </si>
  <si>
    <t>Машинов Алексей Станиславович</t>
  </si>
  <si>
    <t>(83539) 5-16-09, 89278580978</t>
  </si>
  <si>
    <t>(8352)41-48-49, 89061323794</t>
  </si>
  <si>
    <t>8 (83531) 65-061, 89278478726</t>
  </si>
  <si>
    <t>8(8352) 73-84-52</t>
  </si>
  <si>
    <t>государственный инспектор,         инженер по лесу</t>
  </si>
  <si>
    <t>8(83531)65-061,       8937370373</t>
  </si>
  <si>
    <t>Итого по учреждению</t>
  </si>
  <si>
    <t>ФГБУ НП "Чаваш вармане"</t>
  </si>
  <si>
    <t>Тихонов Владимир Петрович</t>
  </si>
  <si>
    <t>Савельев Николай Петрович</t>
  </si>
  <si>
    <t>Уськин Петр Леонтьевич</t>
  </si>
  <si>
    <t>Краснов Сергей Николаевич</t>
  </si>
  <si>
    <t>Комсомольский район</t>
  </si>
  <si>
    <t xml:space="preserve">Чувашская Республика, Мариинско-Посадский район, г. Мариинский-Посад, ул. Николаева,д.99: Широта: 56°11′03″N Долгота: 47°72′06″E </t>
  </si>
  <si>
    <t>Красноармейский район</t>
  </si>
  <si>
    <t>Красночетайский район</t>
  </si>
  <si>
    <t>8 (83541) 6-22-36,               8 (8352) 62-58-81,  89370157528,  morgau@cap.ru</t>
  </si>
  <si>
    <t>Мариинско-Посадский район</t>
  </si>
  <si>
    <t>Трофимова Марина Николаевна</t>
  </si>
  <si>
    <t>Сотниковское</t>
  </si>
  <si>
    <t>Баишевская ПХС -II</t>
  </si>
  <si>
    <t>Баскакское</t>
  </si>
  <si>
    <t>Баишевское</t>
  </si>
  <si>
    <t>Баскакская ПХС-I</t>
  </si>
  <si>
    <t>Пригородная ПХС-1</t>
  </si>
  <si>
    <t>Первомайская ПХС -1</t>
  </si>
  <si>
    <t>Шумская               ПХС-1</t>
  </si>
  <si>
    <t>Моргаушский район</t>
  </si>
  <si>
    <t>Порецкий район</t>
  </si>
  <si>
    <t>Урмарский район</t>
  </si>
  <si>
    <t>Цивильский район</t>
  </si>
  <si>
    <t>Чебоксарский район</t>
  </si>
  <si>
    <t>инжнер охраны и защиты леса</t>
  </si>
  <si>
    <t>Шемуршинский район</t>
  </si>
  <si>
    <t>Шумерлинский район</t>
  </si>
  <si>
    <t>Ядринский район</t>
  </si>
  <si>
    <t>Яльчикский район</t>
  </si>
  <si>
    <t>при необходимости используется резерв сил и средств пожаротушения субъекта Российской Федерации (таблица 4.1.)</t>
  </si>
  <si>
    <t xml:space="preserve">проводится наземное патрулирование на лесных территориях в течение всего светлого времени, при этом на лесных участках, отнесенных к I-III-м классам природной пожарной опасности лесов - круглосуточно   </t>
  </si>
  <si>
    <t>17 ПСЧ ФГКУ
«4 отряд ФПС 
по ЧР-Чувашии»</t>
  </si>
  <si>
    <t>инженер по лесопользованию</t>
  </si>
  <si>
    <t>Стаж работы в л/х 12 лет</t>
  </si>
  <si>
    <t>8 (83536)                                 2-34-45, 89061335697, gshum@cap.ru</t>
  </si>
  <si>
    <t>Директор ФБГУ Заповедник "Присурский" Минприроды России</t>
  </si>
  <si>
    <t xml:space="preserve">23 человека, включая глав администраций и председателей КЧС и ПБ                                                                                                   5 городов Чувшской Республики </t>
  </si>
  <si>
    <t xml:space="preserve">Вурнарская ПХС-I                             БУ "Вурнарское лесничество" Минприроды Чувашии </t>
  </si>
  <si>
    <t>СХПК "Новый путь",                                                         с. Чувашская Сорма Аликовского района</t>
  </si>
  <si>
    <t>ИП Хайретдинова Л.И.,                                              д. Асаново Шемуршинского района</t>
  </si>
  <si>
    <t>при введении в субъекте Российской Федерации режима чрезвычайной ситуации, связанной с лесными пожарами, задействуются все ресурсы пожаротушения, при необходимости межрегиональные (таблицы 3.2,3.3,3.4,3.5.1,                                                         карта-схема 3 )</t>
  </si>
  <si>
    <t>(8352) 66-18-03</t>
  </si>
  <si>
    <t xml:space="preserve">V. Меры по созданию резерва пожарной техники и оборудования, противопожарного снаряжения и протвопожарного инвентаря, транспортных средств и горюче-смазочных материалов. Перечень лесопожарных формирований, пожарной техники и оборудования, подлежащих включению в межрегиональный план маневрирования лесопожарных формирований                                                                                                                                                                                                          пожарной техники и оборудования </t>
  </si>
  <si>
    <t>за составление  формы</t>
  </si>
  <si>
    <t>(подпись высшего должностного лица субъекта Российской Федерации)</t>
  </si>
  <si>
    <t>Глава Чувашской Республики</t>
  </si>
  <si>
    <t xml:space="preserve">   ПОДТВЕРЖДАЮ</t>
  </si>
  <si>
    <t xml:space="preserve">Вывод: Чувашская Республика  готова к пожароопасному сезону 2018 года.  </t>
  </si>
  <si>
    <t xml:space="preserve">Подготовлен резерв протвопожарной техники и оборудования: автомобильные пожарные цистерны 119 единиц, 194 мотопомпы, 286 человек личного состава </t>
  </si>
  <si>
    <t>СПСЧ по ТКП ФГКУ
«5 отряд ФПС 
по ЧР-Чувашии»</t>
  </si>
  <si>
    <t>Администрации 21 муниципального образования Чувашской Республики, в том числе:</t>
  </si>
  <si>
    <t>-//-//-//-</t>
  </si>
  <si>
    <t>8(83547) 2-22-45, 89063817489,  yadrin@cap.ru</t>
  </si>
  <si>
    <t>8(83537) 2-51-37     89279946715</t>
  </si>
  <si>
    <t>8 (83537) 2-55-70         89030633050</t>
  </si>
  <si>
    <t>8 (83537) 2-51-33         89053474809</t>
  </si>
  <si>
    <t>Ванерке Владимир Алексеевич</t>
  </si>
  <si>
    <t>Штаер Иван Юрьевич</t>
  </si>
  <si>
    <t>(835338)2-72-08, 89373941858</t>
  </si>
  <si>
    <t>Стаж работы в лесном хозяйстве 2 года</t>
  </si>
  <si>
    <t>27 ПСЧ ФГКУ
«9 отряд ФПС 
по ЧР-Чувашии»</t>
  </si>
  <si>
    <t>28 ПСЧ ФГКУ
«9 отряд ФПС 
по ЧР-Чувашии»</t>
  </si>
  <si>
    <t>25 человек</t>
  </si>
  <si>
    <t>15 ПСЧ ФГКУ
«9 отряд ФПС 
по ЧР-Чувашии»</t>
  </si>
  <si>
    <t>39 ПСЧ ФГКУ
«9 отряд ФПС 
по ЧР-Чувашии»</t>
  </si>
  <si>
    <t>30 ПСЧ ФГКУ
«9 отряд ФПС 
по ЧР-Чувашии»</t>
  </si>
  <si>
    <t>34 ПСЧ ФГКУ
«9 отряд ФПС 
по ЧР-Чувашии»</t>
  </si>
  <si>
    <t>Степанов Владимир Николаевич</t>
  </si>
  <si>
    <t>г. Чебоксары, пр. Мира, д.5, тел.: 8(8352) 55-23-12</t>
  </si>
  <si>
    <t>Игнатьев Валерий Филимонович</t>
  </si>
  <si>
    <t>Наличие пунктов заправки авиационными горюче-смазочными материалами</t>
  </si>
  <si>
    <t>Лицо, ответственное за посадочные площадки</t>
  </si>
  <si>
    <t>40 ПСЧ ФГКУ
«9 отряд ФПС 
по ЧР-Чувашии»</t>
  </si>
  <si>
    <t>41 ПСЧ ФГКУ
«5 отряд ФПС 
по ЧР-Чувашии»</t>
  </si>
  <si>
    <t>директор КУ «Лесная охрана» Минприроды Чувашии</t>
  </si>
  <si>
    <t>начальник участка Вурнарского участкового лесничества</t>
  </si>
  <si>
    <t>начальник участка Калининского участкового лесничества</t>
  </si>
  <si>
    <t>начальник участка Авруйского участкового лесничества</t>
  </si>
  <si>
    <t>23 ПСЧ ФГКУ
«4 отряд ФПС 
по ЧР-Чувашии»</t>
  </si>
  <si>
    <t>43 ПСЧ ФГКУ
«5 отряд ФПС 
по ЧР-Чувашии»</t>
  </si>
  <si>
    <t>Янтиковский район</t>
  </si>
  <si>
    <t>г. Чебоксары</t>
  </si>
  <si>
    <t>Ладыков Алексей Олегович</t>
  </si>
  <si>
    <t>Александров Герман Геннадиевич</t>
  </si>
  <si>
    <t>г. Алатырь</t>
  </si>
  <si>
    <t>г. Канаш</t>
  </si>
  <si>
    <t>г. Новочебоксарск</t>
  </si>
  <si>
    <t>г. Шумерля</t>
  </si>
  <si>
    <t>Сульдин Геннадий Валентинович</t>
  </si>
  <si>
    <t>ОАО "ЧПО им.В.И.Чапаева,              г. Чебоксары</t>
  </si>
  <si>
    <t>8(83531)                                    6-46-02         89373710810</t>
  </si>
  <si>
    <t>Чувашская Республика, Алатырский район,                                                        пос. Киря, ул. Лесная, д.1, тел. 8(83531)6-70-61</t>
  </si>
  <si>
    <t xml:space="preserve"> заместитель министра, директора лесничеств (таб. 3.1)</t>
  </si>
  <si>
    <t>заместитель директора</t>
  </si>
  <si>
    <t>Котмаков Алексей Дмитриевич</t>
  </si>
  <si>
    <t>Рузавин Иван Иванович</t>
  </si>
  <si>
    <t>Арбузова Алевтина Валерьевна</t>
  </si>
  <si>
    <t>Ожогина Александра Борисовна</t>
  </si>
  <si>
    <t>Юдин Борис Станиславович</t>
  </si>
  <si>
    <t>бензин - 5,0 тонн, дизтопливо - 5,0 тонн</t>
  </si>
  <si>
    <t>Вурман-Сюктерское сельское поселение</t>
  </si>
  <si>
    <t>Синьялское сельское поселение</t>
  </si>
  <si>
    <t>Лапсарское сельское поселение</t>
  </si>
  <si>
    <t>Сарабакасинское сельское поселение</t>
  </si>
  <si>
    <t>Абашевское сельское поселение</t>
  </si>
  <si>
    <t>Шинерпасинское сельское поселение</t>
  </si>
  <si>
    <t>Кшаушское сельское поселение</t>
  </si>
  <si>
    <t>Сирмапосинское сельское поселение</t>
  </si>
  <si>
    <t>Акулевское сельское поселение</t>
  </si>
  <si>
    <t>Ишакское сельское поселение</t>
  </si>
  <si>
    <t>Атлашевское сельское поселение</t>
  </si>
  <si>
    <t>Ишлейское сельское поселение</t>
  </si>
  <si>
    <t>Синьял-Покровское сельское поселение</t>
  </si>
  <si>
    <t>Янышское сельское поселение</t>
  </si>
  <si>
    <t>Аликовское сельское поселение</t>
  </si>
  <si>
    <t>Выселок Антоновка</t>
  </si>
  <si>
    <t>Ефремкасинское сельское поселение</t>
  </si>
  <si>
    <t>с. Красноармейское</t>
  </si>
  <si>
    <t>д. Тюнзыры</t>
  </si>
  <si>
    <t>д. Синьял-Котяки</t>
  </si>
  <si>
    <t>8(83546) 2-35-31, 89278497125</t>
  </si>
  <si>
    <t>8(83546) 2-30-90,    89278591102</t>
  </si>
  <si>
    <t>13 директоров бюджетных учреждений, включая директоров ООПТ федерального значения</t>
  </si>
  <si>
    <t>Димитриев Владимир Павлович</t>
  </si>
  <si>
    <t>Шпилевая Нина Ивановна</t>
  </si>
  <si>
    <t>гл. специалист -эксперт сектора ОЗЛФ</t>
  </si>
  <si>
    <t>гл. специалист-эксперт</t>
  </si>
  <si>
    <t>сектора ОЗЛФ</t>
  </si>
  <si>
    <t>д. Акташкасы</t>
  </si>
  <si>
    <t>д. Харитоновка</t>
  </si>
  <si>
    <t>д. Янорсово</t>
  </si>
  <si>
    <t>д. Калиновка</t>
  </si>
  <si>
    <t>д. Старое Акташево</t>
  </si>
  <si>
    <t xml:space="preserve">д. Новое </t>
  </si>
  <si>
    <t>д. Малиновка</t>
  </si>
  <si>
    <t>Выселок Первое Мая</t>
  </si>
  <si>
    <t>Выселок Коминтерн</t>
  </si>
  <si>
    <t>д. Токари</t>
  </si>
  <si>
    <t>д. Куськино</t>
  </si>
  <si>
    <t>д. Тябакасы</t>
  </si>
  <si>
    <t>д. Хундыкасы</t>
  </si>
  <si>
    <t>д. Кармыши</t>
  </si>
  <si>
    <t>д. Новое Шокино</t>
  </si>
  <si>
    <t>д. Ивановка</t>
  </si>
  <si>
    <t>д. Шомиково</t>
  </si>
  <si>
    <t>д. Нижние Панклеи</t>
  </si>
  <si>
    <t>д. Актай</t>
  </si>
  <si>
    <t>8(83531)             6-70-61</t>
  </si>
  <si>
    <t>Семенов Валентин Геннадьевич</t>
  </si>
  <si>
    <t>Трофимов Юрий Иванович</t>
  </si>
  <si>
    <t>Иванов Валентин Николаевич</t>
  </si>
  <si>
    <t>4 человека</t>
  </si>
  <si>
    <t>Байнякшин  Александр Дмитриевич</t>
  </si>
  <si>
    <t>Николаев Владимир Иванович</t>
  </si>
  <si>
    <t>Павлов Николай Сергеевич</t>
  </si>
  <si>
    <t>Мясников Анатолий Аркадьевич</t>
  </si>
  <si>
    <t>Хураськин Геннадий Васильевич</t>
  </si>
  <si>
    <t>7 человек</t>
  </si>
  <si>
    <t>Мерескин Игорь Анатольевич</t>
  </si>
  <si>
    <t>Рипанов Анатолий Васильевич</t>
  </si>
  <si>
    <t>8(83534) 2-12-15,  899603005434, kozlov@cap.ru</t>
  </si>
  <si>
    <t>Самарин Анатолий Иванович</t>
  </si>
  <si>
    <t>мастер участка Шумерлинского участкового лесничества</t>
  </si>
  <si>
    <t>(83536) 2-75-27, 89033463573</t>
  </si>
  <si>
    <t>Св-во ПБ №022 от 22.03.11</t>
  </si>
  <si>
    <t>Стаж работы в лесном хозяйстве более 6 лет</t>
  </si>
  <si>
    <t>Мурашкин Николай Александрович</t>
  </si>
  <si>
    <t>8(83533) 2-02-53, 89278481275</t>
  </si>
  <si>
    <t>5 человек</t>
  </si>
  <si>
    <t>Харламов Сергей Николаевич</t>
  </si>
  <si>
    <t>Кулясов Алексей Иванович</t>
  </si>
  <si>
    <t>Сычаев Юрий Сергеевич</t>
  </si>
  <si>
    <t>Тридворнова Лидия Ивановна</t>
  </si>
  <si>
    <t>6 человек</t>
  </si>
  <si>
    <t>Кузнецов Леонид Николаевич</t>
  </si>
  <si>
    <t>Тихонов Олег Петрович</t>
  </si>
  <si>
    <t>(83537)2-52-04, 89061335418, vurnar@cap.ru</t>
  </si>
  <si>
    <t>(8352)62-85-37, 89674706474</t>
  </si>
  <si>
    <t>3 человека</t>
  </si>
  <si>
    <t>Волкова Людмила Геннадьевна</t>
  </si>
  <si>
    <t>Шемуршинкое</t>
  </si>
  <si>
    <t>(83542)2-19-35, 89278631390, marpos@cap.ru</t>
  </si>
  <si>
    <t>Ведин Юрий Феликсович</t>
  </si>
  <si>
    <t>8 (83531) 2-00-07, 89278481302</t>
  </si>
  <si>
    <t xml:space="preserve"> директор</t>
  </si>
  <si>
    <t>ГПЗ "Присурский</t>
  </si>
  <si>
    <t>НП "Чаваш вармане"</t>
  </si>
  <si>
    <t>(8352) 41-48-49</t>
  </si>
  <si>
    <t>(83546) 2-30-90</t>
  </si>
  <si>
    <t>Управление Горьковской ж/д филиала ОАО РЖД</t>
  </si>
  <si>
    <t xml:space="preserve"> Минприроды Чувашии</t>
  </si>
  <si>
    <t xml:space="preserve">директор </t>
  </si>
  <si>
    <t>Богданов Сергей Васильевич</t>
  </si>
  <si>
    <t>Ванюшин Вячеслав Михайлович</t>
  </si>
  <si>
    <t>Цыганов Александр Анатольевич</t>
  </si>
  <si>
    <t>Ермолаев Геннадий Валентинович</t>
  </si>
  <si>
    <t>Богданов Владимир Васильевич</t>
  </si>
  <si>
    <t>Егоров Вячеслав Алексеевич</t>
  </si>
  <si>
    <t>Васильев Феликс Самуилович</t>
  </si>
  <si>
    <t>Михайлов Сергей Николаевич</t>
  </si>
  <si>
    <t>инженер ОЗЛ</t>
  </si>
  <si>
    <t>Судаков  Сергей Николаевич</t>
  </si>
  <si>
    <t>Белов Юрий Геннадьевич</t>
  </si>
  <si>
    <t>Зубрилов Олег Витальевич</t>
  </si>
  <si>
    <t>Громов Николай Михайлович</t>
  </si>
  <si>
    <t>Краснов Леонид Алексеевич</t>
  </si>
  <si>
    <t>Абакумов Иван Михайлович</t>
  </si>
  <si>
    <t>Министр</t>
  </si>
  <si>
    <t>Национальный парк «Чаваш вармане»</t>
  </si>
  <si>
    <t>ГПЗ «Присурский»</t>
  </si>
  <si>
    <t>Директор</t>
  </si>
  <si>
    <t>Минприроды Чувашии</t>
  </si>
  <si>
    <t>ГКЧС Чувашии</t>
  </si>
  <si>
    <t>100</t>
  </si>
  <si>
    <t>26 074,0</t>
  </si>
  <si>
    <t>24 930,4</t>
  </si>
  <si>
    <t>1 143,6</t>
  </si>
  <si>
    <t>Безднинское</t>
  </si>
  <si>
    <t>Айбесинское</t>
  </si>
  <si>
    <t>Шихранское</t>
  </si>
  <si>
    <t>Янтиковское</t>
  </si>
  <si>
    <t>Трехбалтаевское</t>
  </si>
  <si>
    <t>начальник            ПХС -II типа</t>
  </si>
  <si>
    <t xml:space="preserve">(8352)                64-22-35,                 62-08-45 </t>
  </si>
  <si>
    <t>Майское</t>
  </si>
  <si>
    <t>Силы и средства  пожарной охраны ГУ МЧС России по Чувашской Республике</t>
  </si>
  <si>
    <t>Стаж работы в л/х 11 лет</t>
  </si>
  <si>
    <t>Торгашова Татьяна Алексеевна</t>
  </si>
  <si>
    <t>9 человек</t>
  </si>
  <si>
    <t>Хрусталев Борис Валентинович</t>
  </si>
  <si>
    <t>и.о.начальника участка Ильинского участкового лесничества</t>
  </si>
  <si>
    <t>Порфирьев Анатолий Геннадьевич</t>
  </si>
  <si>
    <t>начальник участка Карачуринского участкового лесничества</t>
  </si>
  <si>
    <t>Стаж работы в лесном хозяйстве 34 года</t>
  </si>
  <si>
    <t>(83546) 2-35-31, 89278497125</t>
  </si>
  <si>
    <t>(83536) 2-75-27, 89373804646</t>
  </si>
  <si>
    <t>(83536) 6-15-09, 89278522488</t>
  </si>
  <si>
    <t>Всего сил и средств ГУ МЧС России по Чувашской Республике</t>
  </si>
  <si>
    <t>Силы и средства  пожарной охраны ГКЧС Чувашии</t>
  </si>
  <si>
    <t>Территория лесничеств</t>
  </si>
  <si>
    <t>Руководители дирекции ООПТ Минприроды России</t>
  </si>
  <si>
    <t>ГУ МЧС России по Чувашской Республике</t>
  </si>
  <si>
    <t>М.Н.Трофимова</t>
  </si>
  <si>
    <t>М.Н. Трофимова</t>
  </si>
  <si>
    <t>ПЧ-21 КУ "ЧРПС" ГКЧС Чувашии</t>
  </si>
  <si>
    <t>ПЧ-25 КУ "ЧРПС" ГКЧС Чувашии</t>
  </si>
  <si>
    <t xml:space="preserve">ПЧ-26 КУ "ЧРПС" ГКЧС Чувашии </t>
  </si>
  <si>
    <t xml:space="preserve">ПЧ-42 КУ "ЧРПС" ГКЧС Чувашии </t>
  </si>
  <si>
    <t>8 (83544) 2-13-15, 89053429890, urmary@cap.ru</t>
  </si>
  <si>
    <t xml:space="preserve">ПЧ-33 КУ "ЧРПС" ГКЧС Чувашии </t>
  </si>
  <si>
    <t>ПЧ-38 КУ "ЧРПС" ГКЧС Чувашии</t>
  </si>
  <si>
    <t xml:space="preserve">ПЧ-37 КУ "ЧРПС" ГКЧС Чувашии </t>
  </si>
  <si>
    <t xml:space="preserve">ПЧ-31 КУ "ЧРПС" ГКЧС Чувашии </t>
  </si>
  <si>
    <t>Шумерлин-ское</t>
  </si>
  <si>
    <t>ПЧ-32 КУ "ЧРПС" ГКЧС Чувашии</t>
  </si>
  <si>
    <t xml:space="preserve">ПЧ-44 КУ "ЧРПС" ГКЧС Чувашии </t>
  </si>
  <si>
    <t>ПЧ-45 КУ "ЧРПС" ГКЧС Чувашии</t>
  </si>
  <si>
    <t>начальник ГУ МЧС России по Чувашской Республике</t>
  </si>
  <si>
    <t>п.Кучеки</t>
  </si>
  <si>
    <t>п.Муллиная</t>
  </si>
  <si>
    <t>п.Баскаки</t>
  </si>
  <si>
    <t>Бичурга-Баишевское сельское поселение</t>
  </si>
  <si>
    <t>8(8352) 62-85-37, 89674706474,            gcheb@cap.ru</t>
  </si>
  <si>
    <t>директор ФГБУ ГПЗ «Присурский»</t>
  </si>
  <si>
    <t>ФГБУ ГПЗ "Присурский":</t>
  </si>
  <si>
    <t xml:space="preserve">Шемуршинская ПХС-II БУ "Шемуршинское лесничество" Минприроды Чувашии </t>
  </si>
  <si>
    <t>8(83548) 2-12-15, 89278486681, yantik@cap.ru</t>
  </si>
  <si>
    <t>методическое содействие в тушении природных и бытовых пожаров, проведении аварийно-спасательных работ.</t>
  </si>
  <si>
    <t>(8352) 62-01-71</t>
  </si>
  <si>
    <t>8(83543) 2-12-15, 89063806566, porezk@cap.ru, admin@porezk.cap.ru</t>
  </si>
  <si>
    <t>8(83546) 2-32-48, 89279905070, shemur@cap.ru</t>
  </si>
  <si>
    <t xml:space="preserve"> глава муниципального образования</t>
  </si>
  <si>
    <t>Боголюбов Юрий Николаевич</t>
  </si>
  <si>
    <t>8 (83531) 2-02-70,2-00-19;                 galatr@cap.ru</t>
  </si>
  <si>
    <t xml:space="preserve">Чувашская Республика, Шумерлинский р-н, Шумерлинское лесничество (кв. 45)  Координаты: Широта: 55°11′55″N Долгота: 46°20′13″E </t>
  </si>
  <si>
    <t xml:space="preserve">Шумская ПХС-I                 БУ "Алатырское лесничество" Минприроды Чувашии </t>
  </si>
  <si>
    <t xml:space="preserve">Булинская ПХС-II                                  БУ "Шемуршинское лесничество" Минприроды Чувашии </t>
  </si>
  <si>
    <t xml:space="preserve">Чувашская Республика, г. Чебоксары, пос. Лесной, д.9,  Координаты: Широта: 56°7′47.11″N Долгота: 47°8′50.48″E </t>
  </si>
  <si>
    <t xml:space="preserve"> 1. Перечень лесопожарных формирований, осуществляющих охрану лесов от пожаров</t>
  </si>
  <si>
    <t>2. Состав лесопожарных формирований, пожарной техники и оборудования</t>
  </si>
  <si>
    <t xml:space="preserve">4.  Силы и средства, которые могут быть привлечены для борьбы слесными пожарами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</si>
</sst>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mmm/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3"/>
      <color indexed="8"/>
      <name val="Calibri"/>
      <family val="2"/>
    </font>
    <font>
      <u val="single"/>
      <sz val="12"/>
      <color indexed="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u val="single"/>
      <sz val="14"/>
      <color indexed="8"/>
      <name val="Times New Roman"/>
      <family val="1"/>
    </font>
    <font>
      <sz val="13.5"/>
      <color indexed="8"/>
      <name val="Times New Roman"/>
      <family val="1"/>
    </font>
    <font>
      <sz val="12.5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2.5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 style="thin"/>
      <right/>
      <top/>
      <bottom/>
    </border>
    <border>
      <left style="thin"/>
      <right style="medium"/>
      <top/>
      <bottom style="medium"/>
    </border>
    <border>
      <left/>
      <right>
        <color indexed="63"/>
      </right>
      <top style="thin"/>
      <bottom/>
    </border>
    <border>
      <left/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double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4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250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textRotation="90" wrapText="1" readingOrder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 readingOrder="1"/>
    </xf>
    <xf numFmtId="0" fontId="7" fillId="0" borderId="0" xfId="0" applyFont="1" applyAlignment="1">
      <alignment wrapText="1"/>
    </xf>
    <xf numFmtId="0" fontId="2" fillId="32" borderId="2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9" xfId="0" applyFont="1" applyBorder="1" applyAlignment="1">
      <alignment horizontal="center" vertical="center" textRotation="90" wrapText="1" readingOrder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textRotation="90" wrapText="1" readingOrder="1"/>
    </xf>
    <xf numFmtId="0" fontId="5" fillId="0" borderId="4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8" fillId="34" borderId="37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6" fillId="0" borderId="0" xfId="0" applyFont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3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textRotation="90" wrapText="1" readingOrder="1"/>
    </xf>
    <xf numFmtId="49" fontId="2" fillId="0" borderId="42" xfId="0" applyNumberFormat="1" applyFont="1" applyBorder="1" applyAlignment="1">
      <alignment horizontal="center" vertical="center" textRotation="90" wrapText="1" readingOrder="1"/>
    </xf>
    <xf numFmtId="49" fontId="2" fillId="0" borderId="43" xfId="0" applyNumberFormat="1" applyFont="1" applyBorder="1" applyAlignment="1">
      <alignment horizontal="center" vertical="center" textRotation="90" wrapText="1" readingOrder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11" fillId="32" borderId="20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0" fontId="15" fillId="0" borderId="2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15" fillId="32" borderId="23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15" fillId="0" borderId="41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2" fillId="0" borderId="19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184" fontId="8" fillId="0" borderId="3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1" fontId="12" fillId="33" borderId="28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184" fontId="8" fillId="0" borderId="0" xfId="0" applyNumberFormat="1" applyFont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top" wrapText="1"/>
    </xf>
    <xf numFmtId="0" fontId="11" fillId="32" borderId="27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top" wrapText="1"/>
    </xf>
    <xf numFmtId="0" fontId="3" fillId="32" borderId="30" xfId="0" applyFont="1" applyFill="1" applyBorder="1" applyAlignment="1">
      <alignment horizontal="center" vertical="top" wrapText="1"/>
    </xf>
    <xf numFmtId="0" fontId="11" fillId="32" borderId="14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1" fontId="8" fillId="34" borderId="2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 readingOrder="1"/>
    </xf>
    <xf numFmtId="0" fontId="20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3" fillId="0" borderId="53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31" xfId="0" applyFont="1" applyBorder="1" applyAlignment="1">
      <alignment/>
    </xf>
    <xf numFmtId="0" fontId="20" fillId="0" borderId="0" xfId="0" applyFont="1" applyBorder="1" applyAlignment="1">
      <alignment horizontal="center"/>
    </xf>
    <xf numFmtId="14" fontId="20" fillId="0" borderId="0" xfId="0" applyNumberFormat="1" applyFont="1" applyBorder="1" applyAlignment="1">
      <alignment horizontal="center"/>
    </xf>
    <xf numFmtId="0" fontId="20" fillId="0" borderId="31" xfId="0" applyFont="1" applyBorder="1" applyAlignment="1">
      <alignment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5" fillId="0" borderId="18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184" fontId="2" fillId="0" borderId="16" xfId="0" applyNumberFormat="1" applyFont="1" applyBorder="1" applyAlignment="1">
      <alignment horizontal="center" vertical="center" wrapText="1"/>
    </xf>
    <xf numFmtId="0" fontId="8" fillId="36" borderId="29" xfId="0" applyFont="1" applyFill="1" applyBorder="1" applyAlignment="1">
      <alignment horizontal="center" vertical="center" wrapText="1"/>
    </xf>
    <xf numFmtId="184" fontId="8" fillId="36" borderId="30" xfId="0" applyNumberFormat="1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2" fillId="36" borderId="29" xfId="0" applyFont="1" applyFill="1" applyBorder="1" applyAlignment="1">
      <alignment/>
    </xf>
    <xf numFmtId="0" fontId="7" fillId="36" borderId="29" xfId="0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184" fontId="2" fillId="0" borderId="12" xfId="0" applyNumberFormat="1" applyFont="1" applyBorder="1" applyAlignment="1">
      <alignment horizontal="center" vertical="center" wrapText="1"/>
    </xf>
    <xf numFmtId="49" fontId="3" fillId="32" borderId="41" xfId="0" applyNumberFormat="1" applyFont="1" applyFill="1" applyBorder="1" applyAlignment="1">
      <alignment horizontal="center" vertical="top" wrapText="1"/>
    </xf>
    <xf numFmtId="49" fontId="3" fillId="32" borderId="26" xfId="0" applyNumberFormat="1" applyFont="1" applyFill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top" wrapText="1"/>
    </xf>
    <xf numFmtId="0" fontId="3" fillId="32" borderId="26" xfId="0" applyFont="1" applyFill="1" applyBorder="1" applyAlignment="1">
      <alignment horizontal="center" vertical="top" wrapText="1"/>
    </xf>
    <xf numFmtId="0" fontId="3" fillId="32" borderId="28" xfId="0" applyFont="1" applyFill="1" applyBorder="1" applyAlignment="1">
      <alignment horizontal="center" vertical="top" wrapText="1"/>
    </xf>
    <xf numFmtId="49" fontId="3" fillId="32" borderId="28" xfId="0" applyNumberFormat="1" applyFont="1" applyFill="1" applyBorder="1" applyAlignment="1">
      <alignment horizontal="center" vertical="top" wrapText="1"/>
    </xf>
    <xf numFmtId="49" fontId="3" fillId="32" borderId="48" xfId="0" applyNumberFormat="1" applyFont="1" applyFill="1" applyBorder="1" applyAlignment="1">
      <alignment horizontal="center" vertical="top" wrapText="1"/>
    </xf>
    <xf numFmtId="0" fontId="13" fillId="0" borderId="15" xfId="0" applyFont="1" applyBorder="1" applyAlignment="1">
      <alignment horizontal="center"/>
    </xf>
    <xf numFmtId="0" fontId="13" fillId="0" borderId="56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 readingOrder="1"/>
    </xf>
    <xf numFmtId="0" fontId="15" fillId="0" borderId="3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184" fontId="2" fillId="0" borderId="25" xfId="0" applyNumberFormat="1" applyFont="1" applyBorder="1" applyAlignment="1">
      <alignment horizontal="center" vertical="center" wrapText="1"/>
    </xf>
    <xf numFmtId="184" fontId="2" fillId="0" borderId="33" xfId="0" applyNumberFormat="1" applyFont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4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5" fillId="0" borderId="39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4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32" xfId="0" applyNumberFormat="1" applyFont="1" applyBorder="1" applyAlignment="1">
      <alignment horizontal="center" vertical="center" wrapText="1"/>
    </xf>
    <xf numFmtId="184" fontId="2" fillId="0" borderId="32" xfId="0" applyNumberFormat="1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184" fontId="2" fillId="0" borderId="59" xfId="0" applyNumberFormat="1" applyFont="1" applyBorder="1" applyAlignment="1">
      <alignment horizontal="center" vertical="center" wrapText="1"/>
    </xf>
    <xf numFmtId="184" fontId="2" fillId="0" borderId="13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84" fontId="2" fillId="0" borderId="51" xfId="0" applyNumberFormat="1" applyFont="1" applyBorder="1" applyAlignment="1">
      <alignment horizontal="center" vertical="center" wrapText="1"/>
    </xf>
    <xf numFmtId="184" fontId="2" fillId="0" borderId="6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184" fontId="2" fillId="0" borderId="51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 vertical="center" wrapText="1"/>
    </xf>
    <xf numFmtId="184" fontId="2" fillId="0" borderId="60" xfId="0" applyNumberFormat="1" applyFont="1" applyFill="1" applyBorder="1" applyAlignment="1">
      <alignment horizontal="center" vertical="center" wrapText="1"/>
    </xf>
    <xf numFmtId="0" fontId="2" fillId="32" borderId="61" xfId="0" applyFont="1" applyFill="1" applyBorder="1" applyAlignment="1">
      <alignment horizontal="center" vertical="center" wrapText="1"/>
    </xf>
    <xf numFmtId="184" fontId="2" fillId="0" borderId="62" xfId="0" applyNumberFormat="1" applyFont="1" applyBorder="1" applyAlignment="1">
      <alignment horizontal="center" vertical="center" wrapText="1"/>
    </xf>
    <xf numFmtId="184" fontId="2" fillId="36" borderId="63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184" fontId="2" fillId="0" borderId="19" xfId="0" applyNumberFormat="1" applyFont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184" fontId="2" fillId="0" borderId="64" xfId="0" applyNumberFormat="1" applyFont="1" applyBorder="1" applyAlignment="1">
      <alignment horizontal="center" vertical="center" wrapText="1"/>
    </xf>
    <xf numFmtId="184" fontId="2" fillId="0" borderId="64" xfId="0" applyNumberFormat="1" applyFont="1" applyFill="1" applyBorder="1" applyAlignment="1">
      <alignment horizontal="center" vertical="center" wrapText="1"/>
    </xf>
    <xf numFmtId="184" fontId="2" fillId="0" borderId="19" xfId="0" applyNumberFormat="1" applyFont="1" applyFill="1" applyBorder="1" applyAlignment="1">
      <alignment horizontal="center" vertical="center" wrapText="1"/>
    </xf>
    <xf numFmtId="184" fontId="2" fillId="0" borderId="62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36" borderId="65" xfId="0" applyFont="1" applyFill="1" applyBorder="1" applyAlignment="1">
      <alignment horizontal="center" vertical="center" wrapText="1"/>
    </xf>
    <xf numFmtId="184" fontId="8" fillId="36" borderId="66" xfId="0" applyNumberFormat="1" applyFont="1" applyFill="1" applyBorder="1" applyAlignment="1">
      <alignment horizontal="center" vertical="center" wrapText="1"/>
    </xf>
    <xf numFmtId="184" fontId="8" fillId="36" borderId="63" xfId="0" applyNumberFormat="1" applyFont="1" applyFill="1" applyBorder="1" applyAlignment="1">
      <alignment horizontal="center" vertical="center" wrapText="1"/>
    </xf>
    <xf numFmtId="184" fontId="8" fillId="36" borderId="65" xfId="0" applyNumberFormat="1" applyFont="1" applyFill="1" applyBorder="1" applyAlignment="1">
      <alignment horizontal="center" vertical="center" wrapText="1"/>
    </xf>
    <xf numFmtId="0" fontId="8" fillId="36" borderId="45" xfId="0" applyFont="1" applyFill="1" applyBorder="1" applyAlignment="1">
      <alignment horizontal="center" vertical="center" wrapText="1"/>
    </xf>
    <xf numFmtId="184" fontId="8" fillId="36" borderId="51" xfId="0" applyNumberFormat="1" applyFont="1" applyFill="1" applyBorder="1" applyAlignment="1">
      <alignment horizontal="center" vertical="center" wrapText="1"/>
    </xf>
    <xf numFmtId="184" fontId="8" fillId="36" borderId="64" xfId="0" applyNumberFormat="1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32" borderId="67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2" fillId="37" borderId="28" xfId="0" applyFont="1" applyFill="1" applyBorder="1" applyAlignment="1">
      <alignment horizontal="center" vertical="center" wrapText="1"/>
    </xf>
    <xf numFmtId="0" fontId="12" fillId="37" borderId="67" xfId="0" applyFont="1" applyFill="1" applyBorder="1" applyAlignment="1">
      <alignment horizontal="center" vertical="center" wrapText="1"/>
    </xf>
    <xf numFmtId="0" fontId="12" fillId="37" borderId="42" xfId="0" applyFont="1" applyFill="1" applyBorder="1" applyAlignment="1">
      <alignment horizontal="center" vertical="center" wrapText="1"/>
    </xf>
    <xf numFmtId="0" fontId="12" fillId="37" borderId="44" xfId="0" applyFont="1" applyFill="1" applyBorder="1" applyAlignment="1">
      <alignment horizontal="center" vertical="center" wrapText="1"/>
    </xf>
    <xf numFmtId="0" fontId="3" fillId="0" borderId="68" xfId="0" applyFont="1" applyBorder="1" applyAlignment="1">
      <alignment/>
    </xf>
    <xf numFmtId="0" fontId="3" fillId="0" borderId="68" xfId="0" applyFont="1" applyBorder="1" applyAlignment="1">
      <alignment horizontal="center" vertical="center"/>
    </xf>
    <xf numFmtId="0" fontId="2" fillId="32" borderId="20" xfId="0" applyFont="1" applyFill="1" applyBorder="1" applyAlignment="1">
      <alignment vertical="center" textRotation="90" wrapText="1"/>
    </xf>
    <xf numFmtId="0" fontId="2" fillId="32" borderId="22" xfId="0" applyFont="1" applyFill="1" applyBorder="1" applyAlignment="1">
      <alignment vertical="center" textRotation="90" wrapText="1"/>
    </xf>
    <xf numFmtId="0" fontId="2" fillId="32" borderId="10" xfId="0" applyFont="1" applyFill="1" applyBorder="1" applyAlignment="1">
      <alignment vertical="center" textRotation="90" wrapText="1"/>
    </xf>
    <xf numFmtId="0" fontId="2" fillId="32" borderId="16" xfId="0" applyFont="1" applyFill="1" applyBorder="1" applyAlignment="1">
      <alignment vertical="center" textRotation="90" wrapText="1"/>
    </xf>
    <xf numFmtId="0" fontId="2" fillId="32" borderId="3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textRotation="90" wrapText="1"/>
    </xf>
    <xf numFmtId="0" fontId="2" fillId="32" borderId="12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5" fillId="32" borderId="19" xfId="0" applyFont="1" applyFill="1" applyBorder="1" applyAlignment="1">
      <alignment horizontal="center" vertical="center" wrapText="1"/>
    </xf>
    <xf numFmtId="0" fontId="2" fillId="32" borderId="69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3" xfId="0" applyFont="1" applyFill="1" applyBorder="1" applyAlignment="1">
      <alignment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1" fontId="2" fillId="0" borderId="19" xfId="0" applyNumberFormat="1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184" fontId="2" fillId="0" borderId="64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left" vertical="center" wrapText="1"/>
    </xf>
    <xf numFmtId="184" fontId="2" fillId="0" borderId="66" xfId="0" applyNumberFormat="1" applyFont="1" applyFill="1" applyBorder="1" applyAlignment="1">
      <alignment horizontal="center" vertical="center" wrapText="1"/>
    </xf>
    <xf numFmtId="184" fontId="2" fillId="0" borderId="63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2" fillId="32" borderId="7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" fontId="5" fillId="34" borderId="28" xfId="0" applyNumberFormat="1" applyFont="1" applyFill="1" applyBorder="1" applyAlignment="1">
      <alignment horizontal="center" vertical="center" wrapText="1"/>
    </xf>
    <xf numFmtId="1" fontId="5" fillId="34" borderId="29" xfId="0" applyNumberFormat="1" applyFont="1" applyFill="1" applyBorder="1" applyAlignment="1">
      <alignment horizontal="center" vertical="center" wrapText="1"/>
    </xf>
    <xf numFmtId="1" fontId="5" fillId="34" borderId="30" xfId="0" applyNumberFormat="1" applyFont="1" applyFill="1" applyBorder="1" applyAlignment="1">
      <alignment horizontal="center" vertical="center" wrapText="1"/>
    </xf>
    <xf numFmtId="1" fontId="5" fillId="34" borderId="44" xfId="0" applyNumberFormat="1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45" xfId="0" applyFont="1" applyFill="1" applyBorder="1" applyAlignment="1">
      <alignment horizontal="center" vertical="center" wrapText="1"/>
    </xf>
    <xf numFmtId="0" fontId="5" fillId="32" borderId="64" xfId="0" applyFont="1" applyFill="1" applyBorder="1" applyAlignment="1">
      <alignment horizontal="center" vertical="center" wrapText="1"/>
    </xf>
    <xf numFmtId="0" fontId="2" fillId="32" borderId="71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67" xfId="0" applyFont="1" applyFill="1" applyBorder="1" applyAlignment="1">
      <alignment horizontal="center" vertical="center" wrapText="1"/>
    </xf>
    <xf numFmtId="1" fontId="12" fillId="33" borderId="29" xfId="0" applyNumberFormat="1" applyFont="1" applyFill="1" applyBorder="1" applyAlignment="1">
      <alignment horizontal="center" vertical="center" wrapText="1"/>
    </xf>
    <xf numFmtId="1" fontId="12" fillId="33" borderId="30" xfId="0" applyNumberFormat="1" applyFont="1" applyFill="1" applyBorder="1" applyAlignment="1">
      <alignment horizontal="center" vertical="center" wrapText="1"/>
    </xf>
    <xf numFmtId="1" fontId="12" fillId="33" borderId="44" xfId="0" applyNumberFormat="1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5" fillId="32" borderId="71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 wrapText="1"/>
    </xf>
    <xf numFmtId="0" fontId="12" fillId="37" borderId="41" xfId="0" applyFont="1" applyFill="1" applyBorder="1" applyAlignment="1">
      <alignment horizontal="center" vertical="center" wrapText="1"/>
    </xf>
    <xf numFmtId="0" fontId="12" fillId="37" borderId="43" xfId="0" applyFont="1" applyFill="1" applyBorder="1" applyAlignment="1">
      <alignment horizontal="center" vertical="center" wrapText="1"/>
    </xf>
    <xf numFmtId="0" fontId="12" fillId="35" borderId="41" xfId="0" applyFont="1" applyFill="1" applyBorder="1" applyAlignment="1">
      <alignment horizontal="center" vertical="center" wrapText="1"/>
    </xf>
    <xf numFmtId="0" fontId="12" fillId="35" borderId="42" xfId="0" applyFont="1" applyFill="1" applyBorder="1" applyAlignment="1">
      <alignment horizontal="center" vertical="center" wrapText="1"/>
    </xf>
    <xf numFmtId="0" fontId="12" fillId="35" borderId="43" xfId="0" applyFont="1" applyFill="1" applyBorder="1" applyAlignment="1">
      <alignment horizontal="center" vertical="center" wrapText="1"/>
    </xf>
    <xf numFmtId="0" fontId="12" fillId="35" borderId="67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10" fillId="35" borderId="4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35" borderId="4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70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 wrapText="1"/>
    </xf>
    <xf numFmtId="0" fontId="3" fillId="32" borderId="71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 wrapText="1" readingOrder="1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5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0" fillId="0" borderId="0" xfId="0" applyFont="1" applyFill="1" applyBorder="1" applyAlignment="1">
      <alignment/>
    </xf>
    <xf numFmtId="0" fontId="0" fillId="0" borderId="0" xfId="0" applyAlignment="1">
      <alignment/>
    </xf>
    <xf numFmtId="0" fontId="3" fillId="0" borderId="31" xfId="0" applyFont="1" applyBorder="1" applyAlignment="1">
      <alignment horizontal="center" vertical="top"/>
    </xf>
    <xf numFmtId="0" fontId="3" fillId="0" borderId="31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/>
    </xf>
    <xf numFmtId="0" fontId="28" fillId="0" borderId="0" xfId="0" applyFont="1" applyAlignment="1">
      <alignment horizontal="center"/>
    </xf>
    <xf numFmtId="0" fontId="25" fillId="0" borderId="77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7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5" fillId="0" borderId="7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32" borderId="1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5" fillId="0" borderId="81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textRotation="90" wrapText="1"/>
    </xf>
    <xf numFmtId="0" fontId="2" fillId="32" borderId="41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 readingOrder="1"/>
    </xf>
    <xf numFmtId="0" fontId="15" fillId="0" borderId="83" xfId="0" applyFont="1" applyBorder="1" applyAlignment="1">
      <alignment horizontal="center" vertical="center" wrapText="1" readingOrder="1"/>
    </xf>
    <xf numFmtId="0" fontId="25" fillId="0" borderId="82" xfId="0" applyFont="1" applyBorder="1" applyAlignment="1">
      <alignment horizontal="center" vertical="top" wrapText="1"/>
    </xf>
    <xf numFmtId="0" fontId="15" fillId="0" borderId="84" xfId="0" applyFont="1" applyBorder="1" applyAlignment="1">
      <alignment horizontal="center" vertical="center" wrapText="1" readingOrder="1"/>
    </xf>
    <xf numFmtId="0" fontId="15" fillId="0" borderId="4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5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8" fillId="36" borderId="65" xfId="0" applyFont="1" applyFill="1" applyBorder="1" applyAlignment="1">
      <alignment horizontal="center" vertical="center" wrapText="1"/>
    </xf>
    <xf numFmtId="184" fontId="8" fillId="36" borderId="66" xfId="0" applyNumberFormat="1" applyFont="1" applyFill="1" applyBorder="1" applyAlignment="1">
      <alignment horizontal="center" vertical="center" wrapText="1"/>
    </xf>
    <xf numFmtId="184" fontId="8" fillId="36" borderId="85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184" fontId="2" fillId="0" borderId="21" xfId="0" applyNumberFormat="1" applyFont="1" applyBorder="1" applyAlignment="1">
      <alignment horizontal="center" vertical="center" wrapText="1"/>
    </xf>
    <xf numFmtId="184" fontId="2" fillId="0" borderId="22" xfId="0" applyNumberFormat="1" applyFont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84" fontId="2" fillId="0" borderId="14" xfId="0" applyNumberFormat="1" applyFont="1" applyBorder="1" applyAlignment="1">
      <alignment horizontal="center" vertical="center" wrapText="1"/>
    </xf>
    <xf numFmtId="184" fontId="2" fillId="0" borderId="58" xfId="0" applyNumberFormat="1" applyFont="1" applyBorder="1" applyAlignment="1">
      <alignment horizontal="center" vertical="center" wrapText="1"/>
    </xf>
    <xf numFmtId="184" fontId="2" fillId="0" borderId="20" xfId="0" applyNumberFormat="1" applyFont="1" applyBorder="1" applyAlignment="1">
      <alignment horizontal="center" vertical="center" wrapText="1"/>
    </xf>
    <xf numFmtId="0" fontId="8" fillId="36" borderId="86" xfId="0" applyFont="1" applyFill="1" applyBorder="1" applyAlignment="1">
      <alignment horizontal="center" vertical="center" wrapText="1"/>
    </xf>
    <xf numFmtId="184" fontId="8" fillId="36" borderId="86" xfId="0" applyNumberFormat="1" applyFont="1" applyFill="1" applyBorder="1" applyAlignment="1">
      <alignment horizontal="center" vertical="center" wrapText="1"/>
    </xf>
    <xf numFmtId="184" fontId="8" fillId="36" borderId="87" xfId="0" applyNumberFormat="1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184" fontId="2" fillId="0" borderId="27" xfId="0" applyNumberFormat="1" applyFont="1" applyBorder="1" applyAlignment="1">
      <alignment horizontal="center" vertical="center" wrapText="1"/>
    </xf>
    <xf numFmtId="184" fontId="2" fillId="0" borderId="52" xfId="0" applyNumberFormat="1" applyFont="1" applyBorder="1" applyAlignment="1">
      <alignment horizontal="center" vertical="center" wrapText="1"/>
    </xf>
    <xf numFmtId="0" fontId="2" fillId="32" borderId="88" xfId="0" applyFont="1" applyFill="1" applyBorder="1" applyAlignment="1">
      <alignment horizontal="center" vertical="center" wrapText="1"/>
    </xf>
    <xf numFmtId="0" fontId="2" fillId="0" borderId="86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center" vertical="center" wrapText="1"/>
    </xf>
    <xf numFmtId="184" fontId="2" fillId="0" borderId="86" xfId="0" applyNumberFormat="1" applyFont="1" applyBorder="1" applyAlignment="1">
      <alignment horizontal="center" vertical="center" wrapText="1"/>
    </xf>
    <xf numFmtId="184" fontId="2" fillId="0" borderId="87" xfId="0" applyNumberFormat="1" applyFont="1" applyBorder="1" applyAlignment="1">
      <alignment horizontal="center" vertical="center" wrapText="1"/>
    </xf>
    <xf numFmtId="184" fontId="2" fillId="0" borderId="39" xfId="0" applyNumberFormat="1" applyFont="1" applyBorder="1" applyAlignment="1">
      <alignment horizontal="center" vertical="center" wrapText="1"/>
    </xf>
    <xf numFmtId="184" fontId="2" fillId="0" borderId="40" xfId="0" applyNumberFormat="1" applyFont="1" applyBorder="1" applyAlignment="1">
      <alignment horizontal="center" vertical="center" wrapText="1"/>
    </xf>
    <xf numFmtId="184" fontId="2" fillId="0" borderId="43" xfId="0" applyNumberFormat="1" applyFont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4" fontId="2" fillId="0" borderId="39" xfId="0" applyNumberFormat="1" applyFont="1" applyFill="1" applyBorder="1" applyAlignment="1">
      <alignment horizontal="center" vertical="center" wrapText="1"/>
    </xf>
    <xf numFmtId="184" fontId="2" fillId="0" borderId="5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184" fontId="2" fillId="0" borderId="40" xfId="0" applyNumberFormat="1" applyFont="1" applyFill="1" applyBorder="1" applyAlignment="1">
      <alignment horizontal="center" vertical="center" wrapText="1"/>
    </xf>
    <xf numFmtId="184" fontId="2" fillId="0" borderId="4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32" borderId="56" xfId="0" applyFont="1" applyFill="1" applyBorder="1" applyAlignment="1">
      <alignment horizontal="center" vertical="center" textRotation="90" wrapText="1"/>
    </xf>
    <xf numFmtId="0" fontId="2" fillId="32" borderId="58" xfId="0" applyFont="1" applyFill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7" fillId="32" borderId="90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7" fillId="32" borderId="52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 wrapText="1"/>
    </xf>
    <xf numFmtId="0" fontId="15" fillId="0" borderId="91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15" fillId="0" borderId="92" xfId="0" applyFont="1" applyBorder="1" applyAlignment="1">
      <alignment horizontal="center" vertical="center" wrapText="1" readingOrder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93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5" fillId="0" borderId="91" xfId="0" applyFont="1" applyBorder="1" applyAlignment="1">
      <alignment horizontal="center" vertical="center" wrapText="1" readingOrder="1"/>
    </xf>
    <xf numFmtId="0" fontId="15" fillId="0" borderId="26" xfId="0" applyFont="1" applyFill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 wrapText="1"/>
    </xf>
    <xf numFmtId="0" fontId="15" fillId="0" borderId="91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25" fillId="0" borderId="91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 wrapText="1"/>
    </xf>
    <xf numFmtId="0" fontId="25" fillId="0" borderId="79" xfId="0" applyFont="1" applyFill="1" applyBorder="1" applyAlignment="1">
      <alignment horizontal="center" vertical="center" wrapText="1"/>
    </xf>
    <xf numFmtId="0" fontId="15" fillId="0" borderId="94" xfId="0" applyFont="1" applyBorder="1" applyAlignment="1">
      <alignment horizontal="center" vertical="center" wrapText="1" readingOrder="1"/>
    </xf>
    <xf numFmtId="0" fontId="13" fillId="0" borderId="4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21" fillId="0" borderId="72" xfId="0" applyFont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9" fillId="0" borderId="0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15" fillId="0" borderId="31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3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/>
    </xf>
    <xf numFmtId="184" fontId="8" fillId="36" borderId="52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32" borderId="8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184" fontId="2" fillId="0" borderId="75" xfId="0" applyNumberFormat="1" applyFont="1" applyFill="1" applyBorder="1" applyAlignment="1">
      <alignment horizontal="center" vertical="center" wrapText="1"/>
    </xf>
    <xf numFmtId="184" fontId="2" fillId="0" borderId="52" xfId="0" applyNumberFormat="1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184" fontId="2" fillId="0" borderId="29" xfId="0" applyNumberFormat="1" applyFont="1" applyBorder="1" applyAlignment="1">
      <alignment horizontal="center" vertical="center" wrapText="1"/>
    </xf>
    <xf numFmtId="184" fontId="2" fillId="0" borderId="30" xfId="0" applyNumberFormat="1" applyFont="1" applyBorder="1" applyAlignment="1">
      <alignment horizontal="center" vertical="center" wrapText="1"/>
    </xf>
    <xf numFmtId="1" fontId="8" fillId="34" borderId="47" xfId="0" applyNumberFormat="1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7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36" borderId="35" xfId="0" applyFont="1" applyFill="1" applyBorder="1" applyAlignment="1">
      <alignment horizontal="center" vertical="center" wrapText="1"/>
    </xf>
    <xf numFmtId="0" fontId="8" fillId="36" borderId="4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8" fillId="36" borderId="95" xfId="0" applyFont="1" applyFill="1" applyBorder="1" applyAlignment="1">
      <alignment horizontal="center" vertical="center" wrapText="1"/>
    </xf>
    <xf numFmtId="0" fontId="8" fillId="36" borderId="96" xfId="0" applyFont="1" applyFill="1" applyBorder="1" applyAlignment="1">
      <alignment horizontal="center" vertical="center" wrapText="1"/>
    </xf>
    <xf numFmtId="0" fontId="8" fillId="36" borderId="81" xfId="0" applyFont="1" applyFill="1" applyBorder="1" applyAlignment="1">
      <alignment horizontal="center" vertical="center" wrapText="1"/>
    </xf>
    <xf numFmtId="0" fontId="8" fillId="36" borderId="90" xfId="0" applyFont="1" applyFill="1" applyBorder="1" applyAlignment="1">
      <alignment horizontal="center" vertical="center" wrapText="1"/>
    </xf>
    <xf numFmtId="0" fontId="26" fillId="0" borderId="96" xfId="0" applyFont="1" applyBorder="1" applyAlignment="1">
      <alignment/>
    </xf>
    <xf numFmtId="0" fontId="8" fillId="36" borderId="97" xfId="0" applyFont="1" applyFill="1" applyBorder="1" applyAlignment="1">
      <alignment horizontal="center" vertical="center" wrapText="1"/>
    </xf>
    <xf numFmtId="0" fontId="8" fillId="36" borderId="98" xfId="0" applyFont="1" applyFill="1" applyBorder="1" applyAlignment="1">
      <alignment horizontal="center" vertical="center" wrapText="1"/>
    </xf>
    <xf numFmtId="0" fontId="8" fillId="36" borderId="89" xfId="0" applyFont="1" applyFill="1" applyBorder="1" applyAlignment="1">
      <alignment horizontal="center" vertical="center" wrapText="1"/>
    </xf>
    <xf numFmtId="0" fontId="8" fillId="36" borderId="6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32" borderId="41" xfId="0" applyNumberFormat="1" applyFont="1" applyFill="1" applyBorder="1" applyAlignment="1">
      <alignment horizontal="center" vertical="top" wrapText="1"/>
    </xf>
    <xf numFmtId="49" fontId="3" fillId="32" borderId="26" xfId="0" applyNumberFormat="1" applyFont="1" applyFill="1" applyBorder="1" applyAlignment="1">
      <alignment horizontal="center" vertical="top" wrapText="1"/>
    </xf>
    <xf numFmtId="0" fontId="3" fillId="32" borderId="45" xfId="0" applyFont="1" applyFill="1" applyBorder="1" applyAlignment="1">
      <alignment horizontal="center" vertical="top" wrapText="1"/>
    </xf>
    <xf numFmtId="0" fontId="3" fillId="32" borderId="27" xfId="0" applyFont="1" applyFill="1" applyBorder="1" applyAlignment="1">
      <alignment horizontal="center" vertical="top" wrapText="1"/>
    </xf>
    <xf numFmtId="0" fontId="3" fillId="32" borderId="42" xfId="0" applyFont="1" applyFill="1" applyBorder="1" applyAlignment="1">
      <alignment horizontal="center" vertical="top" wrapText="1"/>
    </xf>
    <xf numFmtId="49" fontId="3" fillId="32" borderId="48" xfId="0" applyNumberFormat="1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3" fillId="32" borderId="45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15" fillId="0" borderId="81" xfId="0" applyFont="1" applyBorder="1" applyAlignment="1">
      <alignment horizontal="center" vertical="center" wrapText="1"/>
    </xf>
    <xf numFmtId="0" fontId="15" fillId="0" borderId="90" xfId="0" applyFont="1" applyBorder="1" applyAlignment="1">
      <alignment horizontal="center" vertical="center" wrapText="1"/>
    </xf>
    <xf numFmtId="0" fontId="15" fillId="32" borderId="75" xfId="0" applyFont="1" applyFill="1" applyBorder="1" applyAlignment="1">
      <alignment horizontal="center" vertical="center" wrapText="1"/>
    </xf>
    <xf numFmtId="0" fontId="15" fillId="32" borderId="91" xfId="0" applyFont="1" applyFill="1" applyBorder="1" applyAlignment="1">
      <alignment horizontal="center" vertical="center" wrapText="1"/>
    </xf>
    <xf numFmtId="0" fontId="15" fillId="32" borderId="7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textRotation="90" wrapText="1"/>
    </xf>
    <xf numFmtId="0" fontId="2" fillId="32" borderId="45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textRotation="90" wrapText="1"/>
    </xf>
    <xf numFmtId="0" fontId="2" fillId="32" borderId="32" xfId="0" applyFont="1" applyFill="1" applyBorder="1" applyAlignment="1">
      <alignment horizontal="center" vertical="center" textRotation="90" wrapText="1"/>
    </xf>
    <xf numFmtId="0" fontId="2" fillId="32" borderId="3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7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center" vertical="center" textRotation="90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textRotation="90" wrapText="1"/>
    </xf>
    <xf numFmtId="0" fontId="2" fillId="0" borderId="67" xfId="0" applyFont="1" applyBorder="1" applyAlignment="1">
      <alignment horizontal="center" vertical="center" textRotation="90" wrapText="1"/>
    </xf>
    <xf numFmtId="0" fontId="2" fillId="0" borderId="81" xfId="0" applyFont="1" applyBorder="1" applyAlignment="1">
      <alignment horizontal="center" vertical="center" textRotation="90" wrapText="1"/>
    </xf>
    <xf numFmtId="0" fontId="2" fillId="0" borderId="90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2" fillId="32" borderId="27" xfId="0" applyFont="1" applyFill="1" applyBorder="1" applyAlignment="1">
      <alignment horizontal="center" vertical="center" textRotation="90" wrapText="1"/>
    </xf>
    <xf numFmtId="0" fontId="2" fillId="32" borderId="75" xfId="0" applyFont="1" applyFill="1" applyBorder="1" applyAlignment="1">
      <alignment horizontal="center" vertical="center" textRotation="90" wrapText="1"/>
    </xf>
    <xf numFmtId="0" fontId="2" fillId="32" borderId="26" xfId="0" applyFont="1" applyFill="1" applyBorder="1" applyAlignment="1">
      <alignment horizontal="center" vertical="center" wrapText="1"/>
    </xf>
    <xf numFmtId="49" fontId="5" fillId="0" borderId="11" xfId="53" applyNumberFormat="1" applyFont="1" applyBorder="1" applyAlignment="1">
      <alignment horizontal="center" vertical="center" textRotation="90" wrapText="1" readingOrder="1"/>
      <protection/>
    </xf>
    <xf numFmtId="49" fontId="5" fillId="0" borderId="45" xfId="53" applyNumberFormat="1" applyFont="1" applyBorder="1" applyAlignment="1">
      <alignment horizontal="center" vertical="center" textRotation="90" wrapText="1" readingOrder="1"/>
      <protection/>
    </xf>
    <xf numFmtId="0" fontId="2" fillId="32" borderId="40" xfId="0" applyFont="1" applyFill="1" applyBorder="1" applyAlignment="1">
      <alignment horizontal="center" vertical="center" textRotation="90" wrapText="1"/>
    </xf>
    <xf numFmtId="0" fontId="5" fillId="0" borderId="34" xfId="53" applyNumberFormat="1" applyFont="1" applyBorder="1" applyAlignment="1">
      <alignment horizontal="center" vertical="center" wrapText="1"/>
      <protection/>
    </xf>
    <xf numFmtId="0" fontId="5" fillId="0" borderId="20" xfId="53" applyNumberFormat="1" applyFont="1" applyBorder="1" applyAlignment="1">
      <alignment horizontal="center" vertical="center" wrapText="1"/>
      <protection/>
    </xf>
    <xf numFmtId="0" fontId="5" fillId="0" borderId="22" xfId="53" applyNumberFormat="1" applyFont="1" applyBorder="1" applyAlignment="1">
      <alignment horizontal="center" vertical="center" wrapText="1"/>
      <protection/>
    </xf>
    <xf numFmtId="0" fontId="2" fillId="32" borderId="19" xfId="0" applyFont="1" applyFill="1" applyBorder="1" applyAlignment="1">
      <alignment horizontal="center" vertical="center" textRotation="90" wrapText="1"/>
    </xf>
    <xf numFmtId="49" fontId="5" fillId="0" borderId="19" xfId="53" applyNumberFormat="1" applyFont="1" applyBorder="1" applyAlignment="1">
      <alignment horizontal="center" vertical="center" textRotation="90" wrapText="1" readingOrder="1"/>
      <protection/>
    </xf>
    <xf numFmtId="49" fontId="5" fillId="0" borderId="64" xfId="53" applyNumberFormat="1" applyFont="1" applyBorder="1" applyAlignment="1">
      <alignment horizontal="center" vertical="center" textRotation="90" wrapText="1" readingOrder="1"/>
      <protection/>
    </xf>
    <xf numFmtId="49" fontId="2" fillId="0" borderId="11" xfId="0" applyNumberFormat="1" applyFont="1" applyFill="1" applyBorder="1" applyAlignment="1">
      <alignment horizontal="center" vertical="center" textRotation="90" wrapText="1" readingOrder="1"/>
    </xf>
    <xf numFmtId="49" fontId="2" fillId="0" borderId="19" xfId="0" applyNumberFormat="1" applyFont="1" applyFill="1" applyBorder="1" applyAlignment="1">
      <alignment horizontal="center" vertical="center" textRotation="90" wrapText="1" readingOrder="1"/>
    </xf>
    <xf numFmtId="0" fontId="2" fillId="32" borderId="41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textRotation="90" wrapText="1" readingOrder="1"/>
    </xf>
    <xf numFmtId="0" fontId="2" fillId="0" borderId="69" xfId="0" applyFont="1" applyBorder="1" applyAlignment="1">
      <alignment horizontal="center" vertical="center" textRotation="90" wrapText="1" readingOrder="1"/>
    </xf>
    <xf numFmtId="0" fontId="2" fillId="0" borderId="71" xfId="0" applyFont="1" applyBorder="1" applyAlignment="1">
      <alignment horizontal="center" vertical="center" textRotation="90" wrapText="1" readingOrder="1"/>
    </xf>
    <xf numFmtId="0" fontId="2" fillId="32" borderId="42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5" fillId="0" borderId="27" xfId="53" applyNumberFormat="1" applyFont="1" applyBorder="1" applyAlignment="1">
      <alignment horizontal="center" vertical="center" textRotation="90" wrapText="1" readingOrder="1"/>
      <protection/>
    </xf>
    <xf numFmtId="0" fontId="2" fillId="32" borderId="24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27" fillId="34" borderId="35" xfId="0" applyFont="1" applyFill="1" applyBorder="1" applyAlignment="1">
      <alignment horizontal="center" vertical="center" wrapText="1"/>
    </xf>
    <xf numFmtId="0" fontId="27" fillId="34" borderId="36" xfId="0" applyFont="1" applyFill="1" applyBorder="1" applyAlignment="1">
      <alignment horizontal="center" vertical="center" wrapText="1"/>
    </xf>
    <xf numFmtId="14" fontId="3" fillId="0" borderId="53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32" borderId="69" xfId="0" applyFont="1" applyFill="1" applyBorder="1" applyAlignment="1">
      <alignment horizontal="center" vertical="center" wrapText="1"/>
    </xf>
    <xf numFmtId="0" fontId="2" fillId="32" borderId="70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31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5" fillId="0" borderId="18" xfId="53" applyNumberFormat="1" applyFont="1" applyBorder="1" applyAlignment="1">
      <alignment horizontal="center" vertical="center" textRotation="90" wrapText="1"/>
      <protection/>
    </xf>
    <xf numFmtId="0" fontId="5" fillId="0" borderId="26" xfId="53" applyNumberFormat="1" applyFont="1" applyBorder="1" applyAlignment="1">
      <alignment horizontal="center" vertical="center" textRotation="90" wrapText="1"/>
      <protection/>
    </xf>
    <xf numFmtId="0" fontId="5" fillId="0" borderId="11" xfId="53" applyNumberFormat="1" applyFont="1" applyBorder="1" applyAlignment="1">
      <alignment horizontal="center" vertical="center" textRotation="90" wrapText="1"/>
      <protection/>
    </xf>
    <xf numFmtId="0" fontId="5" fillId="0" borderId="27" xfId="53" applyNumberFormat="1" applyFont="1" applyBorder="1" applyAlignment="1">
      <alignment horizontal="center" vertical="center" textRotation="90" wrapText="1"/>
      <protection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75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5" fillId="0" borderId="79" xfId="53" applyNumberFormat="1" applyFont="1" applyBorder="1" applyAlignment="1">
      <alignment horizontal="center" vertical="center" textRotation="90" wrapText="1"/>
      <protection/>
    </xf>
    <xf numFmtId="0" fontId="5" fillId="0" borderId="78" xfId="53" applyNumberFormat="1" applyFont="1" applyBorder="1" applyAlignment="1">
      <alignment horizontal="center" vertical="center" textRotation="90" wrapText="1"/>
      <protection/>
    </xf>
    <xf numFmtId="0" fontId="5" fillId="0" borderId="50" xfId="53" applyNumberFormat="1" applyFont="1" applyBorder="1" applyAlignment="1">
      <alignment horizontal="center" vertical="center" textRotation="90" wrapText="1"/>
      <protection/>
    </xf>
    <xf numFmtId="0" fontId="5" fillId="0" borderId="74" xfId="53" applyNumberFormat="1" applyFont="1" applyBorder="1" applyAlignment="1">
      <alignment horizontal="center" vertical="center" textRotation="90" wrapText="1"/>
      <protection/>
    </xf>
    <xf numFmtId="0" fontId="5" fillId="0" borderId="24" xfId="53" applyNumberFormat="1" applyFont="1" applyBorder="1" applyAlignment="1">
      <alignment horizontal="center" vertical="center" wrapText="1"/>
      <protection/>
    </xf>
    <xf numFmtId="0" fontId="8" fillId="34" borderId="35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34" borderId="44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19" xfId="53" applyNumberFormat="1" applyFont="1" applyBorder="1" applyAlignment="1">
      <alignment horizontal="center" vertical="center" textRotation="90" wrapText="1"/>
      <protection/>
    </xf>
    <xf numFmtId="0" fontId="5" fillId="0" borderId="52" xfId="53" applyNumberFormat="1" applyFont="1" applyBorder="1" applyAlignment="1">
      <alignment horizontal="center" vertical="center" textRotation="90" wrapText="1"/>
      <protection/>
    </xf>
    <xf numFmtId="0" fontId="10" fillId="0" borderId="51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 readingOrder="1"/>
    </xf>
    <xf numFmtId="0" fontId="2" fillId="0" borderId="27" xfId="0" applyFont="1" applyBorder="1" applyAlignment="1">
      <alignment horizontal="center" vertical="center" textRotation="90" wrapText="1" readingOrder="1"/>
    </xf>
    <xf numFmtId="14" fontId="20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/>
    </xf>
    <xf numFmtId="0" fontId="2" fillId="0" borderId="91" xfId="0" applyFont="1" applyBorder="1" applyAlignment="1">
      <alignment horizontal="right" vertical="center"/>
    </xf>
    <xf numFmtId="0" fontId="2" fillId="0" borderId="91" xfId="0" applyFont="1" applyBorder="1" applyAlignment="1">
      <alignment horizontal="right" vertical="center"/>
    </xf>
    <xf numFmtId="0" fontId="9" fillId="0" borderId="64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 readingOrder="1"/>
    </xf>
    <xf numFmtId="0" fontId="2" fillId="0" borderId="99" xfId="0" applyFont="1" applyBorder="1" applyAlignment="1">
      <alignment horizontal="center" vertical="center" wrapText="1" readingOrder="1"/>
    </xf>
    <xf numFmtId="0" fontId="2" fillId="0" borderId="93" xfId="0" applyFont="1" applyBorder="1" applyAlignment="1">
      <alignment horizontal="center" vertical="center" wrapText="1" readingOrder="1"/>
    </xf>
    <xf numFmtId="0" fontId="2" fillId="0" borderId="19" xfId="0" applyFont="1" applyBorder="1" applyAlignment="1">
      <alignment horizontal="center" vertical="center" textRotation="90" wrapText="1" readingOrder="1"/>
    </xf>
    <xf numFmtId="0" fontId="2" fillId="0" borderId="52" xfId="0" applyFont="1" applyBorder="1" applyAlignment="1">
      <alignment horizontal="center" vertical="center" textRotation="90" wrapText="1" readingOrder="1"/>
    </xf>
    <xf numFmtId="0" fontId="2" fillId="0" borderId="18" xfId="0" applyFont="1" applyBorder="1" applyAlignment="1">
      <alignment horizontal="center" vertical="center" textRotation="90" wrapText="1" readingOrder="1"/>
    </xf>
    <xf numFmtId="0" fontId="2" fillId="0" borderId="26" xfId="0" applyFont="1" applyBorder="1" applyAlignment="1">
      <alignment horizontal="center" vertical="center" textRotation="90" wrapText="1" readingOrder="1"/>
    </xf>
    <xf numFmtId="0" fontId="2" fillId="0" borderId="79" xfId="0" applyFont="1" applyBorder="1" applyAlignment="1">
      <alignment horizontal="center" vertical="center" textRotation="90" wrapText="1" readingOrder="1"/>
    </xf>
    <xf numFmtId="0" fontId="2" fillId="0" borderId="78" xfId="0" applyFont="1" applyBorder="1" applyAlignment="1">
      <alignment horizontal="center" vertical="center" textRotation="90" wrapText="1" readingOrder="1"/>
    </xf>
    <xf numFmtId="0" fontId="2" fillId="0" borderId="50" xfId="0" applyFont="1" applyBorder="1" applyAlignment="1">
      <alignment horizontal="center" vertical="center" textRotation="90" wrapText="1" readingOrder="1"/>
    </xf>
    <xf numFmtId="0" fontId="2" fillId="0" borderId="74" xfId="0" applyFont="1" applyBorder="1" applyAlignment="1">
      <alignment horizontal="center" vertical="center" textRotation="90" wrapText="1" readingOrder="1"/>
    </xf>
    <xf numFmtId="0" fontId="10" fillId="35" borderId="35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 readingOrder="1"/>
    </xf>
    <xf numFmtId="0" fontId="2" fillId="0" borderId="27" xfId="0" applyFont="1" applyBorder="1" applyAlignment="1">
      <alignment horizontal="center" vertical="center" textRotation="90" wrapText="1" readingOrder="1"/>
    </xf>
    <xf numFmtId="0" fontId="0" fillId="0" borderId="36" xfId="0" applyBorder="1" applyAlignment="1">
      <alignment/>
    </xf>
    <xf numFmtId="0" fontId="3" fillId="0" borderId="71" xfId="0" applyFont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0" xfId="0" applyFont="1" applyBorder="1" applyAlignment="1">
      <alignment horizontal="center" vertical="center" wrapText="1" readingOrder="1"/>
    </xf>
    <xf numFmtId="0" fontId="15" fillId="0" borderId="101" xfId="0" applyFont="1" applyBorder="1" applyAlignment="1">
      <alignment horizontal="center" vertical="center" wrapText="1" readingOrder="1"/>
    </xf>
    <xf numFmtId="0" fontId="15" fillId="0" borderId="84" xfId="0" applyFont="1" applyBorder="1" applyAlignment="1">
      <alignment horizontal="center" vertical="center" wrapText="1" readingOrder="1"/>
    </xf>
    <xf numFmtId="0" fontId="15" fillId="0" borderId="82" xfId="0" applyFont="1" applyBorder="1" applyAlignment="1">
      <alignment horizontal="center" vertical="center" wrapText="1" readingOrder="1"/>
    </xf>
    <xf numFmtId="0" fontId="15" fillId="0" borderId="83" xfId="0" applyFont="1" applyBorder="1" applyAlignment="1">
      <alignment horizontal="center" vertical="center" wrapText="1" readingOrder="1"/>
    </xf>
    <xf numFmtId="0" fontId="3" fillId="0" borderId="100" xfId="0" applyFont="1" applyBorder="1" applyAlignment="1">
      <alignment horizontal="center" vertical="center" wrapText="1" readingOrder="1"/>
    </xf>
    <xf numFmtId="0" fontId="3" fillId="0" borderId="101" xfId="0" applyFont="1" applyBorder="1" applyAlignment="1">
      <alignment horizontal="center" vertical="center" wrapText="1" readingOrder="1"/>
    </xf>
    <xf numFmtId="0" fontId="3" fillId="0" borderId="84" xfId="0" applyFont="1" applyBorder="1" applyAlignment="1">
      <alignment horizontal="center" vertical="center" wrapText="1" readingOrder="1"/>
    </xf>
    <xf numFmtId="0" fontId="15" fillId="0" borderId="92" xfId="0" applyFont="1" applyFill="1" applyBorder="1" applyAlignment="1">
      <alignment horizontal="center" vertical="center" wrapText="1"/>
    </xf>
    <xf numFmtId="0" fontId="15" fillId="0" borderId="99" xfId="0" applyFont="1" applyFill="1" applyBorder="1" applyAlignment="1">
      <alignment horizontal="center" vertical="center" wrapText="1"/>
    </xf>
    <xf numFmtId="0" fontId="15" fillId="0" borderId="9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49" xfId="0" applyFont="1" applyBorder="1" applyAlignment="1">
      <alignment horizontal="center" vertical="center" wrapText="1" readingOrder="1"/>
    </xf>
    <xf numFmtId="0" fontId="15" fillId="0" borderId="50" xfId="0" applyFont="1" applyBorder="1" applyAlignment="1">
      <alignment horizontal="center" vertical="center" wrapText="1" readingOrder="1"/>
    </xf>
    <xf numFmtId="0" fontId="3" fillId="0" borderId="49" xfId="0" applyFont="1" applyBorder="1" applyAlignment="1">
      <alignment horizontal="center" vertical="center" wrapText="1" readingOrder="1"/>
    </xf>
    <xf numFmtId="0" fontId="3" fillId="0" borderId="81" xfId="0" applyFont="1" applyBorder="1" applyAlignment="1">
      <alignment horizontal="center" vertical="center" wrapText="1" readingOrder="1"/>
    </xf>
    <xf numFmtId="0" fontId="15" fillId="0" borderId="82" xfId="0" applyFont="1" applyBorder="1" applyAlignment="1">
      <alignment horizontal="center" vertical="top" wrapText="1"/>
    </xf>
    <xf numFmtId="0" fontId="15" fillId="0" borderId="101" xfId="0" applyFont="1" applyBorder="1" applyAlignment="1">
      <alignment horizontal="center" vertical="top" wrapText="1"/>
    </xf>
    <xf numFmtId="0" fontId="15" fillId="0" borderId="84" xfId="0" applyFont="1" applyBorder="1" applyAlignment="1">
      <alignment horizontal="center" vertical="top" wrapText="1"/>
    </xf>
    <xf numFmtId="0" fontId="3" fillId="0" borderId="83" xfId="0" applyFont="1" applyBorder="1" applyAlignment="1">
      <alignment horizontal="center" vertical="center" wrapText="1" readingOrder="1"/>
    </xf>
    <xf numFmtId="0" fontId="31" fillId="0" borderId="84" xfId="0" applyFont="1" applyBorder="1" applyAlignment="1">
      <alignment horizontal="center"/>
    </xf>
    <xf numFmtId="0" fontId="15" fillId="0" borderId="79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 wrapText="1" readingOrder="1"/>
    </xf>
    <xf numFmtId="0" fontId="15" fillId="0" borderId="38" xfId="0" applyFont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100" xfId="0" applyFont="1" applyFill="1" applyBorder="1" applyAlignment="1">
      <alignment horizontal="center" vertical="center" wrapText="1" readingOrder="1"/>
    </xf>
    <xf numFmtId="0" fontId="15" fillId="0" borderId="101" xfId="0" applyFont="1" applyFill="1" applyBorder="1" applyAlignment="1">
      <alignment horizontal="center" vertical="center" wrapText="1" readingOrder="1"/>
    </xf>
    <xf numFmtId="0" fontId="15" fillId="0" borderId="83" xfId="0" applyFont="1" applyFill="1" applyBorder="1" applyAlignment="1">
      <alignment horizontal="center" vertical="center" wrapText="1" readingOrder="1"/>
    </xf>
    <xf numFmtId="0" fontId="25" fillId="0" borderId="82" xfId="0" applyFont="1" applyBorder="1" applyAlignment="1">
      <alignment horizontal="center" vertical="top" wrapText="1"/>
    </xf>
    <xf numFmtId="0" fontId="25" fillId="0" borderId="101" xfId="0" applyFont="1" applyBorder="1" applyAlignment="1">
      <alignment horizontal="center" vertical="top" wrapText="1"/>
    </xf>
    <xf numFmtId="0" fontId="25" fillId="0" borderId="84" xfId="0" applyFont="1" applyBorder="1" applyAlignment="1">
      <alignment horizontal="center" vertical="top" wrapText="1"/>
    </xf>
    <xf numFmtId="0" fontId="0" fillId="0" borderId="101" xfId="0" applyBorder="1" applyAlignment="1">
      <alignment/>
    </xf>
    <xf numFmtId="0" fontId="0" fillId="0" borderId="83" xfId="0" applyBorder="1" applyAlignment="1">
      <alignment/>
    </xf>
    <xf numFmtId="0" fontId="15" fillId="0" borderId="82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wrapText="1"/>
    </xf>
    <xf numFmtId="0" fontId="15" fillId="0" borderId="99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 readingOrder="1"/>
    </xf>
    <xf numFmtId="0" fontId="25" fillId="0" borderId="101" xfId="0" applyFont="1" applyBorder="1" applyAlignment="1">
      <alignment horizontal="center" vertical="center" wrapText="1" readingOrder="1"/>
    </xf>
    <xf numFmtId="0" fontId="25" fillId="0" borderId="83" xfId="0" applyFont="1" applyBorder="1" applyAlignment="1">
      <alignment horizontal="center" vertical="center" wrapText="1" readingOrder="1"/>
    </xf>
    <xf numFmtId="0" fontId="15" fillId="0" borderId="102" xfId="0" applyFont="1" applyFill="1" applyBorder="1" applyAlignment="1">
      <alignment horizontal="center" vertical="center" wrapText="1"/>
    </xf>
    <xf numFmtId="0" fontId="15" fillId="0" borderId="103" xfId="0" applyFont="1" applyFill="1" applyBorder="1" applyAlignment="1">
      <alignment horizontal="center" vertical="center" wrapText="1"/>
    </xf>
    <xf numFmtId="0" fontId="15" fillId="0" borderId="104" xfId="0" applyFont="1" applyFill="1" applyBorder="1" applyAlignment="1">
      <alignment horizontal="center" vertical="center" wrapText="1"/>
    </xf>
    <xf numFmtId="0" fontId="25" fillId="0" borderId="100" xfId="0" applyFont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left"/>
    </xf>
    <xf numFmtId="0" fontId="21" fillId="0" borderId="82" xfId="0" applyFont="1" applyBorder="1" applyAlignment="1">
      <alignment horizontal="center" vertical="center" wrapText="1" readingOrder="1"/>
    </xf>
    <xf numFmtId="0" fontId="21" fillId="0" borderId="101" xfId="0" applyFont="1" applyBorder="1" applyAlignment="1">
      <alignment horizontal="center" vertical="center" wrapText="1" readingOrder="1"/>
    </xf>
    <xf numFmtId="0" fontId="21" fillId="0" borderId="83" xfId="0" applyFont="1" applyBorder="1" applyAlignment="1">
      <alignment horizontal="center" vertical="center" wrapText="1" readingOrder="1"/>
    </xf>
    <xf numFmtId="0" fontId="30" fillId="0" borderId="49" xfId="0" applyFont="1" applyBorder="1" applyAlignment="1">
      <alignment horizontal="center" vertical="center" wrapText="1" readingOrder="1"/>
    </xf>
    <xf numFmtId="0" fontId="30" fillId="0" borderId="81" xfId="0" applyFont="1" applyBorder="1" applyAlignment="1">
      <alignment horizontal="center" vertical="center" wrapText="1" readingOrder="1"/>
    </xf>
    <xf numFmtId="0" fontId="21" fillId="0" borderId="79" xfId="0" applyFont="1" applyBorder="1" applyAlignment="1">
      <alignment horizontal="center" vertical="center" wrapText="1" readingOrder="1"/>
    </xf>
    <xf numFmtId="0" fontId="21" fillId="0" borderId="81" xfId="0" applyFont="1" applyBorder="1" applyAlignment="1">
      <alignment horizontal="center" vertical="center" wrapText="1" readingOrder="1"/>
    </xf>
    <xf numFmtId="0" fontId="15" fillId="0" borderId="105" xfId="0" applyFont="1" applyBorder="1" applyAlignment="1">
      <alignment horizontal="center" vertical="center" wrapText="1"/>
    </xf>
    <xf numFmtId="0" fontId="15" fillId="0" borderId="94" xfId="0" applyFont="1" applyBorder="1" applyAlignment="1">
      <alignment horizontal="center" vertical="center" wrapText="1"/>
    </xf>
    <xf numFmtId="0" fontId="15" fillId="0" borderId="10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68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3" xfId="53" applyNumberFormat="1" applyFont="1" applyBorder="1" applyAlignment="1">
      <alignment horizontal="center" vertical="center" textRotation="90" wrapText="1"/>
      <protection/>
    </xf>
    <xf numFmtId="0" fontId="3" fillId="0" borderId="53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top"/>
    </xf>
    <xf numFmtId="0" fontId="15" fillId="0" borderId="3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23" xfId="53" applyNumberFormat="1" applyFont="1" applyBorder="1" applyAlignment="1">
      <alignment horizontal="center" vertical="center" textRotation="90" wrapText="1"/>
      <protection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0" borderId="91" xfId="0" applyFont="1" applyBorder="1" applyAlignment="1">
      <alignment horizontal="right" vertical="center" wrapText="1"/>
    </xf>
    <xf numFmtId="0" fontId="2" fillId="0" borderId="9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25" xfId="53" applyNumberFormat="1" applyFont="1" applyBorder="1" applyAlignment="1">
      <alignment horizontal="center" vertical="center" textRotation="90" wrapText="1"/>
      <protection/>
    </xf>
    <xf numFmtId="0" fontId="5" fillId="0" borderId="23" xfId="53" applyNumberFormat="1" applyFont="1" applyBorder="1" applyAlignment="1">
      <alignment horizontal="center" vertical="center" wrapText="1"/>
      <protection/>
    </xf>
    <xf numFmtId="0" fontId="5" fillId="0" borderId="13" xfId="53" applyNumberFormat="1" applyFont="1" applyBorder="1" applyAlignment="1">
      <alignment horizontal="center" vertical="center" wrapText="1"/>
      <protection/>
    </xf>
    <xf numFmtId="0" fontId="5" fillId="0" borderId="25" xfId="53" applyNumberFormat="1" applyFont="1" applyBorder="1" applyAlignment="1">
      <alignment horizontal="center" vertical="center" wrapText="1"/>
      <protection/>
    </xf>
    <xf numFmtId="0" fontId="5" fillId="0" borderId="11" xfId="53" applyNumberFormat="1" applyFont="1" applyBorder="1" applyAlignment="1">
      <alignment horizontal="center" vertical="center" textRotation="90"/>
      <protection/>
    </xf>
    <xf numFmtId="0" fontId="5" fillId="0" borderId="13" xfId="53" applyNumberFormat="1" applyFont="1" applyBorder="1" applyAlignment="1">
      <alignment horizontal="center" vertical="center" textRotation="90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79" xfId="0" applyNumberFormat="1" applyFont="1" applyBorder="1" applyAlignment="1">
      <alignment horizontal="center" vertical="center" wrapText="1"/>
    </xf>
    <xf numFmtId="49" fontId="7" fillId="0" borderId="77" xfId="0" applyNumberFormat="1" applyFont="1" applyBorder="1" applyAlignment="1">
      <alignment horizontal="center" vertical="center" wrapText="1"/>
    </xf>
    <xf numFmtId="49" fontId="7" fillId="0" borderId="7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9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justify" vertical="center"/>
    </xf>
    <xf numFmtId="0" fontId="2" fillId="0" borderId="45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7" fillId="0" borderId="39" xfId="0" applyFont="1" applyBorder="1" applyAlignment="1">
      <alignment horizontal="center" vertical="center" wrapText="1"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7" fillId="0" borderId="0" xfId="0" applyFont="1" applyAlignment="1">
      <alignment horizontal="center"/>
    </xf>
    <xf numFmtId="0" fontId="13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38"/>
  <sheetViews>
    <sheetView view="pageBreakPreview" zoomScale="60" workbookViewId="0" topLeftCell="A4">
      <selection activeCell="A31" sqref="A31:B31"/>
    </sheetView>
  </sheetViews>
  <sheetFormatPr defaultColWidth="9.140625" defaultRowHeight="15"/>
  <cols>
    <col min="1" max="1" width="16.140625" style="11" bestFit="1" customWidth="1"/>
    <col min="2" max="2" width="30.140625" style="11" customWidth="1"/>
    <col min="3" max="3" width="11.00390625" style="11" customWidth="1"/>
    <col min="4" max="8" width="10.7109375" style="11" customWidth="1"/>
    <col min="9" max="9" width="26.00390625" style="11" customWidth="1"/>
    <col min="10" max="16384" width="9.140625" style="11" customWidth="1"/>
  </cols>
  <sheetData>
    <row r="1" ht="18" thickBot="1">
      <c r="I1" s="169" t="s">
        <v>39</v>
      </c>
    </row>
    <row r="2" spans="1:9" ht="27.75" customHeight="1" thickBot="1">
      <c r="A2" s="819" t="s">
        <v>8</v>
      </c>
      <c r="B2" s="820"/>
      <c r="C2" s="820"/>
      <c r="D2" s="820"/>
      <c r="E2" s="820"/>
      <c r="F2" s="820"/>
      <c r="G2" s="820"/>
      <c r="H2" s="820"/>
      <c r="I2" s="821"/>
    </row>
    <row r="3" spans="1:9" s="19" customFormat="1" ht="22.5" customHeight="1">
      <c r="A3" s="824" t="s">
        <v>712</v>
      </c>
      <c r="B3" s="798" t="s">
        <v>572</v>
      </c>
      <c r="C3" s="798" t="s">
        <v>573</v>
      </c>
      <c r="D3" s="798"/>
      <c r="E3" s="798"/>
      <c r="F3" s="798"/>
      <c r="G3" s="798"/>
      <c r="H3" s="798"/>
      <c r="I3" s="822" t="s">
        <v>838</v>
      </c>
    </row>
    <row r="4" spans="1:9" s="19" customFormat="1" ht="22.5" customHeight="1">
      <c r="A4" s="825"/>
      <c r="B4" s="805"/>
      <c r="C4" s="805" t="s">
        <v>839</v>
      </c>
      <c r="D4" s="805" t="s">
        <v>840</v>
      </c>
      <c r="E4" s="805"/>
      <c r="F4" s="805"/>
      <c r="G4" s="805"/>
      <c r="H4" s="805"/>
      <c r="I4" s="823"/>
    </row>
    <row r="5" spans="1:9" s="19" customFormat="1" ht="22.5" customHeight="1">
      <c r="A5" s="825"/>
      <c r="B5" s="805"/>
      <c r="C5" s="805"/>
      <c r="D5" s="16" t="s">
        <v>574</v>
      </c>
      <c r="E5" s="16" t="s">
        <v>575</v>
      </c>
      <c r="F5" s="16" t="s">
        <v>576</v>
      </c>
      <c r="G5" s="16" t="s">
        <v>577</v>
      </c>
      <c r="H5" s="16" t="s">
        <v>578</v>
      </c>
      <c r="I5" s="823"/>
    </row>
    <row r="6" spans="1:9" s="19" customFormat="1" ht="18.75" customHeight="1" thickBot="1">
      <c r="A6" s="36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419">
        <v>9</v>
      </c>
    </row>
    <row r="7" spans="1:9" s="19" customFormat="1" ht="18.75" customHeight="1" thickBot="1">
      <c r="A7" s="799" t="s">
        <v>133</v>
      </c>
      <c r="B7" s="800"/>
      <c r="C7" s="800"/>
      <c r="D7" s="800"/>
      <c r="E7" s="800"/>
      <c r="F7" s="800"/>
      <c r="G7" s="800"/>
      <c r="H7" s="800"/>
      <c r="I7" s="801"/>
    </row>
    <row r="8" spans="1:9" s="19" customFormat="1" ht="22.5" customHeight="1">
      <c r="A8" s="163">
        <v>1</v>
      </c>
      <c r="B8" s="18" t="s">
        <v>846</v>
      </c>
      <c r="C8" s="420">
        <f aca="true" t="shared" si="0" ref="C8:C13">SUM(D8:H8)</f>
        <v>85269</v>
      </c>
      <c r="D8" s="420">
        <v>16552</v>
      </c>
      <c r="E8" s="420">
        <v>13226</v>
      </c>
      <c r="F8" s="420">
        <v>21752</v>
      </c>
      <c r="G8" s="420">
        <v>33313</v>
      </c>
      <c r="H8" s="420">
        <v>426</v>
      </c>
      <c r="I8" s="421">
        <f>SUM(((D8*1)+(E8*2)+(F8*3)+(G8*4)+(H8*5))/C8)</f>
        <v>2.8573338493473597</v>
      </c>
    </row>
    <row r="9" spans="1:9" s="19" customFormat="1" ht="22.5" customHeight="1">
      <c r="A9" s="36">
        <v>2</v>
      </c>
      <c r="B9" s="15" t="s">
        <v>847</v>
      </c>
      <c r="C9" s="78">
        <f t="shared" si="0"/>
        <v>33131</v>
      </c>
      <c r="D9" s="15">
        <v>3107</v>
      </c>
      <c r="E9" s="15">
        <v>1956</v>
      </c>
      <c r="F9" s="15">
        <v>1247</v>
      </c>
      <c r="G9" s="15">
        <v>26687</v>
      </c>
      <c r="H9" s="15">
        <v>134</v>
      </c>
      <c r="I9" s="182">
        <f aca="true" t="shared" si="1" ref="I9:I18">SUM(((D9*1)+(E9*2)+(F9*3)+(G9*4)+(H9*5))/C9)</f>
        <v>3.566991639250249</v>
      </c>
    </row>
    <row r="10" spans="1:9" s="19" customFormat="1" ht="22.5" customHeight="1">
      <c r="A10" s="36">
        <v>3</v>
      </c>
      <c r="B10" s="15" t="s">
        <v>848</v>
      </c>
      <c r="C10" s="78">
        <f t="shared" si="0"/>
        <v>80504</v>
      </c>
      <c r="D10" s="15">
        <v>13797</v>
      </c>
      <c r="E10" s="15">
        <v>4843</v>
      </c>
      <c r="F10" s="15">
        <v>4510</v>
      </c>
      <c r="G10" s="15">
        <v>51317</v>
      </c>
      <c r="H10" s="15">
        <v>6037</v>
      </c>
      <c r="I10" s="182">
        <f t="shared" si="1"/>
        <v>3.38450263340952</v>
      </c>
    </row>
    <row r="11" spans="1:9" s="19" customFormat="1" ht="22.5" customHeight="1">
      <c r="A11" s="36">
        <v>4</v>
      </c>
      <c r="B11" s="15" t="s">
        <v>849</v>
      </c>
      <c r="C11" s="78">
        <f t="shared" si="0"/>
        <v>38674</v>
      </c>
      <c r="D11" s="15">
        <v>4165</v>
      </c>
      <c r="E11" s="15">
        <v>1190</v>
      </c>
      <c r="F11" s="15">
        <v>9371</v>
      </c>
      <c r="G11" s="15">
        <v>23948</v>
      </c>
      <c r="H11" s="15">
        <v>0</v>
      </c>
      <c r="I11" s="182">
        <f t="shared" si="1"/>
        <v>3.373067176914723</v>
      </c>
    </row>
    <row r="12" spans="1:9" s="19" customFormat="1" ht="22.5" customHeight="1">
      <c r="A12" s="36">
        <v>5</v>
      </c>
      <c r="B12" s="15" t="s">
        <v>850</v>
      </c>
      <c r="C12" s="78">
        <f t="shared" si="0"/>
        <v>49379</v>
      </c>
      <c r="D12" s="15">
        <v>7288</v>
      </c>
      <c r="E12" s="15">
        <v>5605</v>
      </c>
      <c r="F12" s="15">
        <v>3764</v>
      </c>
      <c r="G12" s="15">
        <v>27014</v>
      </c>
      <c r="H12" s="15">
        <v>5708</v>
      </c>
      <c r="I12" s="182">
        <f t="shared" si="1"/>
        <v>3.369570060147026</v>
      </c>
    </row>
    <row r="13" spans="1:9" s="19" customFormat="1" ht="22.5" customHeight="1">
      <c r="A13" s="36">
        <v>6</v>
      </c>
      <c r="B13" s="15" t="s">
        <v>851</v>
      </c>
      <c r="C13" s="78">
        <f t="shared" si="0"/>
        <v>22877</v>
      </c>
      <c r="D13" s="15">
        <v>1100</v>
      </c>
      <c r="E13" s="15">
        <v>4</v>
      </c>
      <c r="F13" s="15">
        <v>16718</v>
      </c>
      <c r="G13" s="15">
        <v>4690</v>
      </c>
      <c r="H13" s="15">
        <v>365</v>
      </c>
      <c r="I13" s="182">
        <f t="shared" si="1"/>
        <v>3.140577872972855</v>
      </c>
    </row>
    <row r="14" spans="1:9" s="19" customFormat="1" ht="22.5" customHeight="1">
      <c r="A14" s="36">
        <v>7</v>
      </c>
      <c r="B14" s="15" t="s">
        <v>852</v>
      </c>
      <c r="C14" s="78">
        <f>SUM(D14:H14)</f>
        <v>34771</v>
      </c>
      <c r="D14" s="78">
        <v>692</v>
      </c>
      <c r="E14" s="78">
        <v>1155</v>
      </c>
      <c r="F14" s="78">
        <v>1635</v>
      </c>
      <c r="G14" s="78">
        <v>31244</v>
      </c>
      <c r="H14" s="78">
        <v>45</v>
      </c>
      <c r="I14" s="182">
        <f t="shared" si="1"/>
        <v>3.8281326392683557</v>
      </c>
    </row>
    <row r="15" spans="1:9" s="19" customFormat="1" ht="22.5" customHeight="1">
      <c r="A15" s="36">
        <v>8</v>
      </c>
      <c r="B15" s="15" t="s">
        <v>853</v>
      </c>
      <c r="C15" s="78">
        <f>SUM(D15:H15)</f>
        <v>32002</v>
      </c>
      <c r="D15" s="78">
        <v>18116</v>
      </c>
      <c r="E15" s="78">
        <v>3606</v>
      </c>
      <c r="F15" s="78">
        <v>5754</v>
      </c>
      <c r="G15" s="78">
        <v>4234</v>
      </c>
      <c r="H15" s="78">
        <v>292</v>
      </c>
      <c r="I15" s="182">
        <f t="shared" si="1"/>
        <v>1.9056933941628649</v>
      </c>
    </row>
    <row r="16" spans="1:9" s="19" customFormat="1" ht="22.5" customHeight="1">
      <c r="A16" s="36">
        <v>9</v>
      </c>
      <c r="B16" s="15" t="s">
        <v>854</v>
      </c>
      <c r="C16" s="78">
        <f>SUM(D16:H16)</f>
        <v>73576</v>
      </c>
      <c r="D16" s="15">
        <v>25764</v>
      </c>
      <c r="E16" s="15">
        <v>8507</v>
      </c>
      <c r="F16" s="15">
        <v>8441</v>
      </c>
      <c r="G16" s="15">
        <v>30082</v>
      </c>
      <c r="H16" s="15">
        <v>782</v>
      </c>
      <c r="I16" s="182">
        <f t="shared" si="1"/>
        <v>2.6141540719799936</v>
      </c>
    </row>
    <row r="17" spans="1:9" s="19" customFormat="1" ht="22.5" customHeight="1">
      <c r="A17" s="36">
        <v>10</v>
      </c>
      <c r="B17" s="15" t="s">
        <v>855</v>
      </c>
      <c r="C17" s="78">
        <f>SUM(D17:H17)</f>
        <v>99176</v>
      </c>
      <c r="D17" s="15">
        <v>7449</v>
      </c>
      <c r="E17" s="15">
        <v>5008</v>
      </c>
      <c r="F17" s="15">
        <v>3931</v>
      </c>
      <c r="G17" s="15">
        <v>52487</v>
      </c>
      <c r="H17" s="15">
        <v>30301</v>
      </c>
      <c r="I17" s="182">
        <f t="shared" si="1"/>
        <v>3.939572073888844</v>
      </c>
    </row>
    <row r="18" spans="1:9" s="19" customFormat="1" ht="22.5" customHeight="1" thickBot="1">
      <c r="A18" s="36">
        <v>11</v>
      </c>
      <c r="B18" s="15" t="s">
        <v>856</v>
      </c>
      <c r="C18" s="78">
        <f>SUM(D18:H18)</f>
        <v>47126</v>
      </c>
      <c r="D18" s="15">
        <v>1858</v>
      </c>
      <c r="E18" s="15">
        <v>1974</v>
      </c>
      <c r="F18" s="15">
        <v>2679</v>
      </c>
      <c r="G18" s="15">
        <v>40538</v>
      </c>
      <c r="H18" s="15">
        <v>77</v>
      </c>
      <c r="I18" s="182">
        <f t="shared" si="1"/>
        <v>3.742732249713534</v>
      </c>
    </row>
    <row r="19" spans="1:9" s="19" customFormat="1" ht="35.25" customHeight="1" thickBot="1">
      <c r="A19" s="815" t="s">
        <v>423</v>
      </c>
      <c r="B19" s="816"/>
      <c r="C19" s="281">
        <f aca="true" t="shared" si="2" ref="C19:H19">SUM(C8:C18)</f>
        <v>596485</v>
      </c>
      <c r="D19" s="281">
        <f t="shared" si="2"/>
        <v>99888</v>
      </c>
      <c r="E19" s="281">
        <f t="shared" si="2"/>
        <v>47074</v>
      </c>
      <c r="F19" s="281">
        <f t="shared" si="2"/>
        <v>79802</v>
      </c>
      <c r="G19" s="281">
        <f t="shared" si="2"/>
        <v>325554</v>
      </c>
      <c r="H19" s="281">
        <f t="shared" si="2"/>
        <v>44167</v>
      </c>
      <c r="I19" s="282">
        <f>SUM(((D19*1)+(E19*2)+(F19*3)+(G19*4)+(H19*5))/C19)</f>
        <v>3.280037218035659</v>
      </c>
    </row>
    <row r="20" spans="1:9" s="19" customFormat="1" ht="18.75" customHeight="1" thickBot="1">
      <c r="A20" s="802" t="s">
        <v>134</v>
      </c>
      <c r="B20" s="803"/>
      <c r="C20" s="803"/>
      <c r="D20" s="803"/>
      <c r="E20" s="803"/>
      <c r="F20" s="803"/>
      <c r="G20" s="803"/>
      <c r="H20" s="803"/>
      <c r="I20" s="804"/>
    </row>
    <row r="21" spans="1:16" s="19" customFormat="1" ht="30" customHeight="1" thickBot="1">
      <c r="A21" s="817" t="s">
        <v>316</v>
      </c>
      <c r="B21" s="818"/>
      <c r="C21" s="135">
        <f>SUM(D21:H21)</f>
        <v>9025</v>
      </c>
      <c r="D21" s="135">
        <v>0</v>
      </c>
      <c r="E21" s="135">
        <v>794</v>
      </c>
      <c r="F21" s="135">
        <v>3357</v>
      </c>
      <c r="G21" s="135">
        <v>4792</v>
      </c>
      <c r="H21" s="135">
        <v>82</v>
      </c>
      <c r="I21" s="190">
        <f>SUM(((D21*1)+(E21*2)+(F21*3)+(G21*4))/C21)</f>
        <v>3.4157340720221607</v>
      </c>
      <c r="L21" s="134"/>
      <c r="M21" s="134"/>
      <c r="N21" s="134"/>
      <c r="O21" s="134"/>
      <c r="P21" s="134"/>
    </row>
    <row r="22" spans="1:9" s="19" customFormat="1" ht="33" customHeight="1" thickBot="1">
      <c r="A22" s="817" t="s">
        <v>317</v>
      </c>
      <c r="B22" s="818"/>
      <c r="C22" s="135">
        <f>SUM(D22:H22)</f>
        <v>24796</v>
      </c>
      <c r="D22" s="135">
        <v>5852</v>
      </c>
      <c r="E22" s="135">
        <v>3580</v>
      </c>
      <c r="F22" s="135">
        <v>51</v>
      </c>
      <c r="G22" s="135">
        <v>15313</v>
      </c>
      <c r="H22" s="135" t="s">
        <v>861</v>
      </c>
      <c r="I22" s="190">
        <f>SUM(((D22*1)+(E22*2)+(F22*3)+(G22*4))/C22)</f>
        <v>3.001169543474754</v>
      </c>
    </row>
    <row r="23" spans="1:9" s="19" customFormat="1" ht="22.5" customHeight="1" thickBot="1">
      <c r="A23" s="815" t="s">
        <v>424</v>
      </c>
      <c r="B23" s="816"/>
      <c r="C23" s="281">
        <v>33821</v>
      </c>
      <c r="D23" s="281">
        <f>SUM(D21:D22)</f>
        <v>5852</v>
      </c>
      <c r="E23" s="281">
        <f>SUM(E21:E22)</f>
        <v>4374</v>
      </c>
      <c r="F23" s="281">
        <f>SUM(F21:F22)</f>
        <v>3408</v>
      </c>
      <c r="G23" s="281">
        <f>SUM(G21:G22)</f>
        <v>20105</v>
      </c>
      <c r="H23" s="281">
        <f>SUM(H21:H22)</f>
        <v>82</v>
      </c>
      <c r="I23" s="282">
        <f>SUM(((D23*1)+(E23*2)+(F23*3)+(G23*4))/C23)</f>
        <v>3.1117944472369237</v>
      </c>
    </row>
    <row r="24" spans="1:9" s="19" customFormat="1" ht="57" customHeight="1" thickBot="1">
      <c r="A24" s="807" t="s">
        <v>425</v>
      </c>
      <c r="B24" s="808"/>
      <c r="C24" s="302">
        <v>1841</v>
      </c>
      <c r="D24" s="303">
        <v>1841</v>
      </c>
      <c r="E24" s="303">
        <v>0</v>
      </c>
      <c r="F24" s="303">
        <v>0</v>
      </c>
      <c r="G24" s="303">
        <v>0</v>
      </c>
      <c r="H24" s="303">
        <v>0</v>
      </c>
      <c r="I24" s="190">
        <f>SUM(((D24*1)+(E24*2)+(F24*3)+(G24*4))/C24)</f>
        <v>1</v>
      </c>
    </row>
    <row r="25" spans="1:9" ht="29.25" customHeight="1" thickBot="1">
      <c r="A25" s="283" t="s">
        <v>426</v>
      </c>
      <c r="B25" s="284"/>
      <c r="C25" s="285">
        <v>632147</v>
      </c>
      <c r="D25" s="286">
        <v>107581</v>
      </c>
      <c r="E25" s="286">
        <v>51448</v>
      </c>
      <c r="F25" s="286">
        <v>83210</v>
      </c>
      <c r="G25" s="286">
        <v>345659</v>
      </c>
      <c r="H25" s="286">
        <v>44249</v>
      </c>
      <c r="I25" s="781">
        <f>SUM(((D25*1)+(E25*2)+(F25*3)+(G25*4))/C25)</f>
        <v>2.9150545680039612</v>
      </c>
    </row>
    <row r="26" spans="1:9" ht="28.5" customHeight="1">
      <c r="A26" s="812"/>
      <c r="B26" s="812"/>
      <c r="C26" s="806"/>
      <c r="D26" s="806"/>
      <c r="E26" s="210"/>
      <c r="F26" s="76"/>
      <c r="G26" s="210"/>
      <c r="H26" s="210"/>
      <c r="I26" s="256"/>
    </row>
    <row r="27" spans="1:9" ht="19.5" customHeight="1">
      <c r="A27" s="12"/>
      <c r="B27" s="267"/>
      <c r="C27" s="811"/>
      <c r="D27" s="811"/>
      <c r="E27" s="210"/>
      <c r="F27" s="76"/>
      <c r="G27" s="76"/>
      <c r="H27" s="76"/>
      <c r="I27" s="262"/>
    </row>
    <row r="28" spans="1:9" ht="19.5" customHeight="1">
      <c r="A28" s="814" t="s">
        <v>1127</v>
      </c>
      <c r="B28" s="814"/>
      <c r="C28" s="827" t="s">
        <v>380</v>
      </c>
      <c r="D28" s="827"/>
      <c r="E28" s="210"/>
      <c r="F28" s="76"/>
      <c r="G28" s="76"/>
      <c r="H28" s="76"/>
      <c r="I28" s="271"/>
    </row>
    <row r="29" spans="2:9" ht="19.5" customHeight="1">
      <c r="B29" s="74"/>
      <c r="C29" s="828" t="s">
        <v>842</v>
      </c>
      <c r="D29" s="828"/>
      <c r="E29" s="210"/>
      <c r="F29" s="76"/>
      <c r="G29" s="76"/>
      <c r="H29" s="76"/>
      <c r="I29" s="606" t="s">
        <v>835</v>
      </c>
    </row>
    <row r="30" spans="2:9" ht="19.5" customHeight="1">
      <c r="B30" s="74"/>
      <c r="C30" s="605"/>
      <c r="D30" s="605"/>
      <c r="E30" s="210"/>
      <c r="F30" s="76"/>
      <c r="G30" s="76"/>
      <c r="H30" s="76"/>
      <c r="I30" s="606"/>
    </row>
    <row r="31" spans="1:9" ht="19.5" customHeight="1">
      <c r="A31" s="813" t="s">
        <v>23</v>
      </c>
      <c r="B31" s="813"/>
      <c r="C31" s="829" t="s">
        <v>1163</v>
      </c>
      <c r="D31" s="829"/>
      <c r="E31" s="210"/>
      <c r="F31" s="76"/>
      <c r="G31" s="76"/>
      <c r="H31" s="76"/>
      <c r="I31" s="271"/>
    </row>
    <row r="32" spans="2:9" ht="19.5" customHeight="1">
      <c r="B32" s="74"/>
      <c r="C32" s="828" t="s">
        <v>842</v>
      </c>
      <c r="D32" s="828"/>
      <c r="E32" s="210"/>
      <c r="F32" s="76"/>
      <c r="G32" s="76"/>
      <c r="H32" s="76"/>
      <c r="I32" s="606" t="s">
        <v>835</v>
      </c>
    </row>
    <row r="33" spans="2:9" ht="19.5" customHeight="1">
      <c r="B33" s="74"/>
      <c r="C33" s="262"/>
      <c r="D33" s="262"/>
      <c r="E33" s="210"/>
      <c r="F33" s="76"/>
      <c r="G33" s="76"/>
      <c r="H33" s="76"/>
      <c r="I33" s="211"/>
    </row>
    <row r="34" spans="1:9" ht="15">
      <c r="A34" s="809" t="s">
        <v>685</v>
      </c>
      <c r="B34" s="810"/>
      <c r="C34" s="259" t="s">
        <v>635</v>
      </c>
      <c r="D34" s="259"/>
      <c r="E34" s="210"/>
      <c r="F34" s="827" t="s">
        <v>794</v>
      </c>
      <c r="G34" s="827"/>
      <c r="H34" s="76"/>
      <c r="I34" s="271"/>
    </row>
    <row r="35" spans="1:9" ht="15" customHeight="1">
      <c r="A35" s="809" t="s">
        <v>711</v>
      </c>
      <c r="B35" s="809"/>
      <c r="C35" s="830" t="s">
        <v>1047</v>
      </c>
      <c r="D35" s="830"/>
      <c r="E35" s="831" t="s">
        <v>842</v>
      </c>
      <c r="F35" s="831"/>
      <c r="G35" s="831"/>
      <c r="H35" s="831"/>
      <c r="I35" s="211" t="s">
        <v>844</v>
      </c>
    </row>
    <row r="36" spans="2:9" ht="15">
      <c r="B36" s="74"/>
      <c r="C36" s="210"/>
      <c r="D36" s="210"/>
      <c r="E36" s="210"/>
      <c r="F36" s="210"/>
      <c r="G36" s="210"/>
      <c r="H36" s="210"/>
      <c r="I36" s="210"/>
    </row>
    <row r="37" spans="1:9" ht="15">
      <c r="A37" s="827" t="s">
        <v>723</v>
      </c>
      <c r="B37" s="827"/>
      <c r="C37" s="557"/>
      <c r="D37" s="338"/>
      <c r="E37" s="210"/>
      <c r="F37" s="259"/>
      <c r="G37" s="827"/>
      <c r="H37" s="827"/>
      <c r="I37" s="270">
        <v>43125</v>
      </c>
    </row>
    <row r="38" spans="1:9" ht="15">
      <c r="A38" s="826" t="s">
        <v>905</v>
      </c>
      <c r="B38" s="826"/>
      <c r="C38" s="339"/>
      <c r="D38" s="338"/>
      <c r="E38" s="77"/>
      <c r="F38" s="77"/>
      <c r="I38" s="136" t="s">
        <v>713</v>
      </c>
    </row>
  </sheetData>
  <sheetProtection/>
  <mergeCells count="31">
    <mergeCell ref="G37:H37"/>
    <mergeCell ref="C35:D35"/>
    <mergeCell ref="E35:H35"/>
    <mergeCell ref="F34:G34"/>
    <mergeCell ref="A38:B38"/>
    <mergeCell ref="C28:D28"/>
    <mergeCell ref="C29:D29"/>
    <mergeCell ref="C31:D31"/>
    <mergeCell ref="C32:D32"/>
    <mergeCell ref="A37:B37"/>
    <mergeCell ref="A35:B35"/>
    <mergeCell ref="A22:B22"/>
    <mergeCell ref="A2:I2"/>
    <mergeCell ref="I3:I5"/>
    <mergeCell ref="D4:H4"/>
    <mergeCell ref="A23:B23"/>
    <mergeCell ref="A3:A5"/>
    <mergeCell ref="B3:B5"/>
    <mergeCell ref="A21:B21"/>
    <mergeCell ref="A34:B34"/>
    <mergeCell ref="C27:D27"/>
    <mergeCell ref="A26:B26"/>
    <mergeCell ref="A31:B31"/>
    <mergeCell ref="A28:B28"/>
    <mergeCell ref="A19:B19"/>
    <mergeCell ref="C3:H3"/>
    <mergeCell ref="A7:I7"/>
    <mergeCell ref="A20:I20"/>
    <mergeCell ref="C4:C5"/>
    <mergeCell ref="C26:D26"/>
    <mergeCell ref="A24:B24"/>
  </mergeCells>
  <printOptions horizontalCentered="1"/>
  <pageMargins left="0.3937007874015748" right="0.3937007874015748" top="1.1811023622047245" bottom="0.11811023622047245" header="0.31496062992125984" footer="0.11811023622047245"/>
  <pageSetup horizontalDpi="600" verticalDpi="600" orientation="landscape" paperSize="9" r:id="rId1"/>
  <ignoredErrors>
    <ignoredError sqref="D19 C8:C18 E19:G19" formulaRange="1"/>
    <ignoredError sqref="C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09"/>
  <sheetViews>
    <sheetView view="pageBreakPreview" zoomScale="70" zoomScaleNormal="75" zoomScaleSheetLayoutView="70" workbookViewId="0" topLeftCell="A1">
      <selection activeCell="E91" sqref="E91"/>
    </sheetView>
  </sheetViews>
  <sheetFormatPr defaultColWidth="9.140625" defaultRowHeight="15"/>
  <cols>
    <col min="1" max="1" width="12.8515625" style="0" customWidth="1"/>
    <col min="2" max="2" width="16.28125" style="0" customWidth="1"/>
    <col min="3" max="3" width="27.28125" style="0" customWidth="1"/>
    <col min="4" max="4" width="19.421875" style="0" customWidth="1"/>
    <col min="5" max="5" width="19.140625" style="0" customWidth="1"/>
    <col min="6" max="6" width="22.8515625" style="0" customWidth="1"/>
    <col min="7" max="7" width="21.57421875" style="0" customWidth="1"/>
    <col min="8" max="8" width="11.57421875" style="0" customWidth="1"/>
    <col min="10" max="10" width="10.140625" style="0" customWidth="1"/>
  </cols>
  <sheetData>
    <row r="1" spans="1:10" ht="18">
      <c r="A1" s="127"/>
      <c r="B1" s="127"/>
      <c r="C1" s="127"/>
      <c r="D1" s="127"/>
      <c r="E1" s="127"/>
      <c r="F1" s="127"/>
      <c r="G1" s="1063" t="s">
        <v>48</v>
      </c>
      <c r="H1" s="1063"/>
      <c r="I1" s="1063"/>
      <c r="J1" s="1063"/>
    </row>
    <row r="2" spans="1:10" ht="63.75" customHeight="1" thickBot="1">
      <c r="A2" s="1116" t="s">
        <v>2</v>
      </c>
      <c r="B2" s="1116"/>
      <c r="C2" s="1116"/>
      <c r="D2" s="1116"/>
      <c r="E2" s="1116"/>
      <c r="F2" s="1116"/>
      <c r="G2" s="1116"/>
      <c r="H2" s="1116"/>
      <c r="I2" s="1116"/>
      <c r="J2" s="1116"/>
    </row>
    <row r="3" spans="1:10" ht="16.5">
      <c r="A3" s="1182" t="s">
        <v>531</v>
      </c>
      <c r="B3" s="1165" t="s">
        <v>719</v>
      </c>
      <c r="C3" s="1163" t="s">
        <v>720</v>
      </c>
      <c r="D3" s="1165" t="s">
        <v>721</v>
      </c>
      <c r="E3" s="1166"/>
      <c r="F3" s="1166"/>
      <c r="G3" s="1166"/>
      <c r="H3" s="1119" t="s">
        <v>499</v>
      </c>
      <c r="I3" s="1117" t="s">
        <v>500</v>
      </c>
      <c r="J3" s="1118"/>
    </row>
    <row r="4" spans="1:10" ht="51" thickBot="1">
      <c r="A4" s="1183"/>
      <c r="B4" s="1184"/>
      <c r="C4" s="1164"/>
      <c r="D4" s="172" t="s">
        <v>497</v>
      </c>
      <c r="E4" s="155" t="s">
        <v>722</v>
      </c>
      <c r="F4" s="155" t="s">
        <v>498</v>
      </c>
      <c r="G4" s="327" t="s">
        <v>533</v>
      </c>
      <c r="H4" s="1120"/>
      <c r="I4" s="333" t="s">
        <v>501</v>
      </c>
      <c r="J4" s="334" t="s">
        <v>502</v>
      </c>
    </row>
    <row r="5" spans="1:10" ht="17.25" thickBot="1">
      <c r="A5" s="173">
        <v>1</v>
      </c>
      <c r="B5" s="174">
        <v>2</v>
      </c>
      <c r="C5" s="173">
        <v>3</v>
      </c>
      <c r="D5" s="167">
        <v>4</v>
      </c>
      <c r="E5" s="175">
        <v>5</v>
      </c>
      <c r="F5" s="175">
        <v>6</v>
      </c>
      <c r="G5" s="328">
        <v>7</v>
      </c>
      <c r="H5" s="331">
        <v>8</v>
      </c>
      <c r="I5" s="331">
        <v>9</v>
      </c>
      <c r="J5" s="332">
        <v>10</v>
      </c>
    </row>
    <row r="6" spans="1:10" ht="63.75" customHeight="1">
      <c r="A6" s="1158" t="s">
        <v>574</v>
      </c>
      <c r="B6" s="1158" t="s">
        <v>771</v>
      </c>
      <c r="C6" s="1167" t="s">
        <v>772</v>
      </c>
      <c r="D6" s="564" t="s">
        <v>881</v>
      </c>
      <c r="E6" s="565" t="s">
        <v>930</v>
      </c>
      <c r="F6" s="565" t="s">
        <v>85</v>
      </c>
      <c r="G6" s="565" t="s">
        <v>961</v>
      </c>
      <c r="H6" s="566">
        <v>422</v>
      </c>
      <c r="I6" s="567">
        <v>2633</v>
      </c>
      <c r="J6" s="568">
        <v>121</v>
      </c>
    </row>
    <row r="7" spans="1:10" ht="48" customHeight="1">
      <c r="A7" s="1159"/>
      <c r="B7" s="1159"/>
      <c r="C7" s="1168"/>
      <c r="D7" s="569" t="s">
        <v>1105</v>
      </c>
      <c r="E7" s="570" t="s">
        <v>876</v>
      </c>
      <c r="F7" s="570" t="s">
        <v>1104</v>
      </c>
      <c r="G7" s="570" t="s">
        <v>1107</v>
      </c>
      <c r="H7" s="571">
        <v>19</v>
      </c>
      <c r="I7" s="572">
        <v>58</v>
      </c>
      <c r="J7" s="573">
        <v>5</v>
      </c>
    </row>
    <row r="8" spans="1:10" ht="38.25" customHeight="1">
      <c r="A8" s="1159"/>
      <c r="B8" s="1159"/>
      <c r="C8" s="1169"/>
      <c r="D8" s="574" t="s">
        <v>1106</v>
      </c>
      <c r="E8" s="575" t="s">
        <v>481</v>
      </c>
      <c r="F8" s="575" t="s">
        <v>1104</v>
      </c>
      <c r="G8" s="576" t="s">
        <v>1108</v>
      </c>
      <c r="H8" s="601">
        <v>33</v>
      </c>
      <c r="I8" s="602">
        <v>219</v>
      </c>
      <c r="J8" s="603">
        <v>15</v>
      </c>
    </row>
    <row r="9" spans="1:10" ht="60" customHeight="1">
      <c r="A9" s="1159"/>
      <c r="B9" s="1159"/>
      <c r="C9" s="1173" t="s">
        <v>84</v>
      </c>
      <c r="D9" s="569" t="s">
        <v>881</v>
      </c>
      <c r="E9" s="570" t="s">
        <v>930</v>
      </c>
      <c r="F9" s="570" t="s">
        <v>85</v>
      </c>
      <c r="G9" s="570" t="s">
        <v>961</v>
      </c>
      <c r="H9" s="571">
        <v>141</v>
      </c>
      <c r="I9" s="572">
        <v>94</v>
      </c>
      <c r="J9" s="573">
        <v>47</v>
      </c>
    </row>
    <row r="10" spans="1:10" ht="46.5" customHeight="1">
      <c r="A10" s="1159"/>
      <c r="B10" s="1159"/>
      <c r="C10" s="1168"/>
      <c r="D10" s="569" t="s">
        <v>1105</v>
      </c>
      <c r="E10" s="570" t="s">
        <v>876</v>
      </c>
      <c r="F10" s="570" t="s">
        <v>1104</v>
      </c>
      <c r="G10" s="570" t="s">
        <v>1107</v>
      </c>
      <c r="H10" s="571">
        <v>3</v>
      </c>
      <c r="I10" s="572">
        <v>2</v>
      </c>
      <c r="J10" s="573">
        <v>1</v>
      </c>
    </row>
    <row r="11" spans="1:10" ht="33" customHeight="1">
      <c r="A11" s="1159"/>
      <c r="B11" s="1159"/>
      <c r="C11" s="1169"/>
      <c r="D11" s="705" t="s">
        <v>1106</v>
      </c>
      <c r="E11" s="575" t="s">
        <v>481</v>
      </c>
      <c r="F11" s="575" t="s">
        <v>1104</v>
      </c>
      <c r="G11" s="576" t="s">
        <v>1108</v>
      </c>
      <c r="H11" s="601">
        <v>6</v>
      </c>
      <c r="I11" s="602">
        <v>4</v>
      </c>
      <c r="J11" s="603">
        <v>2</v>
      </c>
    </row>
    <row r="12" spans="1:10" ht="65.25" customHeight="1">
      <c r="A12" s="1159"/>
      <c r="B12" s="1159"/>
      <c r="C12" s="1129" t="s">
        <v>773</v>
      </c>
      <c r="D12" s="706" t="s">
        <v>881</v>
      </c>
      <c r="E12" s="570" t="s">
        <v>930</v>
      </c>
      <c r="F12" s="570" t="s">
        <v>85</v>
      </c>
      <c r="G12" s="570" t="s">
        <v>961</v>
      </c>
      <c r="H12" s="571">
        <v>422</v>
      </c>
      <c r="I12" s="572">
        <v>2633</v>
      </c>
      <c r="J12" s="573">
        <v>121</v>
      </c>
    </row>
    <row r="13" spans="1:10" ht="46.5" customHeight="1">
      <c r="A13" s="1159"/>
      <c r="B13" s="1159"/>
      <c r="C13" s="1130"/>
      <c r="D13" s="569" t="s">
        <v>1105</v>
      </c>
      <c r="E13" s="570" t="s">
        <v>876</v>
      </c>
      <c r="F13" s="570" t="s">
        <v>1104</v>
      </c>
      <c r="G13" s="570" t="s">
        <v>1107</v>
      </c>
      <c r="H13" s="571">
        <v>19</v>
      </c>
      <c r="I13" s="572">
        <v>58</v>
      </c>
      <c r="J13" s="573">
        <v>5</v>
      </c>
    </row>
    <row r="14" spans="1:10" ht="36" customHeight="1" thickBot="1">
      <c r="A14" s="1160"/>
      <c r="B14" s="1160"/>
      <c r="C14" s="1131"/>
      <c r="D14" s="742" t="s">
        <v>1106</v>
      </c>
      <c r="E14" s="743" t="s">
        <v>481</v>
      </c>
      <c r="F14" s="743" t="s">
        <v>1104</v>
      </c>
      <c r="G14" s="743" t="s">
        <v>1108</v>
      </c>
      <c r="H14" s="714">
        <v>33</v>
      </c>
      <c r="I14" s="715">
        <v>219</v>
      </c>
      <c r="J14" s="716">
        <v>15</v>
      </c>
    </row>
    <row r="15" spans="1:10" ht="123" customHeight="1" thickBot="1">
      <c r="A15" s="627" t="s">
        <v>574</v>
      </c>
      <c r="B15" s="627" t="s">
        <v>771</v>
      </c>
      <c r="C15" s="625" t="s">
        <v>789</v>
      </c>
      <c r="D15" s="744" t="s">
        <v>881</v>
      </c>
      <c r="E15" s="565" t="s">
        <v>930</v>
      </c>
      <c r="F15" s="565" t="s">
        <v>85</v>
      </c>
      <c r="G15" s="565" t="s">
        <v>961</v>
      </c>
      <c r="H15" s="566">
        <v>188</v>
      </c>
      <c r="I15" s="567">
        <v>389</v>
      </c>
      <c r="J15" s="568">
        <v>44</v>
      </c>
    </row>
    <row r="16" spans="1:10" ht="66" customHeight="1">
      <c r="A16" s="1140" t="s">
        <v>575</v>
      </c>
      <c r="B16" s="1140" t="s">
        <v>64</v>
      </c>
      <c r="C16" s="1127" t="s">
        <v>772</v>
      </c>
      <c r="D16" s="578" t="s">
        <v>881</v>
      </c>
      <c r="E16" s="565" t="s">
        <v>930</v>
      </c>
      <c r="F16" s="579" t="s">
        <v>85</v>
      </c>
      <c r="G16" s="565" t="s">
        <v>961</v>
      </c>
      <c r="H16" s="566">
        <v>422</v>
      </c>
      <c r="I16" s="567">
        <v>2633</v>
      </c>
      <c r="J16" s="568">
        <v>121</v>
      </c>
    </row>
    <row r="17" spans="1:10" ht="51" customHeight="1">
      <c r="A17" s="1141"/>
      <c r="B17" s="1141"/>
      <c r="C17" s="1125"/>
      <c r="D17" s="580" t="s">
        <v>1105</v>
      </c>
      <c r="E17" s="524" t="s">
        <v>876</v>
      </c>
      <c r="F17" s="524" t="s">
        <v>1104</v>
      </c>
      <c r="G17" s="524" t="s">
        <v>1107</v>
      </c>
      <c r="H17" s="571">
        <v>19</v>
      </c>
      <c r="I17" s="572">
        <v>58</v>
      </c>
      <c r="J17" s="573">
        <v>5</v>
      </c>
    </row>
    <row r="18" spans="1:10" ht="41.25" customHeight="1">
      <c r="A18" s="1141"/>
      <c r="B18" s="1141"/>
      <c r="C18" s="1128"/>
      <c r="D18" s="521" t="s">
        <v>1106</v>
      </c>
      <c r="E18" s="522" t="s">
        <v>877</v>
      </c>
      <c r="F18" s="522" t="s">
        <v>1104</v>
      </c>
      <c r="G18" s="329" t="s">
        <v>1108</v>
      </c>
      <c r="H18" s="601">
        <v>33</v>
      </c>
      <c r="I18" s="602">
        <v>219</v>
      </c>
      <c r="J18" s="603">
        <v>15</v>
      </c>
    </row>
    <row r="19" spans="1:10" ht="68.25" customHeight="1">
      <c r="A19" s="1141"/>
      <c r="B19" s="1141"/>
      <c r="C19" s="1124" t="s">
        <v>62</v>
      </c>
      <c r="D19" s="581" t="s">
        <v>881</v>
      </c>
      <c r="E19" s="520" t="s">
        <v>930</v>
      </c>
      <c r="F19" s="520" t="s">
        <v>85</v>
      </c>
      <c r="G19" s="570" t="s">
        <v>961</v>
      </c>
      <c r="H19" s="571">
        <v>141</v>
      </c>
      <c r="I19" s="572">
        <v>94</v>
      </c>
      <c r="J19" s="573">
        <v>47</v>
      </c>
    </row>
    <row r="20" spans="1:10" ht="62.25" customHeight="1">
      <c r="A20" s="1141"/>
      <c r="B20" s="1141"/>
      <c r="C20" s="1125"/>
      <c r="D20" s="580" t="s">
        <v>1105</v>
      </c>
      <c r="E20" s="524" t="s">
        <v>876</v>
      </c>
      <c r="F20" s="524" t="s">
        <v>1104</v>
      </c>
      <c r="G20" s="583" t="s">
        <v>1107</v>
      </c>
      <c r="H20" s="571">
        <v>3</v>
      </c>
      <c r="I20" s="572">
        <v>2</v>
      </c>
      <c r="J20" s="573">
        <v>1</v>
      </c>
    </row>
    <row r="21" spans="1:10" ht="61.5" customHeight="1">
      <c r="A21" s="1141"/>
      <c r="B21" s="1141"/>
      <c r="C21" s="1128"/>
      <c r="D21" s="521" t="s">
        <v>1106</v>
      </c>
      <c r="E21" s="522" t="s">
        <v>481</v>
      </c>
      <c r="F21" s="522" t="s">
        <v>1104</v>
      </c>
      <c r="G21" s="522" t="s">
        <v>1108</v>
      </c>
      <c r="H21" s="601">
        <v>6</v>
      </c>
      <c r="I21" s="602">
        <v>4</v>
      </c>
      <c r="J21" s="603">
        <v>2</v>
      </c>
    </row>
    <row r="22" spans="1:10" ht="78" customHeight="1" thickBot="1">
      <c r="A22" s="1142"/>
      <c r="B22" s="1142"/>
      <c r="C22" s="745" t="s">
        <v>60</v>
      </c>
      <c r="D22" s="1170" t="s">
        <v>882</v>
      </c>
      <c r="E22" s="1171"/>
      <c r="F22" s="1171"/>
      <c r="G22" s="1171"/>
      <c r="H22" s="1171"/>
      <c r="I22" s="1171"/>
      <c r="J22" s="1172"/>
    </row>
    <row r="23" spans="1:10" ht="69.75" customHeight="1">
      <c r="A23" s="1140" t="s">
        <v>575</v>
      </c>
      <c r="B23" s="1140" t="s">
        <v>64</v>
      </c>
      <c r="C23" s="1127" t="s">
        <v>61</v>
      </c>
      <c r="D23" s="578" t="s">
        <v>881</v>
      </c>
      <c r="E23" s="579" t="s">
        <v>930</v>
      </c>
      <c r="F23" s="579" t="s">
        <v>85</v>
      </c>
      <c r="G23" s="565" t="s">
        <v>961</v>
      </c>
      <c r="H23" s="746">
        <v>24</v>
      </c>
      <c r="I23" s="747" t="s">
        <v>861</v>
      </c>
      <c r="J23" s="748" t="s">
        <v>861</v>
      </c>
    </row>
    <row r="24" spans="1:10" ht="56.25" customHeight="1">
      <c r="A24" s="1141"/>
      <c r="B24" s="1141"/>
      <c r="C24" s="1125"/>
      <c r="D24" s="580" t="s">
        <v>1105</v>
      </c>
      <c r="E24" s="524" t="s">
        <v>876</v>
      </c>
      <c r="F24" s="524" t="s">
        <v>1104</v>
      </c>
      <c r="G24" s="524" t="s">
        <v>1107</v>
      </c>
      <c r="H24" s="584" t="s">
        <v>861</v>
      </c>
      <c r="I24" s="584" t="s">
        <v>861</v>
      </c>
      <c r="J24" s="749" t="s">
        <v>861</v>
      </c>
    </row>
    <row r="25" spans="1:10" ht="43.5" customHeight="1">
      <c r="A25" s="1141"/>
      <c r="B25" s="1141"/>
      <c r="C25" s="1128"/>
      <c r="D25" s="521" t="s">
        <v>1106</v>
      </c>
      <c r="E25" s="522" t="s">
        <v>481</v>
      </c>
      <c r="F25" s="522" t="s">
        <v>1104</v>
      </c>
      <c r="G25" s="329" t="s">
        <v>1108</v>
      </c>
      <c r="H25" s="585">
        <v>1</v>
      </c>
      <c r="I25" s="586" t="s">
        <v>861</v>
      </c>
      <c r="J25" s="750" t="s">
        <v>861</v>
      </c>
    </row>
    <row r="26" spans="1:10" ht="87" customHeight="1">
      <c r="A26" s="1141"/>
      <c r="B26" s="1141"/>
      <c r="C26" s="1124" t="s">
        <v>773</v>
      </c>
      <c r="D26" s="581" t="s">
        <v>881</v>
      </c>
      <c r="E26" s="520" t="s">
        <v>930</v>
      </c>
      <c r="F26" s="520" t="s">
        <v>1012</v>
      </c>
      <c r="G26" s="570" t="s">
        <v>961</v>
      </c>
      <c r="H26" s="571">
        <v>422</v>
      </c>
      <c r="I26" s="572">
        <v>2633</v>
      </c>
      <c r="J26" s="573">
        <v>121</v>
      </c>
    </row>
    <row r="27" spans="1:10" ht="54" customHeight="1">
      <c r="A27" s="1141"/>
      <c r="B27" s="1141"/>
      <c r="C27" s="1125"/>
      <c r="D27" s="580" t="s">
        <v>1105</v>
      </c>
      <c r="E27" s="524" t="s">
        <v>876</v>
      </c>
      <c r="F27" s="524" t="s">
        <v>1104</v>
      </c>
      <c r="G27" s="524" t="s">
        <v>1107</v>
      </c>
      <c r="H27" s="571">
        <v>19</v>
      </c>
      <c r="I27" s="572">
        <v>58</v>
      </c>
      <c r="J27" s="573">
        <v>5</v>
      </c>
    </row>
    <row r="28" spans="1:10" ht="61.5" customHeight="1">
      <c r="A28" s="1141"/>
      <c r="B28" s="1141"/>
      <c r="C28" s="1128"/>
      <c r="D28" s="521" t="s">
        <v>1106</v>
      </c>
      <c r="E28" s="522" t="s">
        <v>481</v>
      </c>
      <c r="F28" s="522" t="s">
        <v>1104</v>
      </c>
      <c r="G28" s="329" t="s">
        <v>1108</v>
      </c>
      <c r="H28" s="601">
        <v>33</v>
      </c>
      <c r="I28" s="602">
        <v>219</v>
      </c>
      <c r="J28" s="603">
        <v>15</v>
      </c>
    </row>
    <row r="29" spans="1:10" ht="170.25" customHeight="1" thickBot="1">
      <c r="A29" s="1142"/>
      <c r="B29" s="1142"/>
      <c r="C29" s="628" t="s">
        <v>790</v>
      </c>
      <c r="D29" s="717" t="s">
        <v>881</v>
      </c>
      <c r="E29" s="712" t="s">
        <v>930</v>
      </c>
      <c r="F29" s="712" t="s">
        <v>85</v>
      </c>
      <c r="G29" s="743" t="s">
        <v>961</v>
      </c>
      <c r="H29" s="714">
        <v>188</v>
      </c>
      <c r="I29" s="715">
        <v>389</v>
      </c>
      <c r="J29" s="716">
        <v>44</v>
      </c>
    </row>
    <row r="30" spans="1:10" ht="80.25" customHeight="1">
      <c r="A30" s="1140" t="s">
        <v>576</v>
      </c>
      <c r="B30" s="1140" t="s">
        <v>65</v>
      </c>
      <c r="C30" s="1127" t="s">
        <v>63</v>
      </c>
      <c r="D30" s="578" t="s">
        <v>881</v>
      </c>
      <c r="E30" s="579" t="s">
        <v>930</v>
      </c>
      <c r="F30" s="579" t="s">
        <v>85</v>
      </c>
      <c r="G30" s="565" t="s">
        <v>961</v>
      </c>
      <c r="H30" s="566">
        <v>422</v>
      </c>
      <c r="I30" s="567">
        <v>2633</v>
      </c>
      <c r="J30" s="568">
        <v>121</v>
      </c>
    </row>
    <row r="31" spans="1:10" ht="47.25" customHeight="1">
      <c r="A31" s="1141"/>
      <c r="B31" s="1141"/>
      <c r="C31" s="1125"/>
      <c r="D31" s="580" t="s">
        <v>1105</v>
      </c>
      <c r="E31" s="524" t="s">
        <v>876</v>
      </c>
      <c r="F31" s="524" t="s">
        <v>1104</v>
      </c>
      <c r="G31" s="524" t="s">
        <v>1107</v>
      </c>
      <c r="H31" s="571">
        <v>19</v>
      </c>
      <c r="I31" s="572">
        <v>58</v>
      </c>
      <c r="J31" s="573">
        <v>5</v>
      </c>
    </row>
    <row r="32" spans="1:10" ht="43.5" customHeight="1">
      <c r="A32" s="1141"/>
      <c r="B32" s="1141"/>
      <c r="C32" s="1128"/>
      <c r="D32" s="521" t="s">
        <v>1106</v>
      </c>
      <c r="E32" s="522" t="s">
        <v>481</v>
      </c>
      <c r="F32" s="522" t="s">
        <v>1104</v>
      </c>
      <c r="G32" s="329" t="s">
        <v>1108</v>
      </c>
      <c r="H32" s="601">
        <v>33</v>
      </c>
      <c r="I32" s="602">
        <v>219</v>
      </c>
      <c r="J32" s="603">
        <v>15</v>
      </c>
    </row>
    <row r="33" spans="1:10" ht="83.25" customHeight="1">
      <c r="A33" s="1141"/>
      <c r="B33" s="1141"/>
      <c r="C33" s="1125" t="s">
        <v>94</v>
      </c>
      <c r="D33" s="580" t="s">
        <v>881</v>
      </c>
      <c r="E33" s="524" t="s">
        <v>930</v>
      </c>
      <c r="F33" s="524" t="s">
        <v>85</v>
      </c>
      <c r="G33" s="570" t="s">
        <v>961</v>
      </c>
      <c r="H33" s="571">
        <v>141</v>
      </c>
      <c r="I33" s="572">
        <v>94</v>
      </c>
      <c r="J33" s="573">
        <v>47</v>
      </c>
    </row>
    <row r="34" spans="1:10" ht="48.75" customHeight="1">
      <c r="A34" s="1141"/>
      <c r="B34" s="1141"/>
      <c r="C34" s="1125"/>
      <c r="D34" s="580" t="s">
        <v>1105</v>
      </c>
      <c r="E34" s="524" t="s">
        <v>876</v>
      </c>
      <c r="F34" s="524" t="s">
        <v>1104</v>
      </c>
      <c r="G34" s="524" t="s">
        <v>1107</v>
      </c>
      <c r="H34" s="571">
        <v>3</v>
      </c>
      <c r="I34" s="572">
        <v>2</v>
      </c>
      <c r="J34" s="573">
        <v>1</v>
      </c>
    </row>
    <row r="35" spans="1:10" ht="139.5" customHeight="1">
      <c r="A35" s="1141"/>
      <c r="B35" s="1141"/>
      <c r="C35" s="1128"/>
      <c r="D35" s="521" t="s">
        <v>1106</v>
      </c>
      <c r="E35" s="522" t="s">
        <v>481</v>
      </c>
      <c r="F35" s="522" t="s">
        <v>1104</v>
      </c>
      <c r="G35" s="522" t="s">
        <v>1108</v>
      </c>
      <c r="H35" s="601">
        <v>6</v>
      </c>
      <c r="I35" s="602">
        <v>4</v>
      </c>
      <c r="J35" s="603">
        <v>2</v>
      </c>
    </row>
    <row r="36" spans="1:10" ht="86.25" customHeight="1" thickBot="1">
      <c r="A36" s="1142"/>
      <c r="B36" s="1142"/>
      <c r="C36" s="751" t="s">
        <v>95</v>
      </c>
      <c r="D36" s="1170" t="s">
        <v>882</v>
      </c>
      <c r="E36" s="1171"/>
      <c r="F36" s="1171"/>
      <c r="G36" s="1171"/>
      <c r="H36" s="1171"/>
      <c r="I36" s="1171"/>
      <c r="J36" s="1172"/>
    </row>
    <row r="37" spans="1:10" ht="86.25" customHeight="1">
      <c r="A37" s="1140" t="s">
        <v>576</v>
      </c>
      <c r="B37" s="1140" t="s">
        <v>65</v>
      </c>
      <c r="C37" s="1175" t="s">
        <v>773</v>
      </c>
      <c r="D37" s="578" t="s">
        <v>480</v>
      </c>
      <c r="E37" s="579" t="s">
        <v>930</v>
      </c>
      <c r="F37" s="579" t="s">
        <v>85</v>
      </c>
      <c r="G37" s="565" t="s">
        <v>961</v>
      </c>
      <c r="H37" s="566">
        <v>422</v>
      </c>
      <c r="I37" s="567">
        <v>2633</v>
      </c>
      <c r="J37" s="568">
        <v>121</v>
      </c>
    </row>
    <row r="38" spans="1:10" ht="54.75" customHeight="1">
      <c r="A38" s="1141"/>
      <c r="B38" s="1141"/>
      <c r="C38" s="1176"/>
      <c r="D38" s="580" t="s">
        <v>1105</v>
      </c>
      <c r="E38" s="524" t="s">
        <v>876</v>
      </c>
      <c r="F38" s="524" t="s">
        <v>1104</v>
      </c>
      <c r="G38" s="524" t="s">
        <v>1107</v>
      </c>
      <c r="H38" s="571">
        <v>19</v>
      </c>
      <c r="I38" s="572">
        <v>58</v>
      </c>
      <c r="J38" s="573">
        <v>5</v>
      </c>
    </row>
    <row r="39" spans="1:10" ht="48.75" customHeight="1">
      <c r="A39" s="1141"/>
      <c r="B39" s="1141"/>
      <c r="C39" s="1177"/>
      <c r="D39" s="521" t="s">
        <v>1106</v>
      </c>
      <c r="E39" s="522" t="s">
        <v>481</v>
      </c>
      <c r="F39" s="522" t="s">
        <v>1104</v>
      </c>
      <c r="G39" s="329" t="s">
        <v>1108</v>
      </c>
      <c r="H39" s="601">
        <v>33</v>
      </c>
      <c r="I39" s="602">
        <v>219</v>
      </c>
      <c r="J39" s="603">
        <v>15</v>
      </c>
    </row>
    <row r="40" spans="1:10" ht="167.25" customHeight="1">
      <c r="A40" s="1141"/>
      <c r="B40" s="1141"/>
      <c r="C40" s="529" t="s">
        <v>791</v>
      </c>
      <c r="D40" s="312" t="s">
        <v>881</v>
      </c>
      <c r="E40" s="313" t="s">
        <v>930</v>
      </c>
      <c r="F40" s="313" t="s">
        <v>85</v>
      </c>
      <c r="G40" s="762" t="s">
        <v>961</v>
      </c>
      <c r="H40" s="516">
        <v>188</v>
      </c>
      <c r="I40" s="517">
        <v>389</v>
      </c>
      <c r="J40" s="518">
        <v>44</v>
      </c>
    </row>
    <row r="41" spans="1:10" ht="50.25" customHeight="1">
      <c r="A41" s="1141"/>
      <c r="B41" s="1141"/>
      <c r="C41" s="1178" t="s">
        <v>92</v>
      </c>
      <c r="D41" s="212" t="s">
        <v>1132</v>
      </c>
      <c r="E41" s="159" t="s">
        <v>886</v>
      </c>
      <c r="F41" s="159" t="s">
        <v>887</v>
      </c>
      <c r="G41" s="215" t="s">
        <v>890</v>
      </c>
      <c r="H41" s="514" t="s">
        <v>861</v>
      </c>
      <c r="I41" s="515" t="s">
        <v>861</v>
      </c>
      <c r="J41" s="510" t="s">
        <v>861</v>
      </c>
    </row>
    <row r="42" spans="1:10" ht="148.5" customHeight="1" thickBot="1">
      <c r="A42" s="1142"/>
      <c r="B42" s="1142"/>
      <c r="C42" s="1179"/>
      <c r="D42" s="619" t="s">
        <v>1110</v>
      </c>
      <c r="E42" s="519" t="s">
        <v>381</v>
      </c>
      <c r="F42" s="519" t="s">
        <v>865</v>
      </c>
      <c r="G42" s="519" t="s">
        <v>888</v>
      </c>
      <c r="H42" s="533" t="s">
        <v>861</v>
      </c>
      <c r="I42" s="618" t="s">
        <v>861</v>
      </c>
      <c r="J42" s="534" t="s">
        <v>861</v>
      </c>
    </row>
    <row r="43" spans="1:10" ht="76.5" customHeight="1">
      <c r="A43" s="1140" t="s">
        <v>576</v>
      </c>
      <c r="B43" s="1140" t="s">
        <v>65</v>
      </c>
      <c r="C43" s="1180" t="s">
        <v>93</v>
      </c>
      <c r="D43" s="171" t="s">
        <v>1132</v>
      </c>
      <c r="E43" s="707" t="s">
        <v>886</v>
      </c>
      <c r="F43" s="707" t="s">
        <v>887</v>
      </c>
      <c r="G43" s="708" t="s">
        <v>890</v>
      </c>
      <c r="H43" s="709" t="s">
        <v>861</v>
      </c>
      <c r="I43" s="710" t="s">
        <v>861</v>
      </c>
      <c r="J43" s="711" t="s">
        <v>861</v>
      </c>
    </row>
    <row r="44" spans="1:10" ht="255.75" customHeight="1" thickBot="1">
      <c r="A44" s="1142"/>
      <c r="B44" s="1142"/>
      <c r="C44" s="1181"/>
      <c r="D44" s="619" t="s">
        <v>1110</v>
      </c>
      <c r="E44" s="176" t="s">
        <v>381</v>
      </c>
      <c r="F44" s="519" t="s">
        <v>865</v>
      </c>
      <c r="G44" s="519" t="s">
        <v>888</v>
      </c>
      <c r="H44" s="533" t="s">
        <v>861</v>
      </c>
      <c r="I44" s="618" t="s">
        <v>861</v>
      </c>
      <c r="J44" s="534" t="s">
        <v>861</v>
      </c>
    </row>
    <row r="45" spans="1:10" ht="78" customHeight="1">
      <c r="A45" s="1140" t="s">
        <v>577</v>
      </c>
      <c r="B45" s="1140" t="s">
        <v>86</v>
      </c>
      <c r="C45" s="1125" t="s">
        <v>772</v>
      </c>
      <c r="D45" s="580" t="s">
        <v>881</v>
      </c>
      <c r="E45" s="524" t="s">
        <v>930</v>
      </c>
      <c r="F45" s="524" t="s">
        <v>1012</v>
      </c>
      <c r="G45" s="565" t="s">
        <v>961</v>
      </c>
      <c r="H45" s="571">
        <v>422</v>
      </c>
      <c r="I45" s="572">
        <v>2633</v>
      </c>
      <c r="J45" s="573">
        <v>121</v>
      </c>
    </row>
    <row r="46" spans="1:10" ht="72" customHeight="1">
      <c r="A46" s="1141"/>
      <c r="B46" s="1141"/>
      <c r="C46" s="1125"/>
      <c r="D46" s="580" t="s">
        <v>1105</v>
      </c>
      <c r="E46" s="524" t="s">
        <v>876</v>
      </c>
      <c r="F46" s="524" t="s">
        <v>1104</v>
      </c>
      <c r="G46" s="524" t="s">
        <v>1107</v>
      </c>
      <c r="H46" s="571">
        <v>19</v>
      </c>
      <c r="I46" s="572">
        <v>58</v>
      </c>
      <c r="J46" s="573">
        <v>5</v>
      </c>
    </row>
    <row r="47" spans="1:10" ht="54.75" customHeight="1" thickBot="1">
      <c r="A47" s="1142"/>
      <c r="B47" s="1142"/>
      <c r="C47" s="1126"/>
      <c r="D47" s="717" t="s">
        <v>1106</v>
      </c>
      <c r="E47" s="712" t="s">
        <v>481</v>
      </c>
      <c r="F47" s="712" t="s">
        <v>1104</v>
      </c>
      <c r="G47" s="712" t="s">
        <v>1108</v>
      </c>
      <c r="H47" s="714">
        <v>33</v>
      </c>
      <c r="I47" s="715">
        <v>219</v>
      </c>
      <c r="J47" s="716">
        <v>15</v>
      </c>
    </row>
    <row r="48" spans="1:10" ht="79.5" customHeight="1">
      <c r="A48" s="1140" t="s">
        <v>577</v>
      </c>
      <c r="B48" s="1140" t="s">
        <v>86</v>
      </c>
      <c r="C48" s="1127" t="s">
        <v>97</v>
      </c>
      <c r="D48" s="739" t="s">
        <v>881</v>
      </c>
      <c r="E48" s="579" t="s">
        <v>930</v>
      </c>
      <c r="F48" s="579" t="s">
        <v>85</v>
      </c>
      <c r="G48" s="565" t="s">
        <v>961</v>
      </c>
      <c r="H48" s="566">
        <v>141</v>
      </c>
      <c r="I48" s="567">
        <v>94</v>
      </c>
      <c r="J48" s="568">
        <v>47</v>
      </c>
    </row>
    <row r="49" spans="1:10" ht="51" customHeight="1">
      <c r="A49" s="1141"/>
      <c r="B49" s="1141"/>
      <c r="C49" s="1161"/>
      <c r="D49" s="523" t="s">
        <v>1105</v>
      </c>
      <c r="E49" s="524" t="s">
        <v>876</v>
      </c>
      <c r="F49" s="524" t="s">
        <v>1104</v>
      </c>
      <c r="G49" s="524" t="s">
        <v>1107</v>
      </c>
      <c r="H49" s="571">
        <v>3</v>
      </c>
      <c r="I49" s="572">
        <v>2</v>
      </c>
      <c r="J49" s="573">
        <v>1</v>
      </c>
    </row>
    <row r="50" spans="1:10" ht="125.25" customHeight="1">
      <c r="A50" s="1141"/>
      <c r="B50" s="1141"/>
      <c r="C50" s="1162"/>
      <c r="D50" s="587" t="s">
        <v>1106</v>
      </c>
      <c r="E50" s="522" t="s">
        <v>481</v>
      </c>
      <c r="F50" s="522" t="s">
        <v>1104</v>
      </c>
      <c r="G50" s="522" t="s">
        <v>1108</v>
      </c>
      <c r="H50" s="601">
        <v>6</v>
      </c>
      <c r="I50" s="602">
        <v>4</v>
      </c>
      <c r="J50" s="603">
        <v>2</v>
      </c>
    </row>
    <row r="51" spans="1:10" ht="66" customHeight="1">
      <c r="A51" s="1141"/>
      <c r="B51" s="1141"/>
      <c r="C51" s="626" t="s">
        <v>99</v>
      </c>
      <c r="D51" s="1150" t="s">
        <v>882</v>
      </c>
      <c r="E51" s="1151"/>
      <c r="F51" s="1151"/>
      <c r="G51" s="1151"/>
      <c r="H51" s="1151"/>
      <c r="I51" s="1151"/>
      <c r="J51" s="1152"/>
    </row>
    <row r="52" spans="1:10" ht="83.25" customHeight="1">
      <c r="A52" s="1141"/>
      <c r="B52" s="1141"/>
      <c r="C52" s="1124" t="s">
        <v>792</v>
      </c>
      <c r="D52" s="523" t="s">
        <v>881</v>
      </c>
      <c r="E52" s="582" t="s">
        <v>930</v>
      </c>
      <c r="F52" s="582" t="s">
        <v>1012</v>
      </c>
      <c r="G52" s="577" t="s">
        <v>961</v>
      </c>
      <c r="H52" s="571">
        <v>422</v>
      </c>
      <c r="I52" s="572">
        <v>2633</v>
      </c>
      <c r="J52" s="573">
        <v>121</v>
      </c>
    </row>
    <row r="53" spans="1:10" ht="66" customHeight="1">
      <c r="A53" s="1141"/>
      <c r="B53" s="1141"/>
      <c r="C53" s="1125"/>
      <c r="D53" s="523" t="s">
        <v>1105</v>
      </c>
      <c r="E53" s="583" t="s">
        <v>876</v>
      </c>
      <c r="F53" s="583" t="s">
        <v>1104</v>
      </c>
      <c r="G53" s="583" t="s">
        <v>1107</v>
      </c>
      <c r="H53" s="571">
        <v>19</v>
      </c>
      <c r="I53" s="572">
        <v>58</v>
      </c>
      <c r="J53" s="573">
        <v>5</v>
      </c>
    </row>
    <row r="54" spans="1:10" ht="113.25" customHeight="1" thickBot="1">
      <c r="A54" s="1142"/>
      <c r="B54" s="1142"/>
      <c r="C54" s="1126"/>
      <c r="D54" s="713" t="s">
        <v>1106</v>
      </c>
      <c r="E54" s="507" t="s">
        <v>481</v>
      </c>
      <c r="F54" s="507" t="s">
        <v>1104</v>
      </c>
      <c r="G54" s="507" t="s">
        <v>1108</v>
      </c>
      <c r="H54" s="714">
        <v>33</v>
      </c>
      <c r="I54" s="715">
        <v>219</v>
      </c>
      <c r="J54" s="716">
        <v>15</v>
      </c>
    </row>
    <row r="55" spans="1:10" ht="114" customHeight="1">
      <c r="A55" s="1140" t="s">
        <v>577</v>
      </c>
      <c r="B55" s="1140" t="s">
        <v>86</v>
      </c>
      <c r="C55" s="719" t="s">
        <v>949</v>
      </c>
      <c r="D55" s="720" t="s">
        <v>1132</v>
      </c>
      <c r="E55" s="721" t="s">
        <v>886</v>
      </c>
      <c r="F55" s="721" t="s">
        <v>887</v>
      </c>
      <c r="G55" s="722" t="s">
        <v>890</v>
      </c>
      <c r="H55" s="723">
        <v>286</v>
      </c>
      <c r="I55" s="724">
        <v>194</v>
      </c>
      <c r="J55" s="725">
        <v>119</v>
      </c>
    </row>
    <row r="56" spans="1:10" ht="68.25" customHeight="1">
      <c r="A56" s="1141"/>
      <c r="B56" s="1141"/>
      <c r="C56" s="1148" t="s">
        <v>100</v>
      </c>
      <c r="D56" s="589" t="s">
        <v>1132</v>
      </c>
      <c r="E56" s="582" t="s">
        <v>886</v>
      </c>
      <c r="F56" s="582" t="s">
        <v>887</v>
      </c>
      <c r="G56" s="520" t="s">
        <v>890</v>
      </c>
      <c r="H56" s="590" t="s">
        <v>861</v>
      </c>
      <c r="I56" s="591" t="s">
        <v>861</v>
      </c>
      <c r="J56" s="592" t="s">
        <v>861</v>
      </c>
    </row>
    <row r="57" spans="1:10" ht="98.25" customHeight="1">
      <c r="A57" s="1141"/>
      <c r="B57" s="1141"/>
      <c r="C57" s="1137"/>
      <c r="D57" s="521" t="s">
        <v>1110</v>
      </c>
      <c r="E57" s="329" t="s">
        <v>381</v>
      </c>
      <c r="F57" s="522" t="s">
        <v>865</v>
      </c>
      <c r="G57" s="522" t="s">
        <v>888</v>
      </c>
      <c r="H57" s="596" t="s">
        <v>861</v>
      </c>
      <c r="I57" s="596" t="s">
        <v>861</v>
      </c>
      <c r="J57" s="593" t="s">
        <v>861</v>
      </c>
    </row>
    <row r="58" spans="1:10" ht="84" customHeight="1">
      <c r="A58" s="1141"/>
      <c r="B58" s="1141"/>
      <c r="C58" s="1125" t="s">
        <v>777</v>
      </c>
      <c r="D58" s="594" t="s">
        <v>1132</v>
      </c>
      <c r="E58" s="583" t="s">
        <v>886</v>
      </c>
      <c r="F58" s="583" t="s">
        <v>887</v>
      </c>
      <c r="G58" s="524" t="s">
        <v>890</v>
      </c>
      <c r="H58" s="590" t="s">
        <v>861</v>
      </c>
      <c r="I58" s="718" t="s">
        <v>861</v>
      </c>
      <c r="J58" s="592" t="s">
        <v>861</v>
      </c>
    </row>
    <row r="59" spans="1:10" ht="172.5" customHeight="1" thickBot="1">
      <c r="A59" s="1142"/>
      <c r="B59" s="1142"/>
      <c r="C59" s="1126"/>
      <c r="D59" s="717" t="s">
        <v>1110</v>
      </c>
      <c r="E59" s="507" t="s">
        <v>381</v>
      </c>
      <c r="F59" s="712" t="s">
        <v>865</v>
      </c>
      <c r="G59" s="712" t="s">
        <v>888</v>
      </c>
      <c r="H59" s="726" t="s">
        <v>861</v>
      </c>
      <c r="I59" s="727" t="s">
        <v>861</v>
      </c>
      <c r="J59" s="728" t="s">
        <v>861</v>
      </c>
    </row>
    <row r="60" spans="1:10" ht="73.5" customHeight="1">
      <c r="A60" s="1140" t="s">
        <v>577</v>
      </c>
      <c r="B60" s="1140" t="s">
        <v>86</v>
      </c>
      <c r="C60" s="1127" t="s">
        <v>118</v>
      </c>
      <c r="D60" s="729" t="s">
        <v>1132</v>
      </c>
      <c r="E60" s="629" t="s">
        <v>886</v>
      </c>
      <c r="F60" s="629" t="s">
        <v>887</v>
      </c>
      <c r="G60" s="579" t="s">
        <v>890</v>
      </c>
      <c r="H60" s="730" t="s">
        <v>861</v>
      </c>
      <c r="I60" s="731" t="s">
        <v>861</v>
      </c>
      <c r="J60" s="732" t="s">
        <v>861</v>
      </c>
    </row>
    <row r="61" spans="1:10" ht="224.25" customHeight="1">
      <c r="A61" s="1141"/>
      <c r="B61" s="1141"/>
      <c r="C61" s="1128"/>
      <c r="D61" s="521" t="s">
        <v>1110</v>
      </c>
      <c r="E61" s="329" t="s">
        <v>381</v>
      </c>
      <c r="F61" s="522" t="s">
        <v>865</v>
      </c>
      <c r="G61" s="522" t="s">
        <v>888</v>
      </c>
      <c r="H61" s="595" t="s">
        <v>861</v>
      </c>
      <c r="I61" s="596" t="s">
        <v>861</v>
      </c>
      <c r="J61" s="597" t="s">
        <v>861</v>
      </c>
    </row>
    <row r="62" spans="1:10" ht="74.25" customHeight="1">
      <c r="A62" s="1141"/>
      <c r="B62" s="1141"/>
      <c r="C62" s="1124" t="s">
        <v>119</v>
      </c>
      <c r="D62" s="598" t="s">
        <v>1131</v>
      </c>
      <c r="E62" s="599" t="s">
        <v>381</v>
      </c>
      <c r="F62" s="599" t="s">
        <v>865</v>
      </c>
      <c r="G62" s="599" t="s">
        <v>888</v>
      </c>
      <c r="H62" s="595" t="s">
        <v>861</v>
      </c>
      <c r="I62" s="596" t="s">
        <v>861</v>
      </c>
      <c r="J62" s="597" t="s">
        <v>861</v>
      </c>
    </row>
    <row r="63" spans="1:10" ht="53.25" customHeight="1">
      <c r="A63" s="1141"/>
      <c r="B63" s="1141"/>
      <c r="C63" s="1125"/>
      <c r="D63" s="600" t="s">
        <v>1161</v>
      </c>
      <c r="E63" s="329" t="s">
        <v>879</v>
      </c>
      <c r="F63" s="329" t="s">
        <v>1177</v>
      </c>
      <c r="G63" s="329" t="s">
        <v>889</v>
      </c>
      <c r="H63" s="595" t="s">
        <v>861</v>
      </c>
      <c r="I63" s="596" t="s">
        <v>861</v>
      </c>
      <c r="J63" s="597" t="s">
        <v>861</v>
      </c>
    </row>
    <row r="64" spans="1:10" ht="52.5" customHeight="1">
      <c r="A64" s="1141"/>
      <c r="B64" s="1141"/>
      <c r="C64" s="1128"/>
      <c r="D64" s="598" t="s">
        <v>1132</v>
      </c>
      <c r="E64" s="599" t="s">
        <v>886</v>
      </c>
      <c r="F64" s="599" t="s">
        <v>887</v>
      </c>
      <c r="G64" s="599" t="s">
        <v>890</v>
      </c>
      <c r="H64" s="595" t="s">
        <v>861</v>
      </c>
      <c r="I64" s="596" t="s">
        <v>861</v>
      </c>
      <c r="J64" s="597" t="s">
        <v>861</v>
      </c>
    </row>
    <row r="65" spans="1:10" ht="102" customHeight="1" thickBot="1">
      <c r="A65" s="1142"/>
      <c r="B65" s="1142"/>
      <c r="C65" s="733" t="s">
        <v>121</v>
      </c>
      <c r="D65" s="734" t="s">
        <v>1131</v>
      </c>
      <c r="E65" s="507" t="s">
        <v>381</v>
      </c>
      <c r="F65" s="507" t="s">
        <v>865</v>
      </c>
      <c r="G65" s="507" t="s">
        <v>888</v>
      </c>
      <c r="H65" s="714">
        <v>58</v>
      </c>
      <c r="I65" s="715" t="s">
        <v>861</v>
      </c>
      <c r="J65" s="716" t="s">
        <v>861</v>
      </c>
    </row>
    <row r="66" spans="1:10" ht="79.5" customHeight="1">
      <c r="A66" s="1140" t="s">
        <v>578</v>
      </c>
      <c r="B66" s="1140" t="s">
        <v>87</v>
      </c>
      <c r="C66" s="1127" t="s">
        <v>772</v>
      </c>
      <c r="D66" s="739" t="s">
        <v>480</v>
      </c>
      <c r="E66" s="215" t="s">
        <v>930</v>
      </c>
      <c r="F66" s="579" t="s">
        <v>85</v>
      </c>
      <c r="G66" s="565" t="s">
        <v>961</v>
      </c>
      <c r="H66" s="566">
        <v>422</v>
      </c>
      <c r="I66" s="567">
        <v>2633</v>
      </c>
      <c r="J66" s="568">
        <v>121</v>
      </c>
    </row>
    <row r="67" spans="1:10" ht="49.5" customHeight="1">
      <c r="A67" s="1141"/>
      <c r="B67" s="1141"/>
      <c r="C67" s="1125"/>
      <c r="D67" s="523" t="s">
        <v>1105</v>
      </c>
      <c r="E67" s="583" t="s">
        <v>876</v>
      </c>
      <c r="F67" s="524" t="s">
        <v>1104</v>
      </c>
      <c r="G67" s="524" t="s">
        <v>1107</v>
      </c>
      <c r="H67" s="571">
        <v>19</v>
      </c>
      <c r="I67" s="572">
        <v>58</v>
      </c>
      <c r="J67" s="573">
        <v>5</v>
      </c>
    </row>
    <row r="68" spans="1:10" ht="39.75" customHeight="1">
      <c r="A68" s="1141"/>
      <c r="B68" s="1141"/>
      <c r="C68" s="1128"/>
      <c r="D68" s="588" t="s">
        <v>1106</v>
      </c>
      <c r="E68" s="329" t="s">
        <v>481</v>
      </c>
      <c r="F68" s="522" t="s">
        <v>1104</v>
      </c>
      <c r="G68" s="329" t="s">
        <v>1108</v>
      </c>
      <c r="H68" s="601">
        <v>33</v>
      </c>
      <c r="I68" s="602">
        <v>219</v>
      </c>
      <c r="J68" s="603">
        <v>15</v>
      </c>
    </row>
    <row r="69" spans="1:10" ht="50.25" customHeight="1">
      <c r="A69" s="1141"/>
      <c r="B69" s="1141"/>
      <c r="C69" s="1155" t="s">
        <v>122</v>
      </c>
      <c r="D69" s="523" t="s">
        <v>1105</v>
      </c>
      <c r="E69" s="582" t="s">
        <v>876</v>
      </c>
      <c r="F69" s="520" t="s">
        <v>1104</v>
      </c>
      <c r="G69" s="583" t="s">
        <v>1107</v>
      </c>
      <c r="H69" s="756" t="s">
        <v>861</v>
      </c>
      <c r="I69" s="526" t="s">
        <v>861</v>
      </c>
      <c r="J69" s="527" t="s">
        <v>861</v>
      </c>
    </row>
    <row r="70" spans="1:10" ht="63" customHeight="1">
      <c r="A70" s="1141"/>
      <c r="B70" s="1141"/>
      <c r="C70" s="1156"/>
      <c r="D70" s="523" t="s">
        <v>881</v>
      </c>
      <c r="E70" s="583" t="s">
        <v>930</v>
      </c>
      <c r="F70" s="524" t="s">
        <v>85</v>
      </c>
      <c r="G70" s="570" t="s">
        <v>961</v>
      </c>
      <c r="H70" s="525">
        <v>24</v>
      </c>
      <c r="I70" s="525" t="s">
        <v>861</v>
      </c>
      <c r="J70" s="735" t="s">
        <v>861</v>
      </c>
    </row>
    <row r="71" spans="1:10" ht="45" customHeight="1">
      <c r="A71" s="1141"/>
      <c r="B71" s="1141"/>
      <c r="C71" s="1157"/>
      <c r="D71" s="587" t="s">
        <v>1106</v>
      </c>
      <c r="E71" s="329" t="s">
        <v>481</v>
      </c>
      <c r="F71" s="522" t="s">
        <v>1104</v>
      </c>
      <c r="G71" s="522" t="s">
        <v>1108</v>
      </c>
      <c r="H71" s="528">
        <v>1</v>
      </c>
      <c r="I71" s="630" t="s">
        <v>861</v>
      </c>
      <c r="J71" s="735" t="s">
        <v>861</v>
      </c>
    </row>
    <row r="72" spans="1:10" ht="42.75" customHeight="1">
      <c r="A72" s="1141"/>
      <c r="B72" s="1141"/>
      <c r="C72" s="1124" t="s">
        <v>123</v>
      </c>
      <c r="D72" s="1149" t="s">
        <v>1131</v>
      </c>
      <c r="E72" s="1123" t="s">
        <v>381</v>
      </c>
      <c r="F72" s="1123" t="s">
        <v>66</v>
      </c>
      <c r="G72" s="1123" t="s">
        <v>888</v>
      </c>
      <c r="H72" s="1121">
        <v>58</v>
      </c>
      <c r="I72" s="1121" t="s">
        <v>861</v>
      </c>
      <c r="J72" s="1153" t="s">
        <v>861</v>
      </c>
    </row>
    <row r="73" spans="1:10" ht="55.5" customHeight="1">
      <c r="A73" s="1141"/>
      <c r="B73" s="1141"/>
      <c r="C73" s="1128"/>
      <c r="D73" s="1149"/>
      <c r="E73" s="1123"/>
      <c r="F73" s="1123"/>
      <c r="G73" s="1123"/>
      <c r="H73" s="1122"/>
      <c r="I73" s="1122"/>
      <c r="J73" s="1154"/>
    </row>
    <row r="74" spans="1:10" ht="67.5" customHeight="1">
      <c r="A74" s="1141"/>
      <c r="B74" s="1141"/>
      <c r="C74" s="1124" t="s">
        <v>950</v>
      </c>
      <c r="D74" s="266" t="s">
        <v>881</v>
      </c>
      <c r="E74" s="215" t="s">
        <v>930</v>
      </c>
      <c r="F74" s="215" t="s">
        <v>85</v>
      </c>
      <c r="G74" s="570" t="s">
        <v>961</v>
      </c>
      <c r="H74" s="535">
        <v>141</v>
      </c>
      <c r="I74" s="509">
        <v>94</v>
      </c>
      <c r="J74" s="508">
        <v>47</v>
      </c>
    </row>
    <row r="75" spans="1:10" ht="48" customHeight="1">
      <c r="A75" s="1141"/>
      <c r="B75" s="1141"/>
      <c r="C75" s="1125"/>
      <c r="D75" s="266" t="s">
        <v>1105</v>
      </c>
      <c r="E75" s="215" t="s">
        <v>876</v>
      </c>
      <c r="F75" s="215" t="s">
        <v>1104</v>
      </c>
      <c r="G75" s="215" t="s">
        <v>1107</v>
      </c>
      <c r="H75" s="535">
        <v>3</v>
      </c>
      <c r="I75" s="509">
        <v>2</v>
      </c>
      <c r="J75" s="508">
        <v>1</v>
      </c>
    </row>
    <row r="76" spans="1:10" ht="42" customHeight="1" thickBot="1">
      <c r="A76" s="1142"/>
      <c r="B76" s="1142"/>
      <c r="C76" s="1126"/>
      <c r="D76" s="740" t="s">
        <v>1106</v>
      </c>
      <c r="E76" s="519" t="s">
        <v>481</v>
      </c>
      <c r="F76" s="519" t="s">
        <v>1104</v>
      </c>
      <c r="G76" s="519" t="s">
        <v>1108</v>
      </c>
      <c r="H76" s="736">
        <v>6</v>
      </c>
      <c r="I76" s="737">
        <v>4</v>
      </c>
      <c r="J76" s="738">
        <v>2</v>
      </c>
    </row>
    <row r="77" spans="1:10" ht="75" customHeight="1">
      <c r="A77" s="1140" t="s">
        <v>578</v>
      </c>
      <c r="B77" s="1140" t="s">
        <v>87</v>
      </c>
      <c r="C77" s="719" t="s">
        <v>128</v>
      </c>
      <c r="D77" s="1132" t="s">
        <v>379</v>
      </c>
      <c r="E77" s="1133"/>
      <c r="F77" s="1133"/>
      <c r="G77" s="1133"/>
      <c r="H77" s="1133"/>
      <c r="I77" s="1133"/>
      <c r="J77" s="1134"/>
    </row>
    <row r="78" spans="1:10" ht="66" customHeight="1">
      <c r="A78" s="1141"/>
      <c r="B78" s="1141"/>
      <c r="C78" s="1136" t="s">
        <v>806</v>
      </c>
      <c r="D78" s="213" t="s">
        <v>881</v>
      </c>
      <c r="E78" s="215" t="s">
        <v>930</v>
      </c>
      <c r="F78" s="215" t="s">
        <v>85</v>
      </c>
      <c r="G78" s="570" t="s">
        <v>961</v>
      </c>
      <c r="H78" s="571">
        <v>422</v>
      </c>
      <c r="I78" s="572">
        <v>2633</v>
      </c>
      <c r="J78" s="573">
        <v>121</v>
      </c>
    </row>
    <row r="79" spans="1:10" ht="57.75" customHeight="1">
      <c r="A79" s="1141"/>
      <c r="B79" s="1141"/>
      <c r="C79" s="1136"/>
      <c r="D79" s="213" t="s">
        <v>1105</v>
      </c>
      <c r="E79" s="215" t="s">
        <v>876</v>
      </c>
      <c r="F79" s="215" t="s">
        <v>1104</v>
      </c>
      <c r="G79" s="215" t="s">
        <v>1107</v>
      </c>
      <c r="H79" s="571">
        <v>19</v>
      </c>
      <c r="I79" s="572">
        <v>58</v>
      </c>
      <c r="J79" s="573">
        <v>5</v>
      </c>
    </row>
    <row r="80" spans="1:10" ht="122.25" customHeight="1">
      <c r="A80" s="1141"/>
      <c r="B80" s="1141"/>
      <c r="C80" s="1137"/>
      <c r="D80" s="214" t="s">
        <v>1106</v>
      </c>
      <c r="E80" s="216" t="s">
        <v>481</v>
      </c>
      <c r="F80" s="216" t="s">
        <v>1104</v>
      </c>
      <c r="G80" s="216" t="s">
        <v>1108</v>
      </c>
      <c r="H80" s="601">
        <v>33</v>
      </c>
      <c r="I80" s="602">
        <v>219</v>
      </c>
      <c r="J80" s="603">
        <v>15</v>
      </c>
    </row>
    <row r="81" spans="1:10" ht="88.5" customHeight="1">
      <c r="A81" s="1141"/>
      <c r="B81" s="1141"/>
      <c r="C81" s="314" t="s">
        <v>49</v>
      </c>
      <c r="D81" s="312" t="s">
        <v>881</v>
      </c>
      <c r="E81" s="313" t="s">
        <v>930</v>
      </c>
      <c r="F81" s="313" t="s">
        <v>85</v>
      </c>
      <c r="G81" s="762" t="s">
        <v>961</v>
      </c>
      <c r="H81" s="516">
        <v>188</v>
      </c>
      <c r="I81" s="517">
        <v>389</v>
      </c>
      <c r="J81" s="518">
        <v>44</v>
      </c>
    </row>
    <row r="82" spans="1:10" ht="79.5" customHeight="1">
      <c r="A82" s="1141"/>
      <c r="B82" s="1141"/>
      <c r="C82" s="1138" t="s">
        <v>129</v>
      </c>
      <c r="D82" s="213" t="s">
        <v>881</v>
      </c>
      <c r="E82" s="215" t="s">
        <v>930</v>
      </c>
      <c r="F82" s="215" t="s">
        <v>85</v>
      </c>
      <c r="G82" s="570" t="s">
        <v>961</v>
      </c>
      <c r="H82" s="531" t="s">
        <v>861</v>
      </c>
      <c r="I82" s="531" t="s">
        <v>861</v>
      </c>
      <c r="J82" s="510" t="s">
        <v>861</v>
      </c>
    </row>
    <row r="83" spans="1:10" ht="51" customHeight="1">
      <c r="A83" s="1141"/>
      <c r="B83" s="1141"/>
      <c r="C83" s="1138"/>
      <c r="D83" s="213" t="s">
        <v>1105</v>
      </c>
      <c r="E83" s="215" t="s">
        <v>876</v>
      </c>
      <c r="F83" s="215" t="s">
        <v>1104</v>
      </c>
      <c r="G83" s="215" t="s">
        <v>1107</v>
      </c>
      <c r="H83" s="515" t="s">
        <v>861</v>
      </c>
      <c r="I83" s="515" t="s">
        <v>861</v>
      </c>
      <c r="J83" s="510" t="s">
        <v>861</v>
      </c>
    </row>
    <row r="84" spans="1:10" ht="36" customHeight="1" thickBot="1">
      <c r="A84" s="1142"/>
      <c r="B84" s="1142"/>
      <c r="C84" s="1139"/>
      <c r="D84" s="619" t="s">
        <v>1106</v>
      </c>
      <c r="E84" s="519" t="s">
        <v>481</v>
      </c>
      <c r="F84" s="519" t="s">
        <v>1104</v>
      </c>
      <c r="G84" s="519" t="s">
        <v>1108</v>
      </c>
      <c r="H84" s="618" t="s">
        <v>861</v>
      </c>
      <c r="I84" s="618" t="s">
        <v>861</v>
      </c>
      <c r="J84" s="534" t="s">
        <v>861</v>
      </c>
    </row>
    <row r="85" spans="1:10" ht="58.5" customHeight="1">
      <c r="A85" s="1140" t="s">
        <v>578</v>
      </c>
      <c r="B85" s="1140" t="s">
        <v>87</v>
      </c>
      <c r="C85" s="1145" t="s">
        <v>449</v>
      </c>
      <c r="D85" s="741" t="s">
        <v>881</v>
      </c>
      <c r="E85" s="708" t="s">
        <v>930</v>
      </c>
      <c r="F85" s="708" t="s">
        <v>85</v>
      </c>
      <c r="G85" s="570" t="s">
        <v>961</v>
      </c>
      <c r="H85" s="709" t="s">
        <v>861</v>
      </c>
      <c r="I85" s="710" t="s">
        <v>861</v>
      </c>
      <c r="J85" s="711" t="s">
        <v>861</v>
      </c>
    </row>
    <row r="86" spans="1:10" ht="43.5" customHeight="1">
      <c r="A86" s="1141"/>
      <c r="B86" s="1141"/>
      <c r="C86" s="1136"/>
      <c r="D86" s="213" t="s">
        <v>1105</v>
      </c>
      <c r="E86" s="215" t="s">
        <v>876</v>
      </c>
      <c r="F86" s="215" t="s">
        <v>1104</v>
      </c>
      <c r="G86" s="215" t="s">
        <v>1107</v>
      </c>
      <c r="H86" s="515" t="s">
        <v>861</v>
      </c>
      <c r="I86" s="515" t="s">
        <v>861</v>
      </c>
      <c r="J86" s="510" t="s">
        <v>861</v>
      </c>
    </row>
    <row r="87" spans="1:10" ht="33" customHeight="1">
      <c r="A87" s="1141"/>
      <c r="B87" s="1141"/>
      <c r="C87" s="1137"/>
      <c r="D87" s="214" t="s">
        <v>1106</v>
      </c>
      <c r="E87" s="216" t="s">
        <v>481</v>
      </c>
      <c r="F87" s="216" t="s">
        <v>1104</v>
      </c>
      <c r="G87" s="216" t="s">
        <v>1108</v>
      </c>
      <c r="H87" s="514" t="s">
        <v>861</v>
      </c>
      <c r="I87" s="515" t="s">
        <v>861</v>
      </c>
      <c r="J87" s="510" t="s">
        <v>861</v>
      </c>
    </row>
    <row r="88" spans="1:10" ht="75.75" customHeight="1">
      <c r="A88" s="1141"/>
      <c r="B88" s="1141"/>
      <c r="C88" s="1129" t="s">
        <v>885</v>
      </c>
      <c r="D88" s="277" t="s">
        <v>1132</v>
      </c>
      <c r="E88" s="199" t="s">
        <v>886</v>
      </c>
      <c r="F88" s="199" t="s">
        <v>887</v>
      </c>
      <c r="G88" s="315" t="s">
        <v>890</v>
      </c>
      <c r="H88" s="530" t="s">
        <v>861</v>
      </c>
      <c r="I88" s="531" t="s">
        <v>861</v>
      </c>
      <c r="J88" s="532" t="s">
        <v>861</v>
      </c>
    </row>
    <row r="89" spans="1:10" ht="175.5" customHeight="1">
      <c r="A89" s="1141"/>
      <c r="B89" s="1141"/>
      <c r="C89" s="1143"/>
      <c r="D89" s="214" t="s">
        <v>1110</v>
      </c>
      <c r="E89" s="62" t="s">
        <v>381</v>
      </c>
      <c r="F89" s="216" t="s">
        <v>865</v>
      </c>
      <c r="G89" s="216" t="s">
        <v>888</v>
      </c>
      <c r="H89" s="511" t="s">
        <v>861</v>
      </c>
      <c r="I89" s="512" t="s">
        <v>861</v>
      </c>
      <c r="J89" s="513" t="s">
        <v>861</v>
      </c>
    </row>
    <row r="90" spans="1:10" ht="58.5" customHeight="1">
      <c r="A90" s="1141"/>
      <c r="B90" s="1141"/>
      <c r="C90" s="1130" t="s">
        <v>960</v>
      </c>
      <c r="D90" s="212" t="s">
        <v>1132</v>
      </c>
      <c r="E90" s="159" t="s">
        <v>886</v>
      </c>
      <c r="F90" s="159" t="s">
        <v>887</v>
      </c>
      <c r="G90" s="215" t="s">
        <v>890</v>
      </c>
      <c r="H90" s="535">
        <v>60</v>
      </c>
      <c r="I90" s="509" t="s">
        <v>861</v>
      </c>
      <c r="J90" s="508">
        <v>24</v>
      </c>
    </row>
    <row r="91" spans="1:10" ht="120" customHeight="1" thickBot="1">
      <c r="A91" s="1142"/>
      <c r="B91" s="1142"/>
      <c r="C91" s="1144"/>
      <c r="D91" s="619" t="s">
        <v>1110</v>
      </c>
      <c r="E91" s="176" t="s">
        <v>381</v>
      </c>
      <c r="F91" s="519" t="s">
        <v>865</v>
      </c>
      <c r="G91" s="519" t="s">
        <v>888</v>
      </c>
      <c r="H91" s="736">
        <v>794</v>
      </c>
      <c r="I91" s="737">
        <v>3416</v>
      </c>
      <c r="J91" s="738">
        <v>241</v>
      </c>
    </row>
    <row r="92" spans="1:10" ht="67.5" customHeight="1">
      <c r="A92" s="1140" t="s">
        <v>578</v>
      </c>
      <c r="B92" s="1140" t="s">
        <v>87</v>
      </c>
      <c r="C92" s="1127" t="s">
        <v>884</v>
      </c>
      <c r="D92" s="757" t="s">
        <v>1132</v>
      </c>
      <c r="E92" s="707" t="s">
        <v>886</v>
      </c>
      <c r="F92" s="707" t="s">
        <v>887</v>
      </c>
      <c r="G92" s="708" t="s">
        <v>890</v>
      </c>
      <c r="H92" s="709" t="s">
        <v>861</v>
      </c>
      <c r="I92" s="710" t="s">
        <v>861</v>
      </c>
      <c r="J92" s="711" t="s">
        <v>861</v>
      </c>
    </row>
    <row r="93" spans="1:10" ht="66" customHeight="1">
      <c r="A93" s="1141"/>
      <c r="B93" s="1141"/>
      <c r="C93" s="1128"/>
      <c r="D93" s="758" t="s">
        <v>1110</v>
      </c>
      <c r="E93" s="62" t="s">
        <v>381</v>
      </c>
      <c r="F93" s="216" t="s">
        <v>865</v>
      </c>
      <c r="G93" s="216" t="s">
        <v>888</v>
      </c>
      <c r="H93" s="511" t="s">
        <v>861</v>
      </c>
      <c r="I93" s="512" t="s">
        <v>861</v>
      </c>
      <c r="J93" s="513" t="s">
        <v>861</v>
      </c>
    </row>
    <row r="94" spans="1:10" ht="63.75" customHeight="1">
      <c r="A94" s="1141"/>
      <c r="B94" s="1141"/>
      <c r="C94" s="1125" t="s">
        <v>883</v>
      </c>
      <c r="D94" s="759" t="s">
        <v>1161</v>
      </c>
      <c r="E94" s="159" t="s">
        <v>879</v>
      </c>
      <c r="F94" s="583" t="s">
        <v>1177</v>
      </c>
      <c r="G94" s="215" t="s">
        <v>889</v>
      </c>
      <c r="H94" s="530" t="s">
        <v>861</v>
      </c>
      <c r="I94" s="531" t="s">
        <v>861</v>
      </c>
      <c r="J94" s="532" t="s">
        <v>861</v>
      </c>
    </row>
    <row r="95" spans="1:10" ht="63.75" customHeight="1">
      <c r="A95" s="1141"/>
      <c r="B95" s="1141"/>
      <c r="C95" s="1125"/>
      <c r="D95" s="266" t="s">
        <v>1132</v>
      </c>
      <c r="E95" s="215" t="s">
        <v>886</v>
      </c>
      <c r="F95" s="215" t="s">
        <v>887</v>
      </c>
      <c r="G95" s="215" t="s">
        <v>890</v>
      </c>
      <c r="H95" s="514" t="s">
        <v>861</v>
      </c>
      <c r="I95" s="514" t="s">
        <v>861</v>
      </c>
      <c r="J95" s="761" t="s">
        <v>861</v>
      </c>
    </row>
    <row r="96" spans="1:10" ht="84.75" customHeight="1" thickBot="1">
      <c r="A96" s="1142"/>
      <c r="B96" s="1142"/>
      <c r="C96" s="1126"/>
      <c r="D96" s="760" t="s">
        <v>1131</v>
      </c>
      <c r="E96" s="176" t="s">
        <v>381</v>
      </c>
      <c r="F96" s="507" t="s">
        <v>621</v>
      </c>
      <c r="G96" s="519" t="s">
        <v>888</v>
      </c>
      <c r="H96" s="533" t="s">
        <v>861</v>
      </c>
      <c r="I96" s="618" t="s">
        <v>861</v>
      </c>
      <c r="J96" s="534" t="s">
        <v>861</v>
      </c>
    </row>
    <row r="97" spans="1:7" ht="24" customHeight="1">
      <c r="A97" s="265"/>
      <c r="B97" s="265"/>
      <c r="C97" s="255"/>
      <c r="D97" s="266"/>
      <c r="E97" s="266"/>
      <c r="F97" s="266"/>
      <c r="G97" s="266"/>
    </row>
    <row r="98" spans="1:7" ht="14.25">
      <c r="A98" s="8"/>
      <c r="B98" s="7"/>
      <c r="C98" s="7"/>
      <c r="D98" s="7"/>
      <c r="E98" s="7"/>
      <c r="F98" s="7"/>
      <c r="G98" s="7"/>
    </row>
    <row r="99" spans="1:7" ht="16.5">
      <c r="A99" s="1135" t="s">
        <v>1127</v>
      </c>
      <c r="B99" s="1135"/>
      <c r="C99" s="269"/>
      <c r="D99" s="259"/>
      <c r="E99" s="754" t="s">
        <v>380</v>
      </c>
      <c r="G99" s="153"/>
    </row>
    <row r="100" spans="1:7" ht="16.5">
      <c r="A100" s="279"/>
      <c r="B100" s="753"/>
      <c r="C100" s="269"/>
      <c r="D100" s="259"/>
      <c r="E100" s="262" t="s">
        <v>842</v>
      </c>
      <c r="G100" s="211" t="s">
        <v>835</v>
      </c>
    </row>
    <row r="101" spans="1:4" ht="16.5">
      <c r="A101" s="279"/>
      <c r="B101" s="753" t="s">
        <v>841</v>
      </c>
      <c r="C101" s="262"/>
      <c r="D101" s="261"/>
    </row>
    <row r="102" spans="1:7" ht="16.5">
      <c r="A102" s="1135" t="s">
        <v>23</v>
      </c>
      <c r="B102" s="1147"/>
      <c r="C102" s="168"/>
      <c r="D102" s="269"/>
      <c r="E102" s="755" t="s">
        <v>1163</v>
      </c>
      <c r="G102" s="153"/>
    </row>
    <row r="103" spans="1:7" ht="15">
      <c r="A103" s="809"/>
      <c r="B103" s="809"/>
      <c r="C103" s="262"/>
      <c r="D103" s="262"/>
      <c r="E103" s="262" t="s">
        <v>842</v>
      </c>
      <c r="G103" s="211" t="s">
        <v>835</v>
      </c>
    </row>
    <row r="104" spans="1:5" ht="15">
      <c r="A104" s="11"/>
      <c r="B104" s="74"/>
      <c r="C104" s="210"/>
      <c r="D104" s="210"/>
      <c r="E104" s="210"/>
    </row>
    <row r="105" spans="1:7" ht="15">
      <c r="A105" s="74" t="s">
        <v>783</v>
      </c>
      <c r="B105" s="558"/>
      <c r="C105" s="339"/>
      <c r="D105" s="210"/>
      <c r="E105" s="75" t="s">
        <v>794</v>
      </c>
      <c r="F105" s="257"/>
      <c r="G105" s="153"/>
    </row>
    <row r="106" spans="1:7" ht="15">
      <c r="A106" s="1146" t="s">
        <v>89</v>
      </c>
      <c r="B106" s="1146"/>
      <c r="C106" s="1174" t="s">
        <v>784</v>
      </c>
      <c r="D106" s="1174"/>
      <c r="E106" s="262" t="s">
        <v>842</v>
      </c>
      <c r="F106" s="264"/>
      <c r="G106" s="77" t="s">
        <v>835</v>
      </c>
    </row>
    <row r="107" ht="15">
      <c r="C107" s="77"/>
    </row>
    <row r="108" spans="1:7" ht="15">
      <c r="A108" s="827" t="s">
        <v>723</v>
      </c>
      <c r="B108" s="827"/>
      <c r="C108" s="257"/>
      <c r="D108" s="257"/>
      <c r="E108" s="270"/>
      <c r="G108" s="270">
        <v>43125</v>
      </c>
    </row>
    <row r="109" spans="1:7" ht="14.25">
      <c r="A109" s="846" t="s">
        <v>905</v>
      </c>
      <c r="B109" s="846"/>
      <c r="C109" s="264"/>
      <c r="D109" s="136"/>
      <c r="E109" s="275"/>
      <c r="G109" s="264" t="s">
        <v>687</v>
      </c>
    </row>
  </sheetData>
  <sheetProtection/>
  <mergeCells count="84">
    <mergeCell ref="A60:A65"/>
    <mergeCell ref="B66:B76"/>
    <mergeCell ref="A66:A76"/>
    <mergeCell ref="B77:B84"/>
    <mergeCell ref="A77:A84"/>
    <mergeCell ref="B60:B65"/>
    <mergeCell ref="G1:J1"/>
    <mergeCell ref="B16:B22"/>
    <mergeCell ref="A16:A22"/>
    <mergeCell ref="B23:B29"/>
    <mergeCell ref="A23:A29"/>
    <mergeCell ref="A3:A4"/>
    <mergeCell ref="B3:B4"/>
    <mergeCell ref="D22:J22"/>
    <mergeCell ref="C23:C25"/>
    <mergeCell ref="C26:C28"/>
    <mergeCell ref="A108:B108"/>
    <mergeCell ref="A109:B109"/>
    <mergeCell ref="C106:D106"/>
    <mergeCell ref="B30:B36"/>
    <mergeCell ref="A30:A36"/>
    <mergeCell ref="A37:A42"/>
    <mergeCell ref="B37:B42"/>
    <mergeCell ref="C37:C39"/>
    <mergeCell ref="C41:C42"/>
    <mergeCell ref="C43:C44"/>
    <mergeCell ref="C45:C47"/>
    <mergeCell ref="C48:C50"/>
    <mergeCell ref="C3:C4"/>
    <mergeCell ref="D3:G3"/>
    <mergeCell ref="C6:C8"/>
    <mergeCell ref="D36:J36"/>
    <mergeCell ref="C9:C11"/>
    <mergeCell ref="C16:C18"/>
    <mergeCell ref="C19:C21"/>
    <mergeCell ref="C30:C32"/>
    <mergeCell ref="A6:A14"/>
    <mergeCell ref="B6:B14"/>
    <mergeCell ref="B48:B54"/>
    <mergeCell ref="A48:A54"/>
    <mergeCell ref="B55:B59"/>
    <mergeCell ref="B45:B47"/>
    <mergeCell ref="A45:A47"/>
    <mergeCell ref="G72:G73"/>
    <mergeCell ref="D72:D73"/>
    <mergeCell ref="C62:C64"/>
    <mergeCell ref="D51:J51"/>
    <mergeCell ref="J72:J73"/>
    <mergeCell ref="C69:C71"/>
    <mergeCell ref="C58:C59"/>
    <mergeCell ref="A106:B106"/>
    <mergeCell ref="C94:C96"/>
    <mergeCell ref="A102:B102"/>
    <mergeCell ref="C33:C35"/>
    <mergeCell ref="C72:C73"/>
    <mergeCell ref="C56:C57"/>
    <mergeCell ref="C60:C61"/>
    <mergeCell ref="A55:A59"/>
    <mergeCell ref="A43:A44"/>
    <mergeCell ref="B43:B44"/>
    <mergeCell ref="A103:B103"/>
    <mergeCell ref="B85:B91"/>
    <mergeCell ref="A85:A91"/>
    <mergeCell ref="C88:C89"/>
    <mergeCell ref="C90:C91"/>
    <mergeCell ref="C85:C87"/>
    <mergeCell ref="B92:B96"/>
    <mergeCell ref="A92:A96"/>
    <mergeCell ref="D77:J77"/>
    <mergeCell ref="C92:C93"/>
    <mergeCell ref="C74:C76"/>
    <mergeCell ref="A99:B99"/>
    <mergeCell ref="C78:C80"/>
    <mergeCell ref="C82:C84"/>
    <mergeCell ref="A2:J2"/>
    <mergeCell ref="I3:J3"/>
    <mergeCell ref="H3:H4"/>
    <mergeCell ref="H72:H73"/>
    <mergeCell ref="F72:F73"/>
    <mergeCell ref="C52:C54"/>
    <mergeCell ref="C66:C68"/>
    <mergeCell ref="C12:C14"/>
    <mergeCell ref="I72:I73"/>
    <mergeCell ref="E72:E73"/>
  </mergeCells>
  <printOptions horizontalCentered="1"/>
  <pageMargins left="0.3937007874015748" right="0.3937007874015748" top="1.1811023622047245" bottom="0.1968503937007874" header="0.31496062992125984" footer="0.11811023622047245"/>
  <pageSetup fitToHeight="0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I48"/>
  <sheetViews>
    <sheetView view="pageBreakPreview" zoomScale="75" zoomScaleSheetLayoutView="75" zoomScalePageLayoutView="0" workbookViewId="0" topLeftCell="A1">
      <selection activeCell="C40" sqref="C40"/>
    </sheetView>
  </sheetViews>
  <sheetFormatPr defaultColWidth="9.140625" defaultRowHeight="15"/>
  <cols>
    <col min="1" max="1" width="5.140625" style="335" customWidth="1"/>
    <col min="2" max="2" width="31.8515625" style="335" customWidth="1"/>
    <col min="3" max="3" width="36.8515625" style="335" customWidth="1"/>
    <col min="4" max="4" width="20.7109375" style="335" customWidth="1"/>
    <col min="5" max="5" width="19.28125" style="335" customWidth="1"/>
    <col min="6" max="6" width="17.28125" style="335" customWidth="1"/>
    <col min="7" max="16384" width="9.140625" style="335" customWidth="1"/>
  </cols>
  <sheetData>
    <row r="1" ht="16.5">
      <c r="F1" s="337" t="s">
        <v>51</v>
      </c>
    </row>
    <row r="2" spans="1:6" ht="16.5">
      <c r="A2" s="1185" t="s">
        <v>50</v>
      </c>
      <c r="B2" s="1185"/>
      <c r="C2" s="1185"/>
      <c r="D2" s="1185"/>
      <c r="E2" s="1185"/>
      <c r="F2" s="1185"/>
    </row>
    <row r="4" spans="1:9" ht="48" customHeight="1">
      <c r="A4" s="1186" t="s">
        <v>52</v>
      </c>
      <c r="B4" s="1186"/>
      <c r="C4" s="1186"/>
      <c r="D4" s="1186"/>
      <c r="E4" s="1186"/>
      <c r="F4" s="1186"/>
      <c r="G4" s="336"/>
      <c r="H4" s="336"/>
      <c r="I4" s="336"/>
    </row>
    <row r="6" spans="1:9" ht="43.5" customHeight="1">
      <c r="A6" s="1186" t="s">
        <v>56</v>
      </c>
      <c r="B6" s="1186"/>
      <c r="C6" s="1186"/>
      <c r="D6" s="1186"/>
      <c r="E6" s="1186"/>
      <c r="F6" s="1186"/>
      <c r="G6" s="336"/>
      <c r="H6" s="336"/>
      <c r="I6" s="336"/>
    </row>
    <row r="7" ht="17.25" thickBot="1"/>
    <row r="8" spans="1:6" ht="78">
      <c r="A8" s="86" t="s">
        <v>712</v>
      </c>
      <c r="B8" s="89" t="s">
        <v>53</v>
      </c>
      <c r="C8" s="89" t="s">
        <v>54</v>
      </c>
      <c r="D8" s="89" t="s">
        <v>533</v>
      </c>
      <c r="E8" s="89" t="s">
        <v>55</v>
      </c>
      <c r="F8" s="87" t="s">
        <v>561</v>
      </c>
    </row>
    <row r="9" spans="1:6" ht="16.5" hidden="1">
      <c r="A9" s="547">
        <v>1</v>
      </c>
      <c r="B9" s="505">
        <v>2</v>
      </c>
      <c r="C9" s="505">
        <v>3</v>
      </c>
      <c r="D9" s="505">
        <v>4</v>
      </c>
      <c r="E9" s="505">
        <v>5</v>
      </c>
      <c r="F9" s="548">
        <v>6</v>
      </c>
    </row>
    <row r="10" spans="1:6" ht="111" customHeight="1">
      <c r="A10" s="549">
        <v>1</v>
      </c>
      <c r="B10" s="546" t="s">
        <v>775</v>
      </c>
      <c r="C10" s="53" t="s">
        <v>246</v>
      </c>
      <c r="D10" s="506" t="s">
        <v>779</v>
      </c>
      <c r="E10" s="53" t="s">
        <v>780</v>
      </c>
      <c r="F10" s="554" t="s">
        <v>861</v>
      </c>
    </row>
    <row r="11" spans="1:6" ht="67.5" customHeight="1">
      <c r="A11" s="51">
        <v>2</v>
      </c>
      <c r="B11" s="546" t="s">
        <v>289</v>
      </c>
      <c r="C11" s="53" t="s">
        <v>1187</v>
      </c>
      <c r="D11" s="53" t="s">
        <v>988</v>
      </c>
      <c r="E11" s="53" t="s">
        <v>886</v>
      </c>
      <c r="F11" s="554" t="s">
        <v>861</v>
      </c>
    </row>
    <row r="12" spans="1:6" ht="325.5" customHeight="1">
      <c r="A12" s="549">
        <v>3</v>
      </c>
      <c r="B12" s="546" t="s">
        <v>290</v>
      </c>
      <c r="C12" s="504" t="s">
        <v>247</v>
      </c>
      <c r="D12" s="53" t="s">
        <v>778</v>
      </c>
      <c r="E12" s="53" t="s">
        <v>989</v>
      </c>
      <c r="F12" s="52" t="s">
        <v>968</v>
      </c>
    </row>
    <row r="13" spans="1:6" ht="142.5" customHeight="1">
      <c r="A13" s="763">
        <v>4</v>
      </c>
      <c r="B13" s="493" t="s">
        <v>970</v>
      </c>
      <c r="C13" s="493" t="s">
        <v>248</v>
      </c>
      <c r="D13" s="764"/>
      <c r="E13" s="493" t="s">
        <v>358</v>
      </c>
      <c r="F13" s="765"/>
    </row>
    <row r="14" spans="1:6" ht="34.5" customHeight="1">
      <c r="A14" s="552" t="s">
        <v>336</v>
      </c>
      <c r="B14" s="546" t="s">
        <v>796</v>
      </c>
      <c r="C14" s="555" t="s">
        <v>971</v>
      </c>
      <c r="D14" s="53" t="s">
        <v>483</v>
      </c>
      <c r="E14" s="53" t="s">
        <v>1044</v>
      </c>
      <c r="F14" s="554" t="s">
        <v>861</v>
      </c>
    </row>
    <row r="15" spans="1:6" ht="48" customHeight="1">
      <c r="A15" s="552" t="s">
        <v>337</v>
      </c>
      <c r="B15" s="546" t="s">
        <v>797</v>
      </c>
      <c r="C15" s="555" t="s">
        <v>971</v>
      </c>
      <c r="D15" s="53" t="s">
        <v>9</v>
      </c>
      <c r="E15" s="53" t="s">
        <v>567</v>
      </c>
      <c r="F15" s="554" t="s">
        <v>861</v>
      </c>
    </row>
    <row r="16" spans="1:6" ht="45.75" customHeight="1">
      <c r="A16" s="552" t="s">
        <v>338</v>
      </c>
      <c r="B16" s="546" t="s">
        <v>798</v>
      </c>
      <c r="C16" s="555" t="s">
        <v>971</v>
      </c>
      <c r="D16" s="53" t="s">
        <v>681</v>
      </c>
      <c r="E16" s="53" t="s">
        <v>71</v>
      </c>
      <c r="F16" s="554" t="s">
        <v>861</v>
      </c>
    </row>
    <row r="17" spans="1:6" ht="51" customHeight="1">
      <c r="A17" s="552" t="s">
        <v>339</v>
      </c>
      <c r="B17" s="546" t="s">
        <v>799</v>
      </c>
      <c r="C17" s="555" t="s">
        <v>971</v>
      </c>
      <c r="D17" s="53" t="s">
        <v>126</v>
      </c>
      <c r="E17" s="53" t="s">
        <v>897</v>
      </c>
      <c r="F17" s="554" t="s">
        <v>861</v>
      </c>
    </row>
    <row r="18" spans="1:6" ht="51" customHeight="1">
      <c r="A18" s="552" t="s">
        <v>340</v>
      </c>
      <c r="B18" s="546" t="s">
        <v>800</v>
      </c>
      <c r="C18" s="555" t="s">
        <v>971</v>
      </c>
      <c r="D18" s="53" t="s">
        <v>830</v>
      </c>
      <c r="E18" s="53" t="s">
        <v>268</v>
      </c>
      <c r="F18" s="554" t="s">
        <v>861</v>
      </c>
    </row>
    <row r="19" spans="1:6" ht="49.5" customHeight="1">
      <c r="A19" s="552" t="s">
        <v>342</v>
      </c>
      <c r="B19" s="546" t="s">
        <v>801</v>
      </c>
      <c r="C19" s="555" t="s">
        <v>971</v>
      </c>
      <c r="D19" s="53" t="s">
        <v>386</v>
      </c>
      <c r="E19" s="53" t="s">
        <v>987</v>
      </c>
      <c r="F19" s="554" t="s">
        <v>861</v>
      </c>
    </row>
    <row r="20" spans="1:6" ht="48.75" customHeight="1">
      <c r="A20" s="552" t="s">
        <v>343</v>
      </c>
      <c r="B20" s="546" t="s">
        <v>802</v>
      </c>
      <c r="C20" s="555" t="s">
        <v>971</v>
      </c>
      <c r="D20" s="53" t="s">
        <v>1080</v>
      </c>
      <c r="E20" s="53" t="s">
        <v>898</v>
      </c>
      <c r="F20" s="554" t="s">
        <v>861</v>
      </c>
    </row>
    <row r="21" spans="1:6" ht="46.5">
      <c r="A21" s="552" t="s">
        <v>344</v>
      </c>
      <c r="B21" s="546" t="s">
        <v>803</v>
      </c>
      <c r="C21" s="555" t="s">
        <v>971</v>
      </c>
      <c r="D21" s="53" t="s">
        <v>592</v>
      </c>
      <c r="E21" s="53" t="s">
        <v>18</v>
      </c>
      <c r="F21" s="554" t="s">
        <v>861</v>
      </c>
    </row>
    <row r="22" spans="1:6" ht="48" customHeight="1">
      <c r="A22" s="552" t="s">
        <v>345</v>
      </c>
      <c r="B22" s="546" t="s">
        <v>804</v>
      </c>
      <c r="C22" s="555" t="s">
        <v>971</v>
      </c>
      <c r="D22" s="53" t="s">
        <v>70</v>
      </c>
      <c r="E22" s="53" t="s">
        <v>430</v>
      </c>
      <c r="F22" s="554" t="s">
        <v>861</v>
      </c>
    </row>
    <row r="23" spans="1:6" ht="46.5">
      <c r="A23" s="552" t="s">
        <v>346</v>
      </c>
      <c r="B23" s="546" t="s">
        <v>805</v>
      </c>
      <c r="C23" s="555" t="s">
        <v>971</v>
      </c>
      <c r="D23" s="53" t="s">
        <v>770</v>
      </c>
      <c r="E23" s="53" t="s">
        <v>170</v>
      </c>
      <c r="F23" s="554" t="s">
        <v>861</v>
      </c>
    </row>
    <row r="24" spans="1:6" ht="46.5" customHeight="1">
      <c r="A24" s="552" t="s">
        <v>347</v>
      </c>
      <c r="B24" s="546" t="s">
        <v>325</v>
      </c>
      <c r="C24" s="555" t="s">
        <v>971</v>
      </c>
      <c r="D24" s="53" t="s">
        <v>224</v>
      </c>
      <c r="E24" s="53" t="s">
        <v>1075</v>
      </c>
      <c r="F24" s="554" t="s">
        <v>861</v>
      </c>
    </row>
    <row r="25" spans="1:6" ht="63.75" customHeight="1">
      <c r="A25" s="552" t="s">
        <v>348</v>
      </c>
      <c r="B25" s="546" t="s">
        <v>326</v>
      </c>
      <c r="C25" s="555" t="s">
        <v>971</v>
      </c>
      <c r="D25" s="53" t="s">
        <v>928</v>
      </c>
      <c r="E25" s="53" t="s">
        <v>644</v>
      </c>
      <c r="F25" s="554" t="s">
        <v>861</v>
      </c>
    </row>
    <row r="26" spans="1:6" ht="63.75" customHeight="1">
      <c r="A26" s="552" t="s">
        <v>349</v>
      </c>
      <c r="B26" s="546" t="s">
        <v>327</v>
      </c>
      <c r="C26" s="555" t="s">
        <v>971</v>
      </c>
      <c r="D26" s="53" t="s">
        <v>1189</v>
      </c>
      <c r="E26" s="53" t="s">
        <v>109</v>
      </c>
      <c r="F26" s="554" t="s">
        <v>861</v>
      </c>
    </row>
    <row r="27" spans="1:6" ht="47.25" customHeight="1">
      <c r="A27" s="552" t="s">
        <v>350</v>
      </c>
      <c r="B27" s="546" t="s">
        <v>328</v>
      </c>
      <c r="C27" s="555" t="s">
        <v>971</v>
      </c>
      <c r="D27" s="53" t="s">
        <v>1168</v>
      </c>
      <c r="E27" s="53" t="s">
        <v>809</v>
      </c>
      <c r="F27" s="554" t="s">
        <v>861</v>
      </c>
    </row>
    <row r="28" spans="1:6" ht="50.25" customHeight="1">
      <c r="A28" s="552" t="s">
        <v>351</v>
      </c>
      <c r="B28" s="546" t="s">
        <v>329</v>
      </c>
      <c r="C28" s="555" t="s">
        <v>971</v>
      </c>
      <c r="D28" s="53" t="s">
        <v>634</v>
      </c>
      <c r="E28" s="53" t="s">
        <v>341</v>
      </c>
      <c r="F28" s="554" t="s">
        <v>861</v>
      </c>
    </row>
    <row r="29" spans="1:6" ht="50.25" customHeight="1">
      <c r="A29" s="552" t="s">
        <v>352</v>
      </c>
      <c r="B29" s="546" t="s">
        <v>330</v>
      </c>
      <c r="C29" s="555" t="s">
        <v>971</v>
      </c>
      <c r="D29" s="53" t="s">
        <v>96</v>
      </c>
      <c r="E29" s="53" t="s">
        <v>1043</v>
      </c>
      <c r="F29" s="554" t="s">
        <v>861</v>
      </c>
    </row>
    <row r="30" spans="1:6" ht="51" customHeight="1">
      <c r="A30" s="552" t="s">
        <v>353</v>
      </c>
      <c r="B30" s="546" t="s">
        <v>331</v>
      </c>
      <c r="C30" s="555" t="s">
        <v>971</v>
      </c>
      <c r="D30" s="53" t="s">
        <v>1190</v>
      </c>
      <c r="E30" s="53" t="s">
        <v>565</v>
      </c>
      <c r="F30" s="554" t="s">
        <v>861</v>
      </c>
    </row>
    <row r="31" spans="1:6" ht="48.75" customHeight="1">
      <c r="A31" s="552" t="s">
        <v>354</v>
      </c>
      <c r="B31" s="546" t="s">
        <v>332</v>
      </c>
      <c r="C31" s="555" t="s">
        <v>971</v>
      </c>
      <c r="D31" s="53" t="s">
        <v>265</v>
      </c>
      <c r="E31" s="53" t="s">
        <v>67</v>
      </c>
      <c r="F31" s="554" t="s">
        <v>861</v>
      </c>
    </row>
    <row r="32" spans="1:6" ht="48.75" customHeight="1">
      <c r="A32" s="552" t="s">
        <v>355</v>
      </c>
      <c r="B32" s="546" t="s">
        <v>333</v>
      </c>
      <c r="C32" s="555" t="s">
        <v>971</v>
      </c>
      <c r="D32" s="53" t="s">
        <v>972</v>
      </c>
      <c r="E32" s="53" t="s">
        <v>899</v>
      </c>
      <c r="F32" s="554" t="s">
        <v>861</v>
      </c>
    </row>
    <row r="33" spans="1:6" ht="48" customHeight="1">
      <c r="A33" s="552" t="s">
        <v>356</v>
      </c>
      <c r="B33" s="546" t="s">
        <v>334</v>
      </c>
      <c r="C33" s="555" t="s">
        <v>971</v>
      </c>
      <c r="D33" s="53" t="s">
        <v>463</v>
      </c>
      <c r="E33" s="53" t="s">
        <v>242</v>
      </c>
      <c r="F33" s="554" t="s">
        <v>861</v>
      </c>
    </row>
    <row r="34" spans="1:6" ht="146.25" customHeight="1" thickBot="1">
      <c r="A34" s="553" t="s">
        <v>357</v>
      </c>
      <c r="B34" s="550" t="s">
        <v>335</v>
      </c>
      <c r="C34" s="551" t="s">
        <v>249</v>
      </c>
      <c r="D34" s="551" t="s">
        <v>1186</v>
      </c>
      <c r="E34" s="551" t="s">
        <v>976</v>
      </c>
      <c r="F34" s="604" t="s">
        <v>861</v>
      </c>
    </row>
    <row r="35" spans="1:6" ht="17.25" customHeight="1">
      <c r="A35" s="418"/>
      <c r="B35" s="418"/>
      <c r="C35" s="418"/>
      <c r="D35" s="418"/>
      <c r="E35" s="418"/>
      <c r="F35" s="418"/>
    </row>
    <row r="36" spans="1:6" ht="31.5" customHeight="1">
      <c r="A36" s="418"/>
      <c r="B36" s="418"/>
      <c r="C36" s="418"/>
      <c r="D36" s="418"/>
      <c r="E36" s="418"/>
      <c r="F36" s="418"/>
    </row>
    <row r="37" spans="1:5" ht="16.5">
      <c r="A37" s="1135" t="s">
        <v>1127</v>
      </c>
      <c r="B37" s="1135"/>
      <c r="C37" s="766" t="s">
        <v>22</v>
      </c>
      <c r="D37" s="259"/>
      <c r="E37" s="153"/>
    </row>
    <row r="38" spans="1:5" ht="16.5">
      <c r="A38" s="414"/>
      <c r="B38" s="414"/>
      <c r="C38" s="262" t="s">
        <v>842</v>
      </c>
      <c r="D38" s="259"/>
      <c r="E38" s="211" t="s">
        <v>835</v>
      </c>
    </row>
    <row r="39" spans="1:5" ht="16.5" customHeight="1">
      <c r="A39" s="414"/>
      <c r="B39" s="414"/>
      <c r="C39" s="269"/>
      <c r="D39" s="259"/>
      <c r="E39" s="210"/>
    </row>
    <row r="40" spans="1:5" ht="16.5">
      <c r="A40" s="414"/>
      <c r="B40" s="752" t="s">
        <v>23</v>
      </c>
      <c r="C40" s="766" t="s">
        <v>1163</v>
      </c>
      <c r="D40" s="259"/>
      <c r="E40" s="153"/>
    </row>
    <row r="41" spans="1:5" ht="16.5">
      <c r="A41" s="414"/>
      <c r="B41" s="414"/>
      <c r="C41" s="262" t="s">
        <v>842</v>
      </c>
      <c r="D41" s="259"/>
      <c r="E41" s="211" t="s">
        <v>835</v>
      </c>
    </row>
    <row r="42" spans="1:5" ht="16.5" customHeight="1">
      <c r="A42" s="414"/>
      <c r="B42" s="414"/>
      <c r="C42" s="269"/>
      <c r="D42" s="259"/>
      <c r="E42" s="210"/>
    </row>
    <row r="43" spans="1:5" ht="16.5">
      <c r="A43" s="809" t="s">
        <v>685</v>
      </c>
      <c r="B43" s="810"/>
      <c r="C43" s="168" t="s">
        <v>1046</v>
      </c>
      <c r="D43" s="269" t="s">
        <v>794</v>
      </c>
      <c r="E43" s="153"/>
    </row>
    <row r="44" spans="1:5" ht="16.5">
      <c r="A44" s="809" t="s">
        <v>711</v>
      </c>
      <c r="B44" s="809"/>
      <c r="C44" s="262" t="s">
        <v>1047</v>
      </c>
      <c r="D44" s="262" t="s">
        <v>842</v>
      </c>
      <c r="E44" s="211" t="s">
        <v>844</v>
      </c>
    </row>
    <row r="45" spans="1:5" ht="6.75" customHeight="1">
      <c r="A45" s="11"/>
      <c r="B45" s="74"/>
      <c r="C45" s="210"/>
      <c r="D45" s="210"/>
      <c r="E45" s="210"/>
    </row>
    <row r="46" spans="1:5" ht="16.5">
      <c r="A46" s="827" t="s">
        <v>723</v>
      </c>
      <c r="B46" s="827"/>
      <c r="C46"/>
      <c r="D46"/>
      <c r="E46" s="270">
        <v>43125</v>
      </c>
    </row>
    <row r="47" spans="1:5" ht="16.5">
      <c r="A47" s="846" t="s">
        <v>686</v>
      </c>
      <c r="B47" s="846"/>
      <c r="C47" s="270"/>
      <c r="D47" s="257"/>
      <c r="E47" s="264" t="s">
        <v>687</v>
      </c>
    </row>
    <row r="48" spans="1:5" ht="16.5">
      <c r="A48"/>
      <c r="B48" s="264"/>
      <c r="C48" s="264"/>
      <c r="D48" s="136"/>
      <c r="E48" s="264"/>
    </row>
  </sheetData>
  <sheetProtection/>
  <mergeCells count="8">
    <mergeCell ref="A2:F2"/>
    <mergeCell ref="A43:B43"/>
    <mergeCell ref="A47:B47"/>
    <mergeCell ref="A37:B37"/>
    <mergeCell ref="A44:B44"/>
    <mergeCell ref="A46:B46"/>
    <mergeCell ref="A6:F6"/>
    <mergeCell ref="A4:F4"/>
  </mergeCells>
  <printOptions horizontalCentered="1"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92" r:id="rId1"/>
  <rowBreaks count="3" manualBreakCount="3">
    <brk id="13" max="5" man="1"/>
    <brk id="24" max="5" man="1"/>
    <brk id="33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E26"/>
  <sheetViews>
    <sheetView zoomScale="80" zoomScaleNormal="80" zoomScaleSheetLayoutView="75" workbookViewId="0" topLeftCell="A1">
      <selection activeCell="B17" sqref="B17"/>
    </sheetView>
  </sheetViews>
  <sheetFormatPr defaultColWidth="9.140625" defaultRowHeight="15"/>
  <cols>
    <col min="1" max="1" width="15.140625" style="0" customWidth="1"/>
    <col min="2" max="2" width="53.421875" style="0" customWidth="1"/>
    <col min="3" max="3" width="32.140625" style="0" customWidth="1"/>
    <col min="4" max="4" width="34.00390625" style="0" customWidth="1"/>
    <col min="5" max="5" width="32.8515625" style="0" customWidth="1"/>
  </cols>
  <sheetData>
    <row r="1" spans="2:5" ht="18" customHeight="1">
      <c r="B1" s="7"/>
      <c r="C1" s="7"/>
      <c r="D1" s="7"/>
      <c r="E1" s="177" t="s">
        <v>707</v>
      </c>
    </row>
    <row r="2" spans="1:5" ht="82.5" customHeight="1">
      <c r="A2" s="1188" t="s">
        <v>962</v>
      </c>
      <c r="B2" s="1189"/>
      <c r="C2" s="1189"/>
      <c r="D2" s="1189"/>
      <c r="E2" s="1190"/>
    </row>
    <row r="3" spans="1:5" ht="55.5" customHeight="1" thickBot="1">
      <c r="A3" s="1191" t="s">
        <v>774</v>
      </c>
      <c r="B3" s="1192"/>
      <c r="C3" s="1192"/>
      <c r="D3" s="1192"/>
      <c r="E3" s="1193"/>
    </row>
    <row r="4" spans="1:5" ht="54">
      <c r="A4" s="41" t="s">
        <v>712</v>
      </c>
      <c r="B4" s="18" t="s">
        <v>718</v>
      </c>
      <c r="C4" s="18" t="s">
        <v>550</v>
      </c>
      <c r="D4" s="18" t="s">
        <v>549</v>
      </c>
      <c r="E4" s="44" t="s">
        <v>548</v>
      </c>
    </row>
    <row r="5" spans="1:5" ht="18">
      <c r="A5" s="30">
        <v>1</v>
      </c>
      <c r="B5" s="16">
        <v>2</v>
      </c>
      <c r="C5" s="16">
        <v>3</v>
      </c>
      <c r="D5" s="16">
        <v>4</v>
      </c>
      <c r="E5" s="31">
        <v>5</v>
      </c>
    </row>
    <row r="6" spans="1:5" ht="18">
      <c r="A6" s="1194" t="s">
        <v>417</v>
      </c>
      <c r="B6" s="1195"/>
      <c r="C6" s="1195"/>
      <c r="D6" s="1195"/>
      <c r="E6" s="1196"/>
    </row>
    <row r="7" spans="1:5" ht="21" customHeight="1">
      <c r="A7" s="310">
        <v>1</v>
      </c>
      <c r="B7" s="200" t="s">
        <v>153</v>
      </c>
      <c r="C7" s="191" t="s">
        <v>875</v>
      </c>
      <c r="D7" s="1197" t="s">
        <v>562</v>
      </c>
      <c r="E7" s="1200" t="s">
        <v>1011</v>
      </c>
    </row>
    <row r="8" spans="1:5" ht="18">
      <c r="A8" s="310">
        <v>2</v>
      </c>
      <c r="B8" s="73" t="s">
        <v>154</v>
      </c>
      <c r="C8" s="191" t="s">
        <v>874</v>
      </c>
      <c r="D8" s="1198"/>
      <c r="E8" s="865"/>
    </row>
    <row r="9" spans="1:5" ht="18">
      <c r="A9" s="310">
        <v>3</v>
      </c>
      <c r="B9" s="73" t="s">
        <v>155</v>
      </c>
      <c r="C9" s="191" t="s">
        <v>156</v>
      </c>
      <c r="D9" s="1198"/>
      <c r="E9" s="865"/>
    </row>
    <row r="10" spans="1:5" ht="18">
      <c r="A10" s="310">
        <v>4</v>
      </c>
      <c r="B10" s="73" t="s">
        <v>157</v>
      </c>
      <c r="C10" s="191" t="s">
        <v>158</v>
      </c>
      <c r="D10" s="1198"/>
      <c r="E10" s="865"/>
    </row>
    <row r="11" spans="1:5" ht="18">
      <c r="A11" s="320">
        <v>5</v>
      </c>
      <c r="B11" s="73" t="s">
        <v>579</v>
      </c>
      <c r="C11" s="321" t="s">
        <v>156</v>
      </c>
      <c r="D11" s="1198"/>
      <c r="E11" s="865"/>
    </row>
    <row r="12" spans="1:5" ht="42" customHeight="1" thickBot="1">
      <c r="A12" s="311">
        <v>6</v>
      </c>
      <c r="B12" s="221" t="s">
        <v>862</v>
      </c>
      <c r="C12" s="222" t="s">
        <v>1019</v>
      </c>
      <c r="D12" s="1199"/>
      <c r="E12" s="887"/>
    </row>
    <row r="13" spans="1:5" ht="18">
      <c r="A13" s="127"/>
      <c r="B13" s="127"/>
      <c r="C13" s="127"/>
      <c r="D13" s="127"/>
      <c r="E13" s="127"/>
    </row>
    <row r="14" spans="1:5" ht="15.75" customHeight="1">
      <c r="A14" s="1187"/>
      <c r="B14" s="1187"/>
      <c r="C14" s="1187"/>
      <c r="D14" s="1187"/>
      <c r="E14" s="1187"/>
    </row>
    <row r="15" spans="1:5" ht="15">
      <c r="A15" s="809" t="s">
        <v>1127</v>
      </c>
      <c r="B15" s="809"/>
      <c r="C15" s="269" t="s">
        <v>380</v>
      </c>
      <c r="D15" s="259"/>
      <c r="E15" s="153"/>
    </row>
    <row r="16" spans="1:5" ht="15">
      <c r="A16" s="414"/>
      <c r="B16" s="414"/>
      <c r="C16" s="269"/>
      <c r="D16" s="259"/>
      <c r="E16" s="210"/>
    </row>
    <row r="17" spans="1:5" ht="15">
      <c r="A17" s="414"/>
      <c r="B17" s="414"/>
      <c r="C17" s="269"/>
      <c r="D17" s="259"/>
      <c r="E17" s="210"/>
    </row>
    <row r="18" spans="1:5" ht="15">
      <c r="A18" s="809" t="s">
        <v>23</v>
      </c>
      <c r="B18" s="809"/>
      <c r="C18" s="269" t="s">
        <v>1163</v>
      </c>
      <c r="D18" s="259"/>
      <c r="E18" s="210"/>
    </row>
    <row r="19" spans="1:5" ht="15">
      <c r="A19" s="11"/>
      <c r="B19" s="74" t="s">
        <v>841</v>
      </c>
      <c r="C19" s="262" t="s">
        <v>842</v>
      </c>
      <c r="D19" s="261"/>
      <c r="E19" s="211" t="s">
        <v>835</v>
      </c>
    </row>
    <row r="20" spans="1:5" ht="15">
      <c r="A20" s="11"/>
      <c r="B20" s="74"/>
      <c r="C20" s="262"/>
      <c r="D20" s="261"/>
      <c r="E20" s="211"/>
    </row>
    <row r="21" spans="1:5" ht="15">
      <c r="A21" s="809" t="s">
        <v>685</v>
      </c>
      <c r="B21" s="810"/>
      <c r="C21" s="168" t="s">
        <v>1046</v>
      </c>
      <c r="D21" s="269" t="s">
        <v>794</v>
      </c>
      <c r="E21" s="153"/>
    </row>
    <row r="22" spans="1:5" ht="15">
      <c r="A22" s="809" t="s">
        <v>711</v>
      </c>
      <c r="B22" s="809"/>
      <c r="C22" s="559" t="s">
        <v>1047</v>
      </c>
      <c r="D22" s="262" t="s">
        <v>842</v>
      </c>
      <c r="E22" s="211" t="s">
        <v>844</v>
      </c>
    </row>
    <row r="23" spans="1:5" ht="15">
      <c r="A23" s="11"/>
      <c r="B23" s="74"/>
      <c r="C23" s="168" t="s">
        <v>782</v>
      </c>
      <c r="D23" s="210"/>
      <c r="E23" s="210"/>
    </row>
    <row r="24" spans="1:5" ht="15">
      <c r="A24" s="903"/>
      <c r="B24" s="903"/>
      <c r="C24" s="340"/>
      <c r="D24" s="210"/>
      <c r="E24" s="210"/>
    </row>
    <row r="25" spans="1:5" ht="15">
      <c r="A25" s="827" t="s">
        <v>723</v>
      </c>
      <c r="B25" s="827"/>
      <c r="C25" s="270"/>
      <c r="D25" s="257"/>
      <c r="E25" s="270">
        <v>43125</v>
      </c>
    </row>
    <row r="26" spans="1:5" ht="14.25">
      <c r="A26" s="846" t="s">
        <v>686</v>
      </c>
      <c r="B26" s="846"/>
      <c r="C26" s="264"/>
      <c r="D26" s="136"/>
      <c r="E26" s="264" t="s">
        <v>687</v>
      </c>
    </row>
  </sheetData>
  <sheetProtection/>
  <mergeCells count="13">
    <mergeCell ref="A2:E2"/>
    <mergeCell ref="A3:E3"/>
    <mergeCell ref="A6:E6"/>
    <mergeCell ref="D7:D12"/>
    <mergeCell ref="E7:E12"/>
    <mergeCell ref="A25:B25"/>
    <mergeCell ref="A26:B26"/>
    <mergeCell ref="A18:B18"/>
    <mergeCell ref="A14:E14"/>
    <mergeCell ref="A21:B21"/>
    <mergeCell ref="A22:B22"/>
    <mergeCell ref="A24:B24"/>
    <mergeCell ref="A15:B15"/>
  </mergeCells>
  <printOptions horizontalCentered="1"/>
  <pageMargins left="0.7086614173228347" right="0.7086614173228347" top="1.1811023622047245" bottom="0.3937007874015748" header="0.31496062992125984" footer="0.3149606299212598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L24"/>
  <sheetViews>
    <sheetView zoomScale="75" zoomScaleNormal="75" zoomScaleSheetLayoutView="85" zoomScalePageLayoutView="0" workbookViewId="0" topLeftCell="C1">
      <selection activeCell="T16" sqref="T16"/>
    </sheetView>
  </sheetViews>
  <sheetFormatPr defaultColWidth="9.140625" defaultRowHeight="15"/>
  <cols>
    <col min="1" max="1" width="17.140625" style="19" customWidth="1"/>
    <col min="2" max="2" width="18.57421875" style="19" customWidth="1"/>
    <col min="3" max="3" width="17.140625" style="19" customWidth="1"/>
    <col min="4" max="4" width="16.421875" style="19" customWidth="1"/>
    <col min="5" max="5" width="4.7109375" style="19" bestFit="1" customWidth="1"/>
    <col min="6" max="7" width="4.421875" style="19" customWidth="1"/>
    <col min="8" max="8" width="4.7109375" style="19" bestFit="1" customWidth="1"/>
    <col min="9" max="15" width="4.421875" style="19" customWidth="1"/>
    <col min="16" max="16" width="4.7109375" style="19" bestFit="1" customWidth="1"/>
    <col min="17" max="17" width="8.28125" style="19" bestFit="1" customWidth="1"/>
    <col min="18" max="38" width="4.421875" style="19" customWidth="1"/>
    <col min="39" max="16384" width="9.140625" style="19" customWidth="1"/>
  </cols>
  <sheetData>
    <row r="1" spans="2:38" ht="18.7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AI1" s="1214" t="s">
        <v>57</v>
      </c>
      <c r="AJ1" s="1215"/>
      <c r="AK1" s="1215"/>
      <c r="AL1" s="1215"/>
    </row>
    <row r="2" spans="1:38" ht="48.75" customHeight="1" thickBot="1">
      <c r="A2" s="880" t="s">
        <v>1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  <c r="W2" s="876"/>
      <c r="X2" s="876"/>
      <c r="Y2" s="876"/>
      <c r="Z2" s="876"/>
      <c r="AA2" s="876"/>
      <c r="AB2" s="876"/>
      <c r="AC2" s="876"/>
      <c r="AD2" s="876"/>
      <c r="AE2" s="876"/>
      <c r="AF2" s="876"/>
      <c r="AG2" s="876"/>
      <c r="AH2" s="876"/>
      <c r="AI2" s="876"/>
      <c r="AJ2" s="876"/>
      <c r="AK2" s="876"/>
      <c r="AL2" s="877"/>
    </row>
    <row r="3" spans="1:38" ht="25.5" customHeight="1">
      <c r="A3" s="845" t="s">
        <v>712</v>
      </c>
      <c r="B3" s="1216" t="s">
        <v>541</v>
      </c>
      <c r="C3" s="1216" t="s">
        <v>724</v>
      </c>
      <c r="D3" s="1217"/>
      <c r="E3" s="957" t="s">
        <v>558</v>
      </c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213"/>
      <c r="Q3" s="1219" t="s">
        <v>727</v>
      </c>
      <c r="R3" s="1220"/>
      <c r="S3" s="1220"/>
      <c r="T3" s="1220"/>
      <c r="U3" s="1220"/>
      <c r="V3" s="1220"/>
      <c r="W3" s="1220"/>
      <c r="X3" s="1220"/>
      <c r="Y3" s="1220"/>
      <c r="Z3" s="1220"/>
      <c r="AA3" s="1220"/>
      <c r="AB3" s="1220"/>
      <c r="AC3" s="1220"/>
      <c r="AD3" s="1220"/>
      <c r="AE3" s="1220"/>
      <c r="AF3" s="1220"/>
      <c r="AG3" s="1220"/>
      <c r="AH3" s="1220"/>
      <c r="AI3" s="1220"/>
      <c r="AJ3" s="1220"/>
      <c r="AK3" s="1220"/>
      <c r="AL3" s="1221"/>
    </row>
    <row r="4" spans="1:38" ht="261.75" customHeight="1">
      <c r="A4" s="845"/>
      <c r="B4" s="805"/>
      <c r="C4" s="805" t="s">
        <v>728</v>
      </c>
      <c r="D4" s="1212" t="s">
        <v>729</v>
      </c>
      <c r="E4" s="26" t="s">
        <v>730</v>
      </c>
      <c r="F4" s="27" t="s">
        <v>542</v>
      </c>
      <c r="G4" s="1207" t="s">
        <v>543</v>
      </c>
      <c r="H4" s="1207"/>
      <c r="I4" s="1207" t="s">
        <v>544</v>
      </c>
      <c r="J4" s="1207"/>
      <c r="K4" s="1203" t="s">
        <v>731</v>
      </c>
      <c r="L4" s="1203"/>
      <c r="M4" s="1203" t="s">
        <v>732</v>
      </c>
      <c r="N4" s="1203"/>
      <c r="O4" s="1203" t="s">
        <v>733</v>
      </c>
      <c r="P4" s="1204"/>
      <c r="Q4" s="1030" t="s">
        <v>734</v>
      </c>
      <c r="R4" s="1032" t="s">
        <v>735</v>
      </c>
      <c r="S4" s="1032" t="s">
        <v>736</v>
      </c>
      <c r="T4" s="1032" t="s">
        <v>737</v>
      </c>
      <c r="U4" s="1032" t="s">
        <v>695</v>
      </c>
      <c r="V4" s="1032" t="s">
        <v>738</v>
      </c>
      <c r="W4" s="1032" t="s">
        <v>739</v>
      </c>
      <c r="X4" s="1032" t="s">
        <v>740</v>
      </c>
      <c r="Y4" s="1222" t="s">
        <v>741</v>
      </c>
      <c r="Z4" s="1032" t="s">
        <v>742</v>
      </c>
      <c r="AA4" s="1032" t="s">
        <v>743</v>
      </c>
      <c r="AB4" s="1032" t="s">
        <v>744</v>
      </c>
      <c r="AC4" s="1032" t="s">
        <v>745</v>
      </c>
      <c r="AD4" s="1032" t="s">
        <v>746</v>
      </c>
      <c r="AE4" s="1032" t="s">
        <v>747</v>
      </c>
      <c r="AF4" s="1032" t="s">
        <v>748</v>
      </c>
      <c r="AG4" s="1032" t="s">
        <v>749</v>
      </c>
      <c r="AH4" s="1032" t="s">
        <v>693</v>
      </c>
      <c r="AI4" s="1032" t="s">
        <v>750</v>
      </c>
      <c r="AJ4" s="1032" t="s">
        <v>751</v>
      </c>
      <c r="AK4" s="1032" t="s">
        <v>752</v>
      </c>
      <c r="AL4" s="1065" t="s">
        <v>753</v>
      </c>
    </row>
    <row r="5" spans="1:38" ht="59.25" customHeight="1">
      <c r="A5" s="843"/>
      <c r="B5" s="805"/>
      <c r="C5" s="805"/>
      <c r="D5" s="1212"/>
      <c r="E5" s="28" t="s">
        <v>754</v>
      </c>
      <c r="F5" s="27" t="s">
        <v>754</v>
      </c>
      <c r="G5" s="27" t="s">
        <v>754</v>
      </c>
      <c r="H5" s="27" t="s">
        <v>755</v>
      </c>
      <c r="I5" s="27" t="s">
        <v>754</v>
      </c>
      <c r="J5" s="27" t="s">
        <v>755</v>
      </c>
      <c r="K5" s="27" t="s">
        <v>754</v>
      </c>
      <c r="L5" s="27" t="s">
        <v>755</v>
      </c>
      <c r="M5" s="27" t="s">
        <v>754</v>
      </c>
      <c r="N5" s="27" t="s">
        <v>755</v>
      </c>
      <c r="O5" s="27" t="s">
        <v>754</v>
      </c>
      <c r="P5" s="29" t="s">
        <v>755</v>
      </c>
      <c r="Q5" s="1208"/>
      <c r="R5" s="1201"/>
      <c r="S5" s="1201"/>
      <c r="T5" s="1201"/>
      <c r="U5" s="1201"/>
      <c r="V5" s="1201"/>
      <c r="W5" s="1201"/>
      <c r="X5" s="1201"/>
      <c r="Y5" s="1223"/>
      <c r="Z5" s="1201"/>
      <c r="AA5" s="1201"/>
      <c r="AB5" s="1201"/>
      <c r="AC5" s="1201"/>
      <c r="AD5" s="1201"/>
      <c r="AE5" s="1201"/>
      <c r="AF5" s="1201"/>
      <c r="AG5" s="1201"/>
      <c r="AH5" s="1201"/>
      <c r="AI5" s="1201"/>
      <c r="AJ5" s="1201"/>
      <c r="AK5" s="1201"/>
      <c r="AL5" s="1218"/>
    </row>
    <row r="6" spans="1:38" s="24" customFormat="1" ht="18">
      <c r="A6" s="30">
        <v>1</v>
      </c>
      <c r="B6" s="16">
        <v>2</v>
      </c>
      <c r="C6" s="16">
        <v>3</v>
      </c>
      <c r="D6" s="17">
        <v>4</v>
      </c>
      <c r="E6" s="30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33">
        <v>16</v>
      </c>
      <c r="Q6" s="30">
        <v>17</v>
      </c>
      <c r="R6" s="16">
        <v>18</v>
      </c>
      <c r="S6" s="16">
        <v>19</v>
      </c>
      <c r="T6" s="16">
        <v>20</v>
      </c>
      <c r="U6" s="16">
        <v>21</v>
      </c>
      <c r="V6" s="14">
        <v>22</v>
      </c>
      <c r="W6" s="14">
        <v>23</v>
      </c>
      <c r="X6" s="14">
        <v>24</v>
      </c>
      <c r="Y6" s="14">
        <v>25</v>
      </c>
      <c r="Z6" s="32">
        <v>26</v>
      </c>
      <c r="AA6" s="32">
        <v>27</v>
      </c>
      <c r="AB6" s="32">
        <v>28</v>
      </c>
      <c r="AC6" s="32">
        <v>29</v>
      </c>
      <c r="AD6" s="32">
        <v>30</v>
      </c>
      <c r="AE6" s="32">
        <v>31</v>
      </c>
      <c r="AF6" s="32">
        <v>32</v>
      </c>
      <c r="AG6" s="32">
        <v>33</v>
      </c>
      <c r="AH6" s="32">
        <v>34</v>
      </c>
      <c r="AI6" s="32">
        <v>35</v>
      </c>
      <c r="AJ6" s="32">
        <v>36</v>
      </c>
      <c r="AK6" s="32">
        <v>37</v>
      </c>
      <c r="AL6" s="33">
        <v>38</v>
      </c>
    </row>
    <row r="7" spans="1:38" s="24" customFormat="1" ht="72" thickBot="1">
      <c r="A7" s="36">
        <v>1</v>
      </c>
      <c r="B7" s="15" t="s">
        <v>479</v>
      </c>
      <c r="C7" s="15" t="s">
        <v>869</v>
      </c>
      <c r="D7" s="288" t="s">
        <v>1067</v>
      </c>
      <c r="E7" s="36">
        <v>1</v>
      </c>
      <c r="F7" s="15"/>
      <c r="G7" s="15"/>
      <c r="H7" s="15"/>
      <c r="I7" s="15"/>
      <c r="J7" s="15"/>
      <c r="K7" s="15"/>
      <c r="L7" s="15"/>
      <c r="M7" s="15">
        <v>9</v>
      </c>
      <c r="N7" s="15">
        <v>1</v>
      </c>
      <c r="O7" s="15"/>
      <c r="P7" s="289"/>
      <c r="Q7" s="36">
        <v>3</v>
      </c>
      <c r="R7" s="15"/>
      <c r="S7" s="15"/>
      <c r="T7" s="15"/>
      <c r="U7" s="15"/>
      <c r="V7" s="290">
        <v>5</v>
      </c>
      <c r="W7" s="290">
        <v>1</v>
      </c>
      <c r="X7" s="290">
        <v>2</v>
      </c>
      <c r="Y7" s="290"/>
      <c r="Z7" s="291">
        <v>2</v>
      </c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89"/>
    </row>
    <row r="8" spans="1:38" ht="36" customHeight="1" thickBot="1">
      <c r="A8" s="1209" t="s">
        <v>318</v>
      </c>
      <c r="B8" s="1210"/>
      <c r="C8" s="1210"/>
      <c r="D8" s="1211"/>
      <c r="E8" s="292">
        <v>1</v>
      </c>
      <c r="F8" s="293"/>
      <c r="G8" s="293"/>
      <c r="H8" s="293"/>
      <c r="I8" s="293"/>
      <c r="J8" s="293"/>
      <c r="K8" s="293"/>
      <c r="L8" s="293"/>
      <c r="M8" s="66">
        <v>9</v>
      </c>
      <c r="N8" s="66">
        <v>1</v>
      </c>
      <c r="O8" s="66"/>
      <c r="P8" s="294"/>
      <c r="Q8" s="65">
        <v>3</v>
      </c>
      <c r="R8" s="66"/>
      <c r="S8" s="66"/>
      <c r="T8" s="66"/>
      <c r="U8" s="66"/>
      <c r="V8" s="146">
        <v>5</v>
      </c>
      <c r="W8" s="146">
        <v>1</v>
      </c>
      <c r="X8" s="146">
        <v>2</v>
      </c>
      <c r="Y8" s="146"/>
      <c r="Z8" s="204">
        <v>2</v>
      </c>
      <c r="AA8" s="295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7"/>
    </row>
    <row r="10" spans="2:22" ht="15">
      <c r="B10" s="12"/>
      <c r="C10" s="267"/>
      <c r="D10" s="168"/>
      <c r="E10" s="259"/>
      <c r="F10" s="210"/>
      <c r="G10" s="273"/>
      <c r="H10" s="273"/>
      <c r="I10" s="273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9" ht="15">
      <c r="B11" s="12"/>
      <c r="C11" s="267"/>
      <c r="D11" s="262"/>
      <c r="E11" s="261"/>
      <c r="F11" s="262"/>
      <c r="G11" s="20"/>
      <c r="H11" s="20"/>
      <c r="I11" s="20"/>
    </row>
    <row r="12" spans="2:30" ht="16.5">
      <c r="B12" s="810"/>
      <c r="C12" s="810"/>
      <c r="D12" s="778" t="s">
        <v>904</v>
      </c>
      <c r="E12" s="779"/>
      <c r="F12" s="780"/>
      <c r="G12" s="780"/>
      <c r="H12" s="780"/>
      <c r="I12" s="780"/>
      <c r="J12" s="780"/>
      <c r="K12" s="780"/>
      <c r="L12" s="779" t="s">
        <v>22</v>
      </c>
      <c r="M12" s="779"/>
      <c r="N12" s="779"/>
      <c r="O12" s="779"/>
      <c r="AA12" s="153"/>
      <c r="AB12" s="153"/>
      <c r="AC12" s="153"/>
      <c r="AD12" s="153"/>
    </row>
    <row r="13" spans="2:28" ht="15">
      <c r="B13" s="810"/>
      <c r="C13" s="810"/>
      <c r="D13" s="814"/>
      <c r="E13" s="814"/>
      <c r="F13" s="256"/>
      <c r="G13" s="256"/>
      <c r="H13" s="210"/>
      <c r="I13" s="259"/>
      <c r="J13" s="814"/>
      <c r="K13" s="814"/>
      <c r="L13" s="1074" t="s">
        <v>384</v>
      </c>
      <c r="M13" s="1074"/>
      <c r="N13" s="1074"/>
      <c r="O13" s="1074"/>
      <c r="AB13" s="76" t="s">
        <v>835</v>
      </c>
    </row>
    <row r="14" spans="2:12" ht="15">
      <c r="B14" s="12"/>
      <c r="C14" s="267"/>
      <c r="D14" s="904"/>
      <c r="E14" s="904"/>
      <c r="F14" s="168"/>
      <c r="G14" s="205"/>
      <c r="H14" s="77"/>
      <c r="I14" s="77"/>
      <c r="J14" s="11"/>
      <c r="K14" s="11"/>
      <c r="L14" s="136"/>
    </row>
    <row r="15" spans="2:30" ht="15">
      <c r="B15" s="814"/>
      <c r="C15" s="814"/>
      <c r="D15" s="76"/>
      <c r="L15" s="20"/>
      <c r="M15" s="20"/>
      <c r="N15" s="20"/>
      <c r="O15" s="20"/>
      <c r="S15" s="20"/>
      <c r="T15" s="20"/>
      <c r="U15" s="20"/>
      <c r="AA15" s="20"/>
      <c r="AB15" s="20"/>
      <c r="AC15" s="20"/>
      <c r="AD15" s="20"/>
    </row>
    <row r="16" spans="2:30" ht="16.5">
      <c r="B16" s="814"/>
      <c r="C16" s="814"/>
      <c r="D16" s="780" t="s">
        <v>23</v>
      </c>
      <c r="E16" s="279"/>
      <c r="F16" s="279"/>
      <c r="G16" s="279"/>
      <c r="H16" s="279"/>
      <c r="I16" s="279"/>
      <c r="J16" s="279"/>
      <c r="K16" s="1206" t="s">
        <v>1162</v>
      </c>
      <c r="L16" s="1206"/>
      <c r="M16" s="1206"/>
      <c r="N16" s="1206"/>
      <c r="O16" s="1206"/>
      <c r="P16" s="256"/>
      <c r="T16" s="20"/>
      <c r="U16" s="20"/>
      <c r="AA16" s="268"/>
      <c r="AB16" s="268"/>
      <c r="AC16" s="268"/>
      <c r="AD16" s="268"/>
    </row>
    <row r="17" spans="2:30" ht="15">
      <c r="B17" s="274"/>
      <c r="C17" s="274"/>
      <c r="K17" s="1013" t="s">
        <v>384</v>
      </c>
      <c r="L17" s="1013"/>
      <c r="M17" s="1013"/>
      <c r="N17" s="1013"/>
      <c r="O17" s="1013"/>
      <c r="AA17" s="1202" t="s">
        <v>835</v>
      </c>
      <c r="AB17" s="1013"/>
      <c r="AC17" s="1013"/>
      <c r="AD17" s="1013"/>
    </row>
    <row r="18" spans="2:3" ht="15">
      <c r="B18" s="274"/>
      <c r="C18" s="168"/>
    </row>
    <row r="19" spans="2:3" ht="15">
      <c r="B19" s="274"/>
      <c r="C19" s="275"/>
    </row>
    <row r="20" spans="4:16" ht="15">
      <c r="D20" s="767" t="s">
        <v>88</v>
      </c>
      <c r="E20" s="341"/>
      <c r="F20" s="341"/>
      <c r="G20" s="341"/>
      <c r="H20" s="341"/>
      <c r="I20" s="341"/>
      <c r="J20" s="341"/>
      <c r="K20" s="903" t="s">
        <v>1046</v>
      </c>
      <c r="L20" s="903"/>
      <c r="M20" s="903"/>
      <c r="N20" s="903"/>
      <c r="O20" s="903"/>
      <c r="P20" s="903"/>
    </row>
    <row r="21" spans="4:30" ht="15">
      <c r="D21" s="767" t="s">
        <v>963</v>
      </c>
      <c r="E21" s="341"/>
      <c r="F21" s="341"/>
      <c r="G21" s="341"/>
      <c r="H21" s="341"/>
      <c r="I21" s="341"/>
      <c r="J21" s="341"/>
      <c r="K21" s="1205" t="s">
        <v>1047</v>
      </c>
      <c r="L21" s="1205"/>
      <c r="M21" s="1205"/>
      <c r="N21" s="1205"/>
      <c r="O21" s="1205"/>
      <c r="P21" s="341"/>
      <c r="S21" s="829" t="s">
        <v>794</v>
      </c>
      <c r="T21" s="1026"/>
      <c r="U21" s="1026"/>
      <c r="V21" s="1026"/>
      <c r="W21" s="1026"/>
      <c r="AA21" s="268"/>
      <c r="AB21" s="268"/>
      <c r="AC21" s="268"/>
      <c r="AD21" s="268"/>
    </row>
    <row r="22" spans="11:30" ht="15">
      <c r="K22" s="814" t="s">
        <v>782</v>
      </c>
      <c r="L22" s="814"/>
      <c r="M22" s="814"/>
      <c r="N22" s="814"/>
      <c r="O22" s="814"/>
      <c r="T22" s="1001" t="s">
        <v>384</v>
      </c>
      <c r="U22" s="1001"/>
      <c r="V22" s="1001"/>
      <c r="AA22" s="1202" t="s">
        <v>835</v>
      </c>
      <c r="AB22" s="1013"/>
      <c r="AC22" s="1013"/>
      <c r="AD22" s="1013"/>
    </row>
    <row r="23" spans="4:30" ht="15">
      <c r="D23" s="276"/>
      <c r="E23" s="269" t="s">
        <v>723</v>
      </c>
      <c r="AA23" s="1028">
        <v>43125</v>
      </c>
      <c r="AB23" s="1026"/>
      <c r="AC23" s="1026"/>
      <c r="AD23" s="1026"/>
    </row>
    <row r="24" spans="4:37" ht="15">
      <c r="D24" s="11"/>
      <c r="E24" s="264" t="s">
        <v>686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013" t="s">
        <v>24</v>
      </c>
      <c r="AB24" s="1013"/>
      <c r="AC24" s="1013"/>
      <c r="AD24" s="1013"/>
      <c r="AE24" s="11"/>
      <c r="AF24" s="11"/>
      <c r="AG24" s="11"/>
      <c r="AH24" s="11"/>
      <c r="AI24" s="11"/>
      <c r="AJ24" s="11"/>
      <c r="AK24" s="11"/>
    </row>
  </sheetData>
  <sheetProtection/>
  <mergeCells count="56">
    <mergeCell ref="AB4:AB5"/>
    <mergeCell ref="AA24:AD24"/>
    <mergeCell ref="AA22:AD22"/>
    <mergeCell ref="S21:W21"/>
    <mergeCell ref="T22:V22"/>
    <mergeCell ref="AA23:AD23"/>
    <mergeCell ref="AL4:AL5"/>
    <mergeCell ref="AI4:AI5"/>
    <mergeCell ref="Q3:AL3"/>
    <mergeCell ref="AH4:AH5"/>
    <mergeCell ref="Y4:Y5"/>
    <mergeCell ref="X4:X5"/>
    <mergeCell ref="Z4:Z5"/>
    <mergeCell ref="AF4:AF5"/>
    <mergeCell ref="AA4:AA5"/>
    <mergeCell ref="R4:R5"/>
    <mergeCell ref="E3:P3"/>
    <mergeCell ref="AI1:AL1"/>
    <mergeCell ref="AK4:AK5"/>
    <mergeCell ref="AE4:AE5"/>
    <mergeCell ref="AC4:AC5"/>
    <mergeCell ref="AJ4:AJ5"/>
    <mergeCell ref="AG4:AG5"/>
    <mergeCell ref="A2:AL2"/>
    <mergeCell ref="B3:B5"/>
    <mergeCell ref="C3:D3"/>
    <mergeCell ref="S4:S5"/>
    <mergeCell ref="B16:C16"/>
    <mergeCell ref="I4:J4"/>
    <mergeCell ref="K4:L4"/>
    <mergeCell ref="A8:D8"/>
    <mergeCell ref="A3:A5"/>
    <mergeCell ref="D4:D5"/>
    <mergeCell ref="B12:C12"/>
    <mergeCell ref="B13:C13"/>
    <mergeCell ref="C4:C5"/>
    <mergeCell ref="K16:O16"/>
    <mergeCell ref="B15:C15"/>
    <mergeCell ref="U4:U5"/>
    <mergeCell ref="G4:H4"/>
    <mergeCell ref="D13:E13"/>
    <mergeCell ref="J13:K13"/>
    <mergeCell ref="T4:T5"/>
    <mergeCell ref="M4:N4"/>
    <mergeCell ref="Q4:Q5"/>
    <mergeCell ref="D14:E14"/>
    <mergeCell ref="K22:O22"/>
    <mergeCell ref="K17:O17"/>
    <mergeCell ref="AD4:AD5"/>
    <mergeCell ref="V4:V5"/>
    <mergeCell ref="AA17:AD17"/>
    <mergeCell ref="O4:P4"/>
    <mergeCell ref="W4:W5"/>
    <mergeCell ref="L13:O13"/>
    <mergeCell ref="K20:P20"/>
    <mergeCell ref="K21:O21"/>
  </mergeCells>
  <printOptions horizontalCentered="1"/>
  <pageMargins left="0.15748031496062992" right="0.2362204724409449" top="0.984251968503937" bottom="0.1968503937007874" header="0.31496062992125984" footer="0.31496062992125984"/>
  <pageSetup fitToHeight="1" fitToWidth="1" horizontalDpi="600" verticalDpi="6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9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5.421875" style="0" customWidth="1"/>
    <col min="2" max="2" width="23.28125" style="0" customWidth="1"/>
    <col min="3" max="3" width="25.8515625" style="0" customWidth="1"/>
    <col min="4" max="4" width="22.00390625" style="0" customWidth="1"/>
    <col min="5" max="5" width="21.140625" style="0" customWidth="1"/>
    <col min="6" max="6" width="21.00390625" style="0" customWidth="1"/>
  </cols>
  <sheetData>
    <row r="1" spans="2:8" ht="18" thickBot="1">
      <c r="B1" s="7"/>
      <c r="C1" s="7"/>
      <c r="D1" s="7"/>
      <c r="E1" s="7"/>
      <c r="F1" s="177" t="s">
        <v>58</v>
      </c>
      <c r="G1" s="4"/>
      <c r="H1" s="4"/>
    </row>
    <row r="2" spans="1:6" ht="42" customHeight="1" thickBot="1">
      <c r="A2" s="880" t="s">
        <v>781</v>
      </c>
      <c r="B2" s="876"/>
      <c r="C2" s="876"/>
      <c r="D2" s="876"/>
      <c r="E2" s="876"/>
      <c r="F2" s="877"/>
    </row>
    <row r="3" spans="1:6" ht="99" customHeight="1">
      <c r="A3" s="158" t="s">
        <v>712</v>
      </c>
      <c r="B3" s="159" t="s">
        <v>547</v>
      </c>
      <c r="C3" s="160" t="s">
        <v>759</v>
      </c>
      <c r="D3" s="62" t="s">
        <v>990</v>
      </c>
      <c r="E3" s="159" t="s">
        <v>991</v>
      </c>
      <c r="F3" s="161" t="s">
        <v>533</v>
      </c>
    </row>
    <row r="4" spans="1:6" ht="27.75" customHeight="1" thickBot="1">
      <c r="A4" s="36">
        <v>1</v>
      </c>
      <c r="B4" s="15">
        <v>2</v>
      </c>
      <c r="C4" s="15">
        <v>3</v>
      </c>
      <c r="D4" s="15">
        <v>4</v>
      </c>
      <c r="E4" s="15">
        <v>5</v>
      </c>
      <c r="F4" s="37">
        <v>6</v>
      </c>
    </row>
    <row r="5" spans="1:6" ht="185.25" customHeight="1" thickBot="1">
      <c r="A5" s="167">
        <v>1</v>
      </c>
      <c r="B5" s="769" t="s">
        <v>826</v>
      </c>
      <c r="C5" s="770" t="s">
        <v>127</v>
      </c>
      <c r="D5" s="769" t="s">
        <v>827</v>
      </c>
      <c r="E5" s="771" t="s">
        <v>370</v>
      </c>
      <c r="F5" s="772" t="s">
        <v>828</v>
      </c>
    </row>
    <row r="6" spans="1:6" ht="15.75" customHeight="1">
      <c r="A6" s="266"/>
      <c r="B6" s="773"/>
      <c r="C6" s="773"/>
      <c r="D6" s="773"/>
      <c r="E6" s="774"/>
      <c r="F6" s="774"/>
    </row>
    <row r="7" spans="1:6" ht="15.75" customHeight="1">
      <c r="A7" s="266"/>
      <c r="B7" s="773"/>
      <c r="C7" s="773"/>
      <c r="D7" s="773"/>
      <c r="E7" s="774"/>
      <c r="F7" s="774"/>
    </row>
    <row r="8" spans="1:6" ht="12.75" customHeight="1">
      <c r="A8" s="266"/>
      <c r="B8" s="773"/>
      <c r="C8" s="773"/>
      <c r="D8" s="773"/>
      <c r="E8" s="774"/>
      <c r="F8" s="774"/>
    </row>
    <row r="9" spans="1:6" ht="15.75" customHeight="1">
      <c r="A9" s="166"/>
      <c r="B9" s="165"/>
      <c r="C9" s="165"/>
      <c r="D9" s="165"/>
      <c r="E9" s="165"/>
      <c r="F9" s="165"/>
    </row>
    <row r="10" spans="1:6" ht="15">
      <c r="A10" s="809" t="s">
        <v>1127</v>
      </c>
      <c r="B10" s="809"/>
      <c r="C10" s="269" t="s">
        <v>380</v>
      </c>
      <c r="D10" s="259"/>
      <c r="E10" s="153"/>
      <c r="F10" s="162"/>
    </row>
    <row r="11" spans="1:6" ht="15">
      <c r="A11" s="11"/>
      <c r="B11" s="74" t="s">
        <v>841</v>
      </c>
      <c r="C11" s="262" t="s">
        <v>842</v>
      </c>
      <c r="D11" s="261"/>
      <c r="E11" s="211" t="s">
        <v>835</v>
      </c>
      <c r="F11" s="25"/>
    </row>
    <row r="12" spans="1:5" ht="15">
      <c r="A12" s="814" t="s">
        <v>23</v>
      </c>
      <c r="B12" s="814"/>
      <c r="C12" s="269" t="s">
        <v>1162</v>
      </c>
      <c r="D12" s="269"/>
      <c r="E12" s="153"/>
    </row>
    <row r="13" spans="2:5" ht="15">
      <c r="B13" s="262"/>
      <c r="C13" s="262" t="s">
        <v>842</v>
      </c>
      <c r="D13" s="262"/>
      <c r="E13" s="211" t="s">
        <v>844</v>
      </c>
    </row>
    <row r="14" spans="1:5" ht="15">
      <c r="A14" s="11"/>
      <c r="B14" s="74"/>
      <c r="C14" s="210"/>
      <c r="D14" s="210"/>
      <c r="E14" s="210"/>
    </row>
    <row r="15" spans="1:5" ht="30" customHeight="1">
      <c r="A15" s="809" t="s">
        <v>685</v>
      </c>
      <c r="B15" s="810"/>
      <c r="C15" s="768" t="s">
        <v>90</v>
      </c>
      <c r="D15" s="75" t="s">
        <v>794</v>
      </c>
      <c r="E15" s="271"/>
    </row>
    <row r="16" spans="1:5" ht="15">
      <c r="A16" s="809" t="s">
        <v>711</v>
      </c>
      <c r="B16" s="809"/>
      <c r="C16" s="262" t="s">
        <v>843</v>
      </c>
      <c r="D16" s="168" t="s">
        <v>384</v>
      </c>
      <c r="E16" s="77" t="s">
        <v>835</v>
      </c>
    </row>
    <row r="18" spans="2:5" ht="15">
      <c r="B18" s="269" t="s">
        <v>723</v>
      </c>
      <c r="C18" s="257"/>
      <c r="D18" s="257"/>
      <c r="E18" s="270">
        <v>43125</v>
      </c>
    </row>
    <row r="19" spans="2:5" ht="14.25">
      <c r="B19" s="264" t="s">
        <v>686</v>
      </c>
      <c r="C19" s="264"/>
      <c r="D19" s="136"/>
      <c r="E19" s="264" t="s">
        <v>687</v>
      </c>
    </row>
  </sheetData>
  <sheetProtection/>
  <mergeCells count="5">
    <mergeCell ref="A2:F2"/>
    <mergeCell ref="A15:B15"/>
    <mergeCell ref="A16:B16"/>
    <mergeCell ref="A10:B10"/>
    <mergeCell ref="A12:B12"/>
  </mergeCells>
  <printOptions horizontalCentered="1"/>
  <pageMargins left="0.5905511811023623" right="0.5905511811023623" top="1.1811023622047245" bottom="0.3937007874015748" header="0.5118110236220472" footer="0.2362204724409449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43"/>
  <sheetViews>
    <sheetView view="pageBreakPreview" zoomScale="60" zoomScaleNormal="80" zoomScalePageLayoutView="0" workbookViewId="0" topLeftCell="A1">
      <selection activeCell="L40" sqref="L40"/>
    </sheetView>
  </sheetViews>
  <sheetFormatPr defaultColWidth="9.140625" defaultRowHeight="15"/>
  <cols>
    <col min="1" max="1" width="5.140625" style="0" customWidth="1"/>
    <col min="2" max="2" width="37.7109375" style="0" customWidth="1"/>
    <col min="3" max="3" width="10.7109375" style="0" customWidth="1"/>
    <col min="4" max="4" width="11.7109375" style="0" customWidth="1"/>
    <col min="5" max="6" width="12.140625" style="0" customWidth="1"/>
  </cols>
  <sheetData>
    <row r="1" spans="1:6" ht="18" thickBot="1">
      <c r="A1" s="236"/>
      <c r="B1" s="236"/>
      <c r="C1" s="236"/>
      <c r="D1" s="236"/>
      <c r="E1" s="1225" t="s">
        <v>710</v>
      </c>
      <c r="F1" s="1225"/>
    </row>
    <row r="2" spans="1:9" ht="47.25" customHeight="1">
      <c r="A2" s="1233" t="s">
        <v>3</v>
      </c>
      <c r="B2" s="1234"/>
      <c r="C2" s="1234"/>
      <c r="D2" s="1234"/>
      <c r="E2" s="1234"/>
      <c r="F2" s="1235"/>
      <c r="G2" s="241"/>
      <c r="H2" s="241"/>
      <c r="I2" s="241"/>
    </row>
    <row r="3" spans="1:6" ht="18.75" customHeight="1">
      <c r="A3" s="825" t="s">
        <v>712</v>
      </c>
      <c r="B3" s="805" t="s">
        <v>291</v>
      </c>
      <c r="C3" s="805" t="s">
        <v>4</v>
      </c>
      <c r="D3" s="805" t="s">
        <v>5</v>
      </c>
      <c r="E3" s="805" t="s">
        <v>6</v>
      </c>
      <c r="F3" s="823" t="s">
        <v>7</v>
      </c>
    </row>
    <row r="4" spans="1:6" ht="40.5" customHeight="1">
      <c r="A4" s="825"/>
      <c r="B4" s="805"/>
      <c r="C4" s="805"/>
      <c r="D4" s="805"/>
      <c r="E4" s="805"/>
      <c r="F4" s="823"/>
    </row>
    <row r="5" spans="1:6" ht="36">
      <c r="A5" s="30">
        <v>1</v>
      </c>
      <c r="B5" s="242" t="s">
        <v>292</v>
      </c>
      <c r="C5" s="16" t="s">
        <v>293</v>
      </c>
      <c r="D5" s="16">
        <v>13</v>
      </c>
      <c r="E5" s="16">
        <v>13</v>
      </c>
      <c r="F5" s="31">
        <v>100</v>
      </c>
    </row>
    <row r="6" spans="1:6" ht="145.5" customHeight="1">
      <c r="A6" s="1224">
        <v>2</v>
      </c>
      <c r="B6" s="422" t="s">
        <v>785</v>
      </c>
      <c r="C6" s="192" t="s">
        <v>294</v>
      </c>
      <c r="D6" s="423" t="s">
        <v>1134</v>
      </c>
      <c r="E6" s="423" t="s">
        <v>1134</v>
      </c>
      <c r="F6" s="424">
        <v>100</v>
      </c>
    </row>
    <row r="7" spans="1:6" ht="36">
      <c r="A7" s="1224"/>
      <c r="B7" s="422" t="s">
        <v>823</v>
      </c>
      <c r="C7" s="192" t="s">
        <v>294</v>
      </c>
      <c r="D7" s="423" t="s">
        <v>1135</v>
      </c>
      <c r="E7" s="423" t="s">
        <v>1135</v>
      </c>
      <c r="F7" s="775" t="s">
        <v>1133</v>
      </c>
    </row>
    <row r="8" spans="1:6" ht="36">
      <c r="A8" s="1224"/>
      <c r="B8" s="422" t="s">
        <v>824</v>
      </c>
      <c r="C8" s="192" t="s">
        <v>294</v>
      </c>
      <c r="D8" s="423" t="s">
        <v>1136</v>
      </c>
      <c r="E8" s="423" t="s">
        <v>1136</v>
      </c>
      <c r="F8" s="775" t="s">
        <v>1133</v>
      </c>
    </row>
    <row r="9" spans="1:6" ht="14.25">
      <c r="A9" s="825">
        <v>3</v>
      </c>
      <c r="B9" s="1236" t="s">
        <v>786</v>
      </c>
      <c r="C9" s="805" t="s">
        <v>754</v>
      </c>
      <c r="D9" s="1232">
        <v>77</v>
      </c>
      <c r="E9" s="1232">
        <v>77</v>
      </c>
      <c r="F9" s="823">
        <v>100</v>
      </c>
    </row>
    <row r="10" spans="1:6" ht="41.25" customHeight="1">
      <c r="A10" s="825"/>
      <c r="B10" s="1236"/>
      <c r="C10" s="805"/>
      <c r="D10" s="1232"/>
      <c r="E10" s="1232"/>
      <c r="F10" s="823"/>
    </row>
    <row r="11" spans="1:6" ht="22.5" customHeight="1">
      <c r="A11" s="1229" t="s">
        <v>296</v>
      </c>
      <c r="B11" s="1230"/>
      <c r="C11" s="1230"/>
      <c r="D11" s="1230"/>
      <c r="E11" s="1230"/>
      <c r="F11" s="1231"/>
    </row>
    <row r="12" spans="1:6" ht="14.25">
      <c r="A12" s="1249">
        <v>4</v>
      </c>
      <c r="B12" s="1236" t="s">
        <v>820</v>
      </c>
      <c r="C12" s="805" t="s">
        <v>297</v>
      </c>
      <c r="D12" s="805" t="s">
        <v>258</v>
      </c>
      <c r="E12" s="805" t="s">
        <v>258</v>
      </c>
      <c r="F12" s="823">
        <v>100</v>
      </c>
    </row>
    <row r="13" spans="1:6" ht="27" customHeight="1">
      <c r="A13" s="1249"/>
      <c r="B13" s="1236"/>
      <c r="C13" s="805"/>
      <c r="D13" s="805"/>
      <c r="E13" s="805"/>
      <c r="F13" s="823"/>
    </row>
    <row r="14" spans="1:6" ht="18">
      <c r="A14" s="1249"/>
      <c r="B14" s="1236" t="s">
        <v>821</v>
      </c>
      <c r="C14" s="16" t="s">
        <v>297</v>
      </c>
      <c r="D14" s="192">
        <v>184</v>
      </c>
      <c r="E14" s="192">
        <v>184</v>
      </c>
      <c r="F14" s="424">
        <v>100</v>
      </c>
    </row>
    <row r="15" spans="1:6" ht="18">
      <c r="A15" s="1249"/>
      <c r="B15" s="1236"/>
      <c r="C15" s="16" t="s">
        <v>298</v>
      </c>
      <c r="D15" s="192">
        <v>5143</v>
      </c>
      <c r="E15" s="192">
        <v>5143</v>
      </c>
      <c r="F15" s="424">
        <v>100</v>
      </c>
    </row>
    <row r="16" spans="1:6" ht="18">
      <c r="A16" s="1249"/>
      <c r="B16" s="1236" t="s">
        <v>822</v>
      </c>
      <c r="C16" s="16" t="s">
        <v>297</v>
      </c>
      <c r="D16" s="16">
        <v>0</v>
      </c>
      <c r="E16" s="16">
        <v>0</v>
      </c>
      <c r="F16" s="31">
        <v>0</v>
      </c>
    </row>
    <row r="17" spans="1:6" ht="18">
      <c r="A17" s="1249"/>
      <c r="B17" s="1236"/>
      <c r="C17" s="16" t="s">
        <v>298</v>
      </c>
      <c r="D17" s="16">
        <v>0</v>
      </c>
      <c r="E17" s="16">
        <v>0</v>
      </c>
      <c r="F17" s="31">
        <v>0</v>
      </c>
    </row>
    <row r="18" spans="1:6" ht="14.25">
      <c r="A18" s="825">
        <v>5</v>
      </c>
      <c r="B18" s="1236" t="s">
        <v>299</v>
      </c>
      <c r="C18" s="805" t="s">
        <v>293</v>
      </c>
      <c r="D18" s="805">
        <v>1</v>
      </c>
      <c r="E18" s="805">
        <v>1</v>
      </c>
      <c r="F18" s="823">
        <v>100</v>
      </c>
    </row>
    <row r="19" spans="1:6" ht="27" customHeight="1">
      <c r="A19" s="825"/>
      <c r="B19" s="1236"/>
      <c r="C19" s="805"/>
      <c r="D19" s="805"/>
      <c r="E19" s="805"/>
      <c r="F19" s="823"/>
    </row>
    <row r="20" spans="1:6" ht="27" customHeight="1">
      <c r="A20" s="825">
        <v>6</v>
      </c>
      <c r="B20" s="1239" t="s">
        <v>825</v>
      </c>
      <c r="C20" s="805" t="s">
        <v>297</v>
      </c>
      <c r="D20" s="805">
        <v>13</v>
      </c>
      <c r="E20" s="805">
        <v>13</v>
      </c>
      <c r="F20" s="823">
        <v>100</v>
      </c>
    </row>
    <row r="21" spans="1:6" ht="27" customHeight="1">
      <c r="A21" s="825"/>
      <c r="B21" s="1240"/>
      <c r="C21" s="805"/>
      <c r="D21" s="805"/>
      <c r="E21" s="805"/>
      <c r="F21" s="823"/>
    </row>
    <row r="22" spans="1:6" ht="20.25" customHeight="1">
      <c r="A22" s="825"/>
      <c r="B22" s="1240"/>
      <c r="C22" s="805"/>
      <c r="D22" s="805"/>
      <c r="E22" s="805"/>
      <c r="F22" s="823"/>
    </row>
    <row r="23" spans="1:6" ht="19.5" customHeight="1">
      <c r="A23" s="825"/>
      <c r="B23" s="1240"/>
      <c r="C23" s="805"/>
      <c r="D23" s="805"/>
      <c r="E23" s="805"/>
      <c r="F23" s="823"/>
    </row>
    <row r="24" spans="1:6" ht="24" customHeight="1">
      <c r="A24" s="825"/>
      <c r="B24" s="1240"/>
      <c r="C24" s="805"/>
      <c r="D24" s="805"/>
      <c r="E24" s="805"/>
      <c r="F24" s="823"/>
    </row>
    <row r="25" spans="1:6" ht="30" customHeight="1">
      <c r="A25" s="825"/>
      <c r="B25" s="1241"/>
      <c r="C25" s="805"/>
      <c r="D25" s="805"/>
      <c r="E25" s="805"/>
      <c r="F25" s="823"/>
    </row>
    <row r="26" spans="1:6" ht="15" customHeight="1">
      <c r="A26" s="825">
        <v>7</v>
      </c>
      <c r="B26" s="1247" t="s">
        <v>829</v>
      </c>
      <c r="C26" s="805" t="s">
        <v>297</v>
      </c>
      <c r="D26" s="1226" t="s">
        <v>13</v>
      </c>
      <c r="E26" s="1226" t="s">
        <v>13</v>
      </c>
      <c r="F26" s="1227" t="s">
        <v>13</v>
      </c>
    </row>
    <row r="27" spans="1:6" ht="15" customHeight="1">
      <c r="A27" s="825"/>
      <c r="B27" s="1248"/>
      <c r="C27" s="805"/>
      <c r="D27" s="864"/>
      <c r="E27" s="864"/>
      <c r="F27" s="865"/>
    </row>
    <row r="28" spans="1:6" ht="15" customHeight="1">
      <c r="A28" s="825"/>
      <c r="B28" s="1248"/>
      <c r="C28" s="805"/>
      <c r="D28" s="864"/>
      <c r="E28" s="864"/>
      <c r="F28" s="865"/>
    </row>
    <row r="29" spans="1:6" ht="14.25" customHeight="1">
      <c r="A29" s="825"/>
      <c r="B29" s="1248"/>
      <c r="C29" s="805"/>
      <c r="D29" s="864"/>
      <c r="E29" s="864"/>
      <c r="F29" s="865"/>
    </row>
    <row r="30" spans="1:6" ht="15" customHeight="1" hidden="1">
      <c r="A30" s="825"/>
      <c r="B30" s="324"/>
      <c r="C30" s="805"/>
      <c r="D30" s="864"/>
      <c r="E30" s="864"/>
      <c r="F30" s="865"/>
    </row>
    <row r="31" spans="1:6" ht="20.25" customHeight="1" hidden="1">
      <c r="A31" s="825"/>
      <c r="B31" s="325"/>
      <c r="C31" s="805"/>
      <c r="D31" s="1216"/>
      <c r="E31" s="1216"/>
      <c r="F31" s="1228"/>
    </row>
    <row r="32" spans="1:6" ht="53.25" customHeight="1" thickBot="1">
      <c r="A32" s="316">
        <v>8</v>
      </c>
      <c r="B32" s="1242" t="s">
        <v>967</v>
      </c>
      <c r="C32" s="1243"/>
      <c r="D32" s="1243"/>
      <c r="E32" s="1243"/>
      <c r="F32" s="1244"/>
    </row>
    <row r="33" spans="1:6" ht="30" customHeight="1">
      <c r="A33" s="127"/>
      <c r="B33" s="165"/>
      <c r="C33" s="127"/>
      <c r="D33" s="127"/>
      <c r="E33" s="127"/>
      <c r="F33" s="127"/>
    </row>
    <row r="34" spans="1:6" ht="17.25">
      <c r="A34" s="11"/>
      <c r="B34" s="11"/>
      <c r="C34" s="1245" t="s">
        <v>966</v>
      </c>
      <c r="D34" s="1245"/>
      <c r="E34" s="1245"/>
      <c r="F34" s="1245"/>
    </row>
    <row r="35" spans="1:6" ht="25.5" customHeight="1">
      <c r="A35" s="11"/>
      <c r="B35" s="11"/>
      <c r="C35" s="1225" t="s">
        <v>965</v>
      </c>
      <c r="D35" s="1225"/>
      <c r="E35" s="1225"/>
      <c r="F35" s="1225"/>
    </row>
    <row r="36" spans="1:6" ht="18">
      <c r="A36" s="11"/>
      <c r="B36" s="11"/>
      <c r="C36" s="11"/>
      <c r="D36" s="631"/>
      <c r="E36" s="631"/>
      <c r="F36" s="631"/>
    </row>
    <row r="37" spans="1:6" ht="18">
      <c r="A37" s="11"/>
      <c r="B37" s="11"/>
      <c r="C37" s="11"/>
      <c r="D37" s="631"/>
      <c r="E37" s="631"/>
      <c r="F37" s="631"/>
    </row>
    <row r="38" spans="1:6" ht="14.25">
      <c r="A38" s="11"/>
      <c r="B38" s="11"/>
      <c r="C38" s="11"/>
      <c r="D38" s="11"/>
      <c r="E38" s="11"/>
      <c r="F38" s="11"/>
    </row>
    <row r="39" spans="1:6" ht="14.25">
      <c r="A39" s="11"/>
      <c r="B39" s="11"/>
      <c r="C39" s="11"/>
      <c r="D39" s="11"/>
      <c r="E39" s="11"/>
      <c r="F39" s="11"/>
    </row>
    <row r="40" spans="1:6" ht="18">
      <c r="A40" s="1238" t="s">
        <v>250</v>
      </c>
      <c r="B40" s="1238"/>
      <c r="C40" s="11"/>
      <c r="D40" s="1246"/>
      <c r="E40" s="1246"/>
      <c r="F40" s="1246"/>
    </row>
    <row r="41" spans="1:6" ht="28.5" customHeight="1">
      <c r="A41" s="1237" t="s">
        <v>59</v>
      </c>
      <c r="B41" s="1237"/>
      <c r="C41" s="11"/>
      <c r="D41" s="1237" t="s">
        <v>964</v>
      </c>
      <c r="E41" s="1237"/>
      <c r="F41" s="1237"/>
    </row>
    <row r="42" spans="1:6" ht="18">
      <c r="A42" s="236"/>
      <c r="B42" s="236"/>
      <c r="C42" s="11"/>
      <c r="D42" s="11"/>
      <c r="E42" s="12"/>
      <c r="F42" s="11"/>
    </row>
    <row r="43" spans="1:6" ht="14.25">
      <c r="A43" s="11"/>
      <c r="B43" s="11"/>
      <c r="C43" s="11"/>
      <c r="D43" s="11"/>
      <c r="E43" s="326"/>
      <c r="F43" s="11"/>
    </row>
  </sheetData>
  <sheetProtection/>
  <mergeCells count="49">
    <mergeCell ref="C26:C31"/>
    <mergeCell ref="C20:C25"/>
    <mergeCell ref="A12:A17"/>
    <mergeCell ref="B12:B13"/>
    <mergeCell ref="E12:E13"/>
    <mergeCell ref="B16:B17"/>
    <mergeCell ref="A20:A25"/>
    <mergeCell ref="D18:D19"/>
    <mergeCell ref="A18:A19"/>
    <mergeCell ref="C18:C19"/>
    <mergeCell ref="B18:B19"/>
    <mergeCell ref="E18:E19"/>
    <mergeCell ref="B3:B4"/>
    <mergeCell ref="E3:E4"/>
    <mergeCell ref="F3:F4"/>
    <mergeCell ref="D3:D4"/>
    <mergeCell ref="D9:D10"/>
    <mergeCell ref="D20:D25"/>
    <mergeCell ref="F20:F25"/>
    <mergeCell ref="A41:B41"/>
    <mergeCell ref="A40:B40"/>
    <mergeCell ref="A26:A31"/>
    <mergeCell ref="B20:B25"/>
    <mergeCell ref="B32:F32"/>
    <mergeCell ref="C34:F34"/>
    <mergeCell ref="C35:F35"/>
    <mergeCell ref="D40:F40"/>
    <mergeCell ref="D41:F41"/>
    <mergeCell ref="B26:B29"/>
    <mergeCell ref="E9:E10"/>
    <mergeCell ref="F9:F10"/>
    <mergeCell ref="A2:F2"/>
    <mergeCell ref="B14:B15"/>
    <mergeCell ref="A9:A10"/>
    <mergeCell ref="B9:B10"/>
    <mergeCell ref="C9:C10"/>
    <mergeCell ref="C3:C4"/>
    <mergeCell ref="C12:C13"/>
    <mergeCell ref="D12:D13"/>
    <mergeCell ref="A6:A8"/>
    <mergeCell ref="A3:A4"/>
    <mergeCell ref="E1:F1"/>
    <mergeCell ref="D26:D31"/>
    <mergeCell ref="E26:E31"/>
    <mergeCell ref="F26:F31"/>
    <mergeCell ref="F12:F13"/>
    <mergeCell ref="F18:F19"/>
    <mergeCell ref="A11:F11"/>
    <mergeCell ref="E20:E25"/>
  </mergeCells>
  <printOptions horizontalCentered="1"/>
  <pageMargins left="0.7874015748031497" right="0.5905511811023623" top="0.5905511811023623" bottom="0.5905511811023623" header="0.5118110236220472" footer="0.5118110236220472"/>
  <pageSetup fitToHeight="0" fitToWidth="1" horizontalDpi="600" verticalDpi="600" orientation="portrait" paperSize="9" scale="98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48"/>
  <sheetViews>
    <sheetView view="pageBreakPreview" zoomScale="75" zoomScaleNormal="75" zoomScaleSheetLayoutView="75" workbookViewId="0" topLeftCell="A25">
      <selection activeCell="C9" sqref="C9"/>
    </sheetView>
  </sheetViews>
  <sheetFormatPr defaultColWidth="9.140625" defaultRowHeight="15"/>
  <cols>
    <col min="1" max="1" width="5.28125" style="0" customWidth="1"/>
    <col min="2" max="2" width="28.00390625" style="0" customWidth="1"/>
    <col min="3" max="3" width="22.421875" style="0" customWidth="1"/>
    <col min="4" max="4" width="30.421875" style="0" customWidth="1"/>
    <col min="5" max="5" width="16.421875" style="0" customWidth="1"/>
  </cols>
  <sheetData>
    <row r="1" spans="2:8" ht="18" thickBot="1">
      <c r="B1" s="7"/>
      <c r="C1" s="7"/>
      <c r="D1" s="7"/>
      <c r="E1" s="169" t="s">
        <v>40</v>
      </c>
      <c r="F1" s="2"/>
      <c r="G1" s="2"/>
      <c r="H1" s="2"/>
    </row>
    <row r="2" spans="1:5" ht="34.5" customHeight="1" thickBot="1">
      <c r="A2" s="832" t="s">
        <v>43</v>
      </c>
      <c r="B2" s="833"/>
      <c r="C2" s="833"/>
      <c r="D2" s="833"/>
      <c r="E2" s="834"/>
    </row>
    <row r="3" spans="1:5" ht="38.25" customHeight="1">
      <c r="A3" s="42" t="s">
        <v>712</v>
      </c>
      <c r="B3" s="38" t="s">
        <v>553</v>
      </c>
      <c r="C3" s="38" t="s">
        <v>560</v>
      </c>
      <c r="D3" s="38" t="s">
        <v>532</v>
      </c>
      <c r="E3" s="40" t="s">
        <v>533</v>
      </c>
    </row>
    <row r="4" spans="1:5" ht="18">
      <c r="A4" s="30">
        <v>1</v>
      </c>
      <c r="B4" s="16">
        <v>2</v>
      </c>
      <c r="C4" s="16">
        <v>3</v>
      </c>
      <c r="D4" s="16">
        <v>4</v>
      </c>
      <c r="E4" s="31">
        <v>5</v>
      </c>
    </row>
    <row r="5" spans="1:5" ht="132" customHeight="1">
      <c r="A5" s="30">
        <v>1</v>
      </c>
      <c r="B5" s="1" t="s">
        <v>563</v>
      </c>
      <c r="C5" s="192" t="s">
        <v>364</v>
      </c>
      <c r="D5" s="192" t="s">
        <v>365</v>
      </c>
      <c r="E5" s="206" t="s">
        <v>1143</v>
      </c>
    </row>
    <row r="6" spans="1:5" ht="159" customHeight="1">
      <c r="A6" s="54">
        <v>2</v>
      </c>
      <c r="B6" s="10" t="s">
        <v>564</v>
      </c>
      <c r="C6" s="183" t="s">
        <v>863</v>
      </c>
      <c r="D6" s="55" t="s">
        <v>864</v>
      </c>
      <c r="E6" s="137" t="s">
        <v>1188</v>
      </c>
    </row>
    <row r="7" spans="1:5" ht="135" customHeight="1">
      <c r="A7" s="30">
        <v>3</v>
      </c>
      <c r="B7" s="1" t="s">
        <v>566</v>
      </c>
      <c r="C7" s="55" t="s">
        <v>381</v>
      </c>
      <c r="D7" s="55" t="s">
        <v>865</v>
      </c>
      <c r="E7" s="137" t="s">
        <v>319</v>
      </c>
    </row>
    <row r="8" spans="1:5" ht="59.25" customHeight="1">
      <c r="A8" s="36">
        <v>4</v>
      </c>
      <c r="B8" s="43" t="s">
        <v>658</v>
      </c>
      <c r="C8" s="55" t="s">
        <v>428</v>
      </c>
      <c r="D8" s="55" t="s">
        <v>994</v>
      </c>
      <c r="E8" s="137" t="s">
        <v>429</v>
      </c>
    </row>
    <row r="9" spans="1:5" ht="72" customHeight="1">
      <c r="A9" s="842">
        <v>5</v>
      </c>
      <c r="B9" s="840" t="s">
        <v>395</v>
      </c>
      <c r="C9" s="227" t="s">
        <v>866</v>
      </c>
      <c r="D9" s="227" t="s">
        <v>382</v>
      </c>
      <c r="E9" s="52" t="s">
        <v>320</v>
      </c>
    </row>
    <row r="10" spans="1:5" ht="57" customHeight="1">
      <c r="A10" s="845"/>
      <c r="B10" s="844"/>
      <c r="C10" s="227" t="s">
        <v>880</v>
      </c>
      <c r="D10" s="227" t="s">
        <v>383</v>
      </c>
      <c r="E10" s="52" t="s">
        <v>27</v>
      </c>
    </row>
    <row r="11" spans="1:5" ht="57.75" customHeight="1">
      <c r="A11" s="845"/>
      <c r="B11" s="844"/>
      <c r="C11" s="227" t="s">
        <v>868</v>
      </c>
      <c r="D11" s="227" t="s">
        <v>385</v>
      </c>
      <c r="E11" s="52" t="s">
        <v>321</v>
      </c>
    </row>
    <row r="12" spans="1:5" ht="54" customHeight="1">
      <c r="A12" s="845"/>
      <c r="B12" s="844"/>
      <c r="C12" s="227" t="s">
        <v>869</v>
      </c>
      <c r="D12" s="227" t="s">
        <v>387</v>
      </c>
      <c r="E12" s="52" t="s">
        <v>322</v>
      </c>
    </row>
    <row r="13" spans="1:5" ht="63.75" customHeight="1">
      <c r="A13" s="843"/>
      <c r="B13" s="841"/>
      <c r="C13" s="227" t="s">
        <v>870</v>
      </c>
      <c r="D13" s="227" t="s">
        <v>388</v>
      </c>
      <c r="E13" s="52" t="s">
        <v>323</v>
      </c>
    </row>
    <row r="14" spans="1:5" ht="54" customHeight="1">
      <c r="A14" s="842">
        <v>5</v>
      </c>
      <c r="B14" s="840" t="s">
        <v>395</v>
      </c>
      <c r="C14" s="227" t="s">
        <v>608</v>
      </c>
      <c r="D14" s="227" t="s">
        <v>389</v>
      </c>
      <c r="E14" s="102" t="s">
        <v>98</v>
      </c>
    </row>
    <row r="15" spans="1:5" ht="72">
      <c r="A15" s="845"/>
      <c r="B15" s="844"/>
      <c r="C15" s="227" t="s">
        <v>871</v>
      </c>
      <c r="D15" s="227" t="s">
        <v>390</v>
      </c>
      <c r="E15" s="52" t="s">
        <v>359</v>
      </c>
    </row>
    <row r="16" spans="1:5" ht="72">
      <c r="A16" s="845"/>
      <c r="B16" s="844"/>
      <c r="C16" s="227" t="s">
        <v>1114</v>
      </c>
      <c r="D16" s="227" t="s">
        <v>391</v>
      </c>
      <c r="E16" s="52" t="s">
        <v>392</v>
      </c>
    </row>
    <row r="17" spans="1:5" ht="72">
      <c r="A17" s="845"/>
      <c r="B17" s="844"/>
      <c r="C17" s="227" t="s">
        <v>872</v>
      </c>
      <c r="D17" s="227" t="s">
        <v>393</v>
      </c>
      <c r="E17" s="52" t="s">
        <v>362</v>
      </c>
    </row>
    <row r="18" spans="1:5" ht="61.5" customHeight="1">
      <c r="A18" s="843"/>
      <c r="B18" s="841"/>
      <c r="C18" s="237" t="s">
        <v>873</v>
      </c>
      <c r="D18" s="237" t="s">
        <v>394</v>
      </c>
      <c r="E18" s="102" t="s">
        <v>363</v>
      </c>
    </row>
    <row r="19" spans="1:5" ht="36">
      <c r="A19" s="842">
        <v>6</v>
      </c>
      <c r="B19" s="840" t="s">
        <v>1160</v>
      </c>
      <c r="C19" s="45" t="s">
        <v>876</v>
      </c>
      <c r="D19" s="45" t="s">
        <v>1183</v>
      </c>
      <c r="E19" s="52" t="s">
        <v>913</v>
      </c>
    </row>
    <row r="20" spans="1:5" ht="57.75" customHeight="1">
      <c r="A20" s="843"/>
      <c r="B20" s="841"/>
      <c r="C20" s="45" t="s">
        <v>877</v>
      </c>
      <c r="D20" s="45" t="s">
        <v>878</v>
      </c>
      <c r="E20" s="52" t="s">
        <v>367</v>
      </c>
    </row>
    <row r="21" spans="1:5" ht="54">
      <c r="A21" s="30">
        <v>7</v>
      </c>
      <c r="B21" s="200" t="s">
        <v>568</v>
      </c>
      <c r="C21" s="45" t="s">
        <v>861</v>
      </c>
      <c r="D21" s="45" t="s">
        <v>861</v>
      </c>
      <c r="E21" s="58" t="s">
        <v>861</v>
      </c>
    </row>
    <row r="22" spans="1:5" ht="54">
      <c r="A22" s="30">
        <v>8</v>
      </c>
      <c r="B22" s="1" t="s">
        <v>569</v>
      </c>
      <c r="C22" s="55" t="s">
        <v>879</v>
      </c>
      <c r="D22" s="55" t="s">
        <v>1177</v>
      </c>
      <c r="E22" s="52" t="s">
        <v>584</v>
      </c>
    </row>
    <row r="23" spans="1:5" ht="54">
      <c r="A23" s="30">
        <v>9</v>
      </c>
      <c r="B23" s="1" t="s">
        <v>570</v>
      </c>
      <c r="C23" s="183" t="s">
        <v>144</v>
      </c>
      <c r="D23" s="55" t="s">
        <v>145</v>
      </c>
      <c r="E23" s="52" t="s">
        <v>585</v>
      </c>
    </row>
    <row r="24" spans="1:5" ht="36">
      <c r="A24" s="36">
        <v>10</v>
      </c>
      <c r="B24" s="43" t="s">
        <v>571</v>
      </c>
      <c r="C24" s="201" t="s">
        <v>886</v>
      </c>
      <c r="D24" s="201" t="s">
        <v>887</v>
      </c>
      <c r="E24" s="81" t="s">
        <v>586</v>
      </c>
    </row>
    <row r="25" spans="1:5" ht="36" customHeight="1">
      <c r="A25" s="839" t="s">
        <v>427</v>
      </c>
      <c r="B25" s="805"/>
      <c r="C25" s="805"/>
      <c r="D25" s="805"/>
      <c r="E25" s="823"/>
    </row>
    <row r="26" spans="1:5" ht="46.5">
      <c r="A26" s="30">
        <v>11</v>
      </c>
      <c r="B26" s="200" t="s">
        <v>896</v>
      </c>
      <c r="C26" s="125" t="s">
        <v>897</v>
      </c>
      <c r="D26" s="45" t="s">
        <v>891</v>
      </c>
      <c r="E26" s="85" t="s">
        <v>1096</v>
      </c>
    </row>
    <row r="27" spans="1:5" ht="36">
      <c r="A27" s="30">
        <v>12</v>
      </c>
      <c r="B27" s="278" t="s">
        <v>902</v>
      </c>
      <c r="C27" s="226" t="s">
        <v>898</v>
      </c>
      <c r="D27" s="251" t="s">
        <v>891</v>
      </c>
      <c r="E27" s="85" t="s">
        <v>674</v>
      </c>
    </row>
    <row r="28" spans="1:5" ht="54">
      <c r="A28" s="30">
        <v>13</v>
      </c>
      <c r="B28" s="200" t="s">
        <v>929</v>
      </c>
      <c r="C28" s="125" t="s">
        <v>1075</v>
      </c>
      <c r="D28" s="45" t="s">
        <v>891</v>
      </c>
      <c r="E28" s="102" t="s">
        <v>1101</v>
      </c>
    </row>
    <row r="29" spans="1:5" ht="62.25">
      <c r="A29" s="30">
        <v>14</v>
      </c>
      <c r="B29" s="200" t="s">
        <v>1007</v>
      </c>
      <c r="C29" s="226" t="s">
        <v>609</v>
      </c>
      <c r="D29" s="45" t="s">
        <v>891</v>
      </c>
      <c r="E29" s="102" t="s">
        <v>954</v>
      </c>
    </row>
    <row r="30" spans="1:5" ht="62.25">
      <c r="A30" s="30">
        <v>15</v>
      </c>
      <c r="B30" s="200" t="s">
        <v>947</v>
      </c>
      <c r="C30" s="226" t="s">
        <v>899</v>
      </c>
      <c r="D30" s="45" t="s">
        <v>891</v>
      </c>
      <c r="E30" s="206" t="s">
        <v>256</v>
      </c>
    </row>
    <row r="31" spans="1:5" ht="54" customHeight="1" thickBot="1">
      <c r="A31" s="36">
        <v>16</v>
      </c>
      <c r="B31" s="73" t="s">
        <v>1001</v>
      </c>
      <c r="C31" s="287" t="s">
        <v>1002</v>
      </c>
      <c r="D31" s="47" t="s">
        <v>891</v>
      </c>
      <c r="E31" s="607" t="s">
        <v>1097</v>
      </c>
    </row>
    <row r="32" spans="1:5" ht="36" customHeight="1" thickBot="1">
      <c r="A32" s="799" t="s">
        <v>318</v>
      </c>
      <c r="B32" s="835"/>
      <c r="C32" s="836" t="s">
        <v>982</v>
      </c>
      <c r="D32" s="837"/>
      <c r="E32" s="838"/>
    </row>
    <row r="33" spans="1:6" ht="15.75" customHeight="1">
      <c r="A33" s="127"/>
      <c r="B33" s="127"/>
      <c r="C33" s="217"/>
      <c r="D33" s="218"/>
      <c r="E33" s="218"/>
      <c r="F33" s="274"/>
    </row>
    <row r="34" spans="1:6" ht="15.75" customHeight="1">
      <c r="A34" s="127"/>
      <c r="B34" s="127"/>
      <c r="C34" s="217"/>
      <c r="D34" s="218"/>
      <c r="E34" s="218"/>
      <c r="F34" s="274"/>
    </row>
    <row r="35" spans="1:9" ht="15">
      <c r="A35" s="809" t="s">
        <v>1127</v>
      </c>
      <c r="B35" s="809"/>
      <c r="C35" s="269" t="s">
        <v>380</v>
      </c>
      <c r="D35" s="259"/>
      <c r="E35" s="153"/>
      <c r="F35" s="76"/>
      <c r="G35" s="210"/>
      <c r="H35" s="210"/>
      <c r="I35" s="210"/>
    </row>
    <row r="36" spans="1:9" ht="15">
      <c r="A36" s="11"/>
      <c r="B36" s="74" t="s">
        <v>841</v>
      </c>
      <c r="C36" s="262" t="s">
        <v>842</v>
      </c>
      <c r="D36" s="261"/>
      <c r="E36" s="211" t="s">
        <v>835</v>
      </c>
      <c r="F36" s="76"/>
      <c r="G36" s="76"/>
      <c r="H36" s="76"/>
      <c r="I36" s="262"/>
    </row>
    <row r="37" spans="1:9" ht="15">
      <c r="A37" s="11"/>
      <c r="B37" s="74"/>
      <c r="C37" s="262"/>
      <c r="D37" s="261"/>
      <c r="E37" s="211"/>
      <c r="F37" s="76"/>
      <c r="G37" s="76"/>
      <c r="H37" s="76"/>
      <c r="I37" s="262"/>
    </row>
    <row r="38" spans="1:9" ht="15">
      <c r="A38" s="809" t="s">
        <v>23</v>
      </c>
      <c r="B38" s="809"/>
      <c r="C38" s="269" t="s">
        <v>1163</v>
      </c>
      <c r="D38" s="261"/>
      <c r="E38" s="153"/>
      <c r="F38" s="76"/>
      <c r="G38" s="76"/>
      <c r="H38" s="76"/>
      <c r="I38" s="262"/>
    </row>
    <row r="39" spans="1:9" ht="15">
      <c r="A39" s="11"/>
      <c r="B39" s="74"/>
      <c r="C39" s="262" t="s">
        <v>842</v>
      </c>
      <c r="D39" s="261"/>
      <c r="E39" s="211" t="s">
        <v>835</v>
      </c>
      <c r="F39" s="76"/>
      <c r="G39" s="76"/>
      <c r="H39" s="76"/>
      <c r="I39" s="262"/>
    </row>
    <row r="40" spans="1:9" ht="15">
      <c r="A40" s="11"/>
      <c r="B40" s="74"/>
      <c r="C40" s="262"/>
      <c r="D40" s="261"/>
      <c r="E40" s="211"/>
      <c r="F40" s="76"/>
      <c r="G40" s="76"/>
      <c r="H40" s="76"/>
      <c r="I40" s="262"/>
    </row>
    <row r="41" spans="1:9" ht="15">
      <c r="A41" s="809" t="s">
        <v>685</v>
      </c>
      <c r="B41" s="810"/>
      <c r="C41" s="259" t="s">
        <v>1046</v>
      </c>
      <c r="D41" s="563" t="s">
        <v>794</v>
      </c>
      <c r="E41" s="153"/>
      <c r="F41" s="259"/>
      <c r="G41" s="259"/>
      <c r="H41" s="76"/>
      <c r="I41" s="210"/>
    </row>
    <row r="42" spans="1:9" ht="15">
      <c r="A42" s="809" t="s">
        <v>711</v>
      </c>
      <c r="B42" s="809"/>
      <c r="C42" s="562" t="s">
        <v>1047</v>
      </c>
      <c r="D42" s="262" t="s">
        <v>842</v>
      </c>
      <c r="E42" s="211" t="s">
        <v>844</v>
      </c>
      <c r="F42" s="263"/>
      <c r="G42" s="263"/>
      <c r="H42" s="263"/>
      <c r="I42" s="262"/>
    </row>
    <row r="43" spans="1:9" ht="15">
      <c r="A43" s="11"/>
      <c r="B43" s="74"/>
      <c r="C43" s="210"/>
      <c r="D43" s="210"/>
      <c r="E43" s="210"/>
      <c r="F43" s="210"/>
      <c r="G43" s="210"/>
      <c r="H43" s="210"/>
      <c r="I43" s="210"/>
    </row>
    <row r="44" spans="1:9" ht="15">
      <c r="A44" s="827" t="s">
        <v>723</v>
      </c>
      <c r="B44" s="827"/>
      <c r="C44" s="340"/>
      <c r="D44" s="210"/>
      <c r="E44" s="270">
        <v>43125</v>
      </c>
      <c r="F44" s="259"/>
      <c r="G44" s="259"/>
      <c r="H44" s="259"/>
      <c r="I44" s="257"/>
    </row>
    <row r="45" spans="1:9" ht="15">
      <c r="A45" s="846" t="s">
        <v>905</v>
      </c>
      <c r="B45" s="846"/>
      <c r="C45" s="339"/>
      <c r="D45" s="168"/>
      <c r="E45" s="264" t="s">
        <v>687</v>
      </c>
      <c r="F45" s="77"/>
      <c r="G45" s="12"/>
      <c r="H45" s="12"/>
      <c r="I45" s="258"/>
    </row>
    <row r="47" spans="2:5" ht="15">
      <c r="B47" s="269"/>
      <c r="C47" s="270"/>
      <c r="D47" s="257"/>
      <c r="E47" s="270"/>
    </row>
    <row r="48" spans="2:5" ht="14.25">
      <c r="B48" s="264"/>
      <c r="C48" s="264"/>
      <c r="D48" s="136"/>
      <c r="E48" s="264"/>
    </row>
  </sheetData>
  <sheetProtection/>
  <mergeCells count="16">
    <mergeCell ref="A35:B35"/>
    <mergeCell ref="A38:B38"/>
    <mergeCell ref="A45:B45"/>
    <mergeCell ref="A42:B42"/>
    <mergeCell ref="A44:B44"/>
    <mergeCell ref="A41:B41"/>
    <mergeCell ref="A2:E2"/>
    <mergeCell ref="A32:B32"/>
    <mergeCell ref="C32:E32"/>
    <mergeCell ref="A25:E25"/>
    <mergeCell ref="B19:B20"/>
    <mergeCell ref="A19:A20"/>
    <mergeCell ref="B9:B13"/>
    <mergeCell ref="A9:A13"/>
    <mergeCell ref="A14:A18"/>
    <mergeCell ref="B14:B18"/>
  </mergeCells>
  <printOptions horizontalCentered="1"/>
  <pageMargins left="1.1811023622047245" right="0.3937007874015748" top="0.5905511811023623" bottom="0.5905511811023623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55"/>
  <sheetViews>
    <sheetView view="pageBreakPreview" zoomScale="60" zoomScaleNormal="75" zoomScalePageLayoutView="0" workbookViewId="0" topLeftCell="A1">
      <selection activeCell="C51" sqref="C51"/>
    </sheetView>
  </sheetViews>
  <sheetFormatPr defaultColWidth="9.140625" defaultRowHeight="15"/>
  <cols>
    <col min="1" max="1" width="8.140625" style="0" customWidth="1"/>
    <col min="2" max="2" width="24.421875" style="0" customWidth="1"/>
    <col min="3" max="3" width="50.57421875" style="0" customWidth="1"/>
    <col min="4" max="4" width="37.28125" style="0" customWidth="1"/>
    <col min="5" max="5" width="27.8515625" style="0" customWidth="1"/>
  </cols>
  <sheetData>
    <row r="1" spans="2:6" ht="18" thickBot="1">
      <c r="B1" s="7"/>
      <c r="C1" s="7"/>
      <c r="E1" s="330" t="s">
        <v>41</v>
      </c>
      <c r="F1" s="3"/>
    </row>
    <row r="2" spans="1:5" ht="41.25" customHeight="1" thickBot="1">
      <c r="A2" s="852" t="s">
        <v>44</v>
      </c>
      <c r="B2" s="853"/>
      <c r="C2" s="853"/>
      <c r="D2" s="853"/>
      <c r="E2" s="854"/>
    </row>
    <row r="3" spans="1:5" ht="72" thickBot="1">
      <c r="A3" s="624" t="s">
        <v>712</v>
      </c>
      <c r="B3" s="642" t="s">
        <v>554</v>
      </c>
      <c r="C3" s="642" t="s">
        <v>124</v>
      </c>
      <c r="D3" s="642" t="s">
        <v>125</v>
      </c>
      <c r="E3" s="643" t="s">
        <v>533</v>
      </c>
    </row>
    <row r="4" spans="1:5" ht="18" thickBot="1">
      <c r="A4" s="65">
        <v>1</v>
      </c>
      <c r="B4" s="66">
        <v>2</v>
      </c>
      <c r="C4" s="66">
        <v>3</v>
      </c>
      <c r="D4" s="66">
        <v>4</v>
      </c>
      <c r="E4" s="67">
        <v>5</v>
      </c>
    </row>
    <row r="5" spans="1:5" ht="36">
      <c r="A5" s="851">
        <v>1</v>
      </c>
      <c r="B5" s="849" t="s">
        <v>857</v>
      </c>
      <c r="C5" s="636" t="s">
        <v>72</v>
      </c>
      <c r="D5" s="150" t="s">
        <v>68</v>
      </c>
      <c r="E5" s="72" t="s">
        <v>776</v>
      </c>
    </row>
    <row r="6" spans="1:5" ht="40.5" customHeight="1">
      <c r="A6" s="848"/>
      <c r="B6" s="850"/>
      <c r="C6" s="152" t="s">
        <v>73</v>
      </c>
      <c r="D6" s="185" t="s">
        <v>869</v>
      </c>
      <c r="E6" s="31" t="s">
        <v>486</v>
      </c>
    </row>
    <row r="7" spans="1:5" ht="32.25" customHeight="1">
      <c r="A7" s="848"/>
      <c r="B7" s="850"/>
      <c r="C7" s="152" t="s">
        <v>955</v>
      </c>
      <c r="D7" s="185" t="s">
        <v>876</v>
      </c>
      <c r="E7" s="537" t="s">
        <v>914</v>
      </c>
    </row>
    <row r="8" spans="1:5" ht="35.25" customHeight="1">
      <c r="A8" s="301">
        <v>2</v>
      </c>
      <c r="B8" s="53" t="s">
        <v>893</v>
      </c>
      <c r="C8" s="152" t="s">
        <v>69</v>
      </c>
      <c r="D8" s="140" t="s">
        <v>608</v>
      </c>
      <c r="E8" s="424" t="s">
        <v>612</v>
      </c>
    </row>
    <row r="9" spans="1:8" ht="32.25" customHeight="1">
      <c r="A9" s="301">
        <v>3</v>
      </c>
      <c r="B9" s="53" t="s">
        <v>894</v>
      </c>
      <c r="C9" s="152" t="s">
        <v>74</v>
      </c>
      <c r="D9" s="140" t="s">
        <v>1114</v>
      </c>
      <c r="E9" s="424" t="s">
        <v>1154</v>
      </c>
      <c r="H9" s="239"/>
    </row>
    <row r="10" spans="1:5" ht="37.5" customHeight="1">
      <c r="A10" s="301">
        <v>4</v>
      </c>
      <c r="B10" s="53" t="s">
        <v>896</v>
      </c>
      <c r="C10" s="152" t="s">
        <v>75</v>
      </c>
      <c r="D10" s="140" t="s">
        <v>880</v>
      </c>
      <c r="E10" s="538" t="s">
        <v>973</v>
      </c>
    </row>
    <row r="11" spans="1:5" ht="36">
      <c r="A11" s="301">
        <v>5</v>
      </c>
      <c r="B11" s="53" t="s">
        <v>900</v>
      </c>
      <c r="C11" s="152" t="s">
        <v>76</v>
      </c>
      <c r="D11" s="140" t="s">
        <v>867</v>
      </c>
      <c r="E11" s="31" t="s">
        <v>484</v>
      </c>
    </row>
    <row r="12" spans="1:5" ht="36">
      <c r="A12" s="301">
        <v>6</v>
      </c>
      <c r="B12" s="53" t="s">
        <v>901</v>
      </c>
      <c r="C12" s="152" t="s">
        <v>77</v>
      </c>
      <c r="D12" s="140" t="s">
        <v>868</v>
      </c>
      <c r="E12" s="58" t="s">
        <v>324</v>
      </c>
    </row>
    <row r="13" spans="1:5" ht="37.5" customHeight="1">
      <c r="A13" s="301">
        <v>7</v>
      </c>
      <c r="B13" s="53" t="s">
        <v>902</v>
      </c>
      <c r="C13" s="152" t="s">
        <v>78</v>
      </c>
      <c r="D13" s="185" t="s">
        <v>83</v>
      </c>
      <c r="E13" s="31" t="s">
        <v>263</v>
      </c>
    </row>
    <row r="14" spans="1:5" ht="36">
      <c r="A14" s="848">
        <v>8</v>
      </c>
      <c r="B14" s="847" t="s">
        <v>924</v>
      </c>
      <c r="C14" s="152" t="s">
        <v>74</v>
      </c>
      <c r="D14" s="140" t="s">
        <v>1114</v>
      </c>
      <c r="E14" s="424" t="s">
        <v>1154</v>
      </c>
    </row>
    <row r="15" spans="1:5" ht="36.75" customHeight="1">
      <c r="A15" s="848"/>
      <c r="B15" s="847"/>
      <c r="C15" s="152" t="s">
        <v>76</v>
      </c>
      <c r="D15" s="185" t="s">
        <v>867</v>
      </c>
      <c r="E15" s="31" t="s">
        <v>484</v>
      </c>
    </row>
    <row r="16" spans="1:5" ht="36" thickBot="1">
      <c r="A16" s="613">
        <v>9</v>
      </c>
      <c r="B16" s="611" t="s">
        <v>926</v>
      </c>
      <c r="C16" s="632" t="s">
        <v>69</v>
      </c>
      <c r="D16" s="540" t="s">
        <v>608</v>
      </c>
      <c r="E16" s="633" t="s">
        <v>612</v>
      </c>
    </row>
    <row r="17" spans="1:5" ht="33">
      <c r="A17" s="635">
        <v>10</v>
      </c>
      <c r="B17" s="637" t="s">
        <v>927</v>
      </c>
      <c r="C17" s="636" t="s">
        <v>79</v>
      </c>
      <c r="D17" s="638" t="s">
        <v>873</v>
      </c>
      <c r="E17" s="639" t="s">
        <v>274</v>
      </c>
    </row>
    <row r="18" spans="1:5" ht="36">
      <c r="A18" s="301">
        <v>11</v>
      </c>
      <c r="B18" s="56" t="s">
        <v>929</v>
      </c>
      <c r="C18" s="152" t="s">
        <v>78</v>
      </c>
      <c r="D18" s="185" t="s">
        <v>83</v>
      </c>
      <c r="E18" s="31" t="s">
        <v>263</v>
      </c>
    </row>
    <row r="19" spans="1:5" ht="36">
      <c r="A19" s="301">
        <v>12</v>
      </c>
      <c r="B19" s="56" t="s">
        <v>939</v>
      </c>
      <c r="C19" s="152" t="s">
        <v>69</v>
      </c>
      <c r="D19" s="185" t="s">
        <v>608</v>
      </c>
      <c r="E19" s="539" t="s">
        <v>612</v>
      </c>
    </row>
    <row r="20" spans="1:5" ht="36">
      <c r="A20" s="848">
        <v>13</v>
      </c>
      <c r="B20" s="847" t="s">
        <v>940</v>
      </c>
      <c r="C20" s="152" t="s">
        <v>80</v>
      </c>
      <c r="D20" s="140" t="s">
        <v>872</v>
      </c>
      <c r="E20" s="44" t="s">
        <v>495</v>
      </c>
    </row>
    <row r="21" spans="1:5" ht="39.75" customHeight="1">
      <c r="A21" s="848"/>
      <c r="B21" s="847"/>
      <c r="C21" s="152" t="s">
        <v>73</v>
      </c>
      <c r="D21" s="185" t="s">
        <v>869</v>
      </c>
      <c r="E21" s="44" t="s">
        <v>486</v>
      </c>
    </row>
    <row r="22" spans="1:5" ht="36">
      <c r="A22" s="301">
        <v>14</v>
      </c>
      <c r="B22" s="56" t="s">
        <v>941</v>
      </c>
      <c r="C22" s="152" t="s">
        <v>77</v>
      </c>
      <c r="D22" s="140" t="s">
        <v>868</v>
      </c>
      <c r="E22" s="58" t="s">
        <v>324</v>
      </c>
    </row>
    <row r="23" spans="1:5" ht="36">
      <c r="A23" s="301">
        <v>15</v>
      </c>
      <c r="B23" s="56" t="s">
        <v>942</v>
      </c>
      <c r="C23" s="152" t="s">
        <v>69</v>
      </c>
      <c r="D23" s="185" t="s">
        <v>608</v>
      </c>
      <c r="E23" s="424" t="s">
        <v>612</v>
      </c>
    </row>
    <row r="24" spans="1:5" ht="36">
      <c r="A24" s="848">
        <v>16</v>
      </c>
      <c r="B24" s="847" t="s">
        <v>943</v>
      </c>
      <c r="C24" s="152" t="s">
        <v>69</v>
      </c>
      <c r="D24" s="185" t="s">
        <v>608</v>
      </c>
      <c r="E24" s="539" t="s">
        <v>612</v>
      </c>
    </row>
    <row r="25" spans="1:5" ht="36" customHeight="1">
      <c r="A25" s="848"/>
      <c r="B25" s="847"/>
      <c r="C25" s="152" t="s">
        <v>81</v>
      </c>
      <c r="D25" s="185" t="s">
        <v>871</v>
      </c>
      <c r="E25" s="31" t="s">
        <v>135</v>
      </c>
    </row>
    <row r="26" spans="1:5" ht="39.75" customHeight="1">
      <c r="A26" s="848">
        <v>17</v>
      </c>
      <c r="B26" s="847" t="s">
        <v>945</v>
      </c>
      <c r="C26" s="152" t="s">
        <v>74</v>
      </c>
      <c r="D26" s="140" t="s">
        <v>1114</v>
      </c>
      <c r="E26" s="539" t="s">
        <v>1040</v>
      </c>
    </row>
    <row r="27" spans="1:5" ht="39" customHeight="1">
      <c r="A27" s="848"/>
      <c r="B27" s="847"/>
      <c r="C27" s="152" t="s">
        <v>82</v>
      </c>
      <c r="D27" s="185" t="s">
        <v>877</v>
      </c>
      <c r="E27" s="536" t="s">
        <v>1041</v>
      </c>
    </row>
    <row r="28" spans="1:5" ht="39.75" customHeight="1">
      <c r="A28" s="301">
        <v>18</v>
      </c>
      <c r="B28" s="56" t="s">
        <v>946</v>
      </c>
      <c r="C28" s="152" t="s">
        <v>80</v>
      </c>
      <c r="D28" s="140" t="s">
        <v>872</v>
      </c>
      <c r="E28" s="31" t="s">
        <v>495</v>
      </c>
    </row>
    <row r="29" spans="1:5" ht="33">
      <c r="A29" s="301">
        <v>19</v>
      </c>
      <c r="B29" s="56" t="s">
        <v>947</v>
      </c>
      <c r="C29" s="152" t="s">
        <v>79</v>
      </c>
      <c r="D29" s="185" t="s">
        <v>873</v>
      </c>
      <c r="E29" s="537" t="s">
        <v>274</v>
      </c>
    </row>
    <row r="30" spans="1:5" ht="36">
      <c r="A30" s="301">
        <v>20</v>
      </c>
      <c r="B30" s="56" t="s">
        <v>948</v>
      </c>
      <c r="C30" s="152" t="s">
        <v>74</v>
      </c>
      <c r="D30" s="140" t="s">
        <v>1114</v>
      </c>
      <c r="E30" s="539" t="s">
        <v>1154</v>
      </c>
    </row>
    <row r="31" spans="1:5" ht="36" thickBot="1">
      <c r="A31" s="613">
        <v>21</v>
      </c>
      <c r="B31" s="611" t="s">
        <v>1000</v>
      </c>
      <c r="C31" s="632" t="s">
        <v>77</v>
      </c>
      <c r="D31" s="232" t="s">
        <v>868</v>
      </c>
      <c r="E31" s="640" t="s">
        <v>324</v>
      </c>
    </row>
    <row r="32" spans="1:5" ht="48" customHeight="1">
      <c r="A32" s="851">
        <v>22</v>
      </c>
      <c r="B32" s="855" t="s">
        <v>1001</v>
      </c>
      <c r="C32" s="636" t="s">
        <v>891</v>
      </c>
      <c r="D32" s="150" t="s">
        <v>1002</v>
      </c>
      <c r="E32" s="641" t="s">
        <v>1182</v>
      </c>
    </row>
    <row r="33" spans="1:5" ht="32.25" customHeight="1">
      <c r="A33" s="848"/>
      <c r="B33" s="847"/>
      <c r="C33" s="152" t="s">
        <v>892</v>
      </c>
      <c r="D33" s="185" t="s">
        <v>1003</v>
      </c>
      <c r="E33" s="206" t="s">
        <v>366</v>
      </c>
    </row>
    <row r="34" spans="1:5" ht="49.5" customHeight="1">
      <c r="A34" s="848">
        <v>23</v>
      </c>
      <c r="B34" s="847" t="s">
        <v>1004</v>
      </c>
      <c r="C34" s="185" t="s">
        <v>1191</v>
      </c>
      <c r="D34" s="185" t="s">
        <v>1192</v>
      </c>
      <c r="E34" s="206" t="s">
        <v>1193</v>
      </c>
    </row>
    <row r="35" spans="1:5" ht="30.75" customHeight="1">
      <c r="A35" s="848"/>
      <c r="B35" s="847"/>
      <c r="C35" s="185" t="s">
        <v>892</v>
      </c>
      <c r="D35" s="185" t="s">
        <v>1102</v>
      </c>
      <c r="E35" s="206" t="s">
        <v>1103</v>
      </c>
    </row>
    <row r="36" spans="1:5" ht="37.5" customHeight="1">
      <c r="A36" s="848">
        <v>24</v>
      </c>
      <c r="B36" s="847" t="s">
        <v>1005</v>
      </c>
      <c r="C36" s="185" t="s">
        <v>891</v>
      </c>
      <c r="D36" s="185" t="s">
        <v>120</v>
      </c>
      <c r="E36" s="206" t="s">
        <v>587</v>
      </c>
    </row>
    <row r="37" spans="1:5" ht="30.75" customHeight="1">
      <c r="A37" s="848"/>
      <c r="B37" s="847"/>
      <c r="C37" s="152" t="s">
        <v>892</v>
      </c>
      <c r="D37" s="185" t="s">
        <v>588</v>
      </c>
      <c r="E37" s="206" t="s">
        <v>589</v>
      </c>
    </row>
    <row r="38" spans="1:5" ht="41.25" customHeight="1">
      <c r="A38" s="848">
        <v>25</v>
      </c>
      <c r="B38" s="847" t="s">
        <v>1006</v>
      </c>
      <c r="C38" s="152" t="s">
        <v>891</v>
      </c>
      <c r="D38" s="185" t="s">
        <v>610</v>
      </c>
      <c r="E38" s="207" t="s">
        <v>537</v>
      </c>
    </row>
    <row r="39" spans="1:5" ht="26.25" customHeight="1">
      <c r="A39" s="848"/>
      <c r="B39" s="847"/>
      <c r="C39" s="185" t="s">
        <v>892</v>
      </c>
      <c r="D39" s="185" t="s">
        <v>591</v>
      </c>
      <c r="E39" s="207" t="s">
        <v>915</v>
      </c>
    </row>
    <row r="40" spans="1:5" ht="42.75" customHeight="1">
      <c r="A40" s="848">
        <v>26</v>
      </c>
      <c r="B40" s="847" t="s">
        <v>1007</v>
      </c>
      <c r="C40" s="185" t="s">
        <v>891</v>
      </c>
      <c r="D40" s="185" t="s">
        <v>609</v>
      </c>
      <c r="E40" s="206" t="s">
        <v>590</v>
      </c>
    </row>
    <row r="41" spans="1:5" ht="27" customHeight="1" thickBot="1">
      <c r="A41" s="861"/>
      <c r="B41" s="862"/>
      <c r="C41" s="540" t="s">
        <v>892</v>
      </c>
      <c r="D41" s="540" t="s">
        <v>593</v>
      </c>
      <c r="E41" s="541" t="s">
        <v>160</v>
      </c>
    </row>
    <row r="42" spans="1:5" ht="28.5" customHeight="1" thickBot="1">
      <c r="A42" s="866" t="s">
        <v>725</v>
      </c>
      <c r="B42" s="867"/>
      <c r="C42" s="863" t="s">
        <v>1042</v>
      </c>
      <c r="D42" s="864"/>
      <c r="E42" s="865"/>
    </row>
    <row r="43" spans="1:5" ht="31.5" customHeight="1" thickBot="1">
      <c r="A43" s="859" t="s">
        <v>726</v>
      </c>
      <c r="B43" s="860"/>
      <c r="C43" s="856" t="s">
        <v>956</v>
      </c>
      <c r="D43" s="857"/>
      <c r="E43" s="858"/>
    </row>
    <row r="44" ht="9" customHeight="1"/>
    <row r="45" spans="1:5" ht="15">
      <c r="A45" s="11"/>
      <c r="B45" s="74" t="s">
        <v>1127</v>
      </c>
      <c r="C45" s="269" t="s">
        <v>380</v>
      </c>
      <c r="D45" s="259"/>
      <c r="E45" s="153"/>
    </row>
    <row r="46" spans="1:5" ht="14.25" customHeight="1">
      <c r="A46" s="11"/>
      <c r="B46" s="74"/>
      <c r="C46" s="605" t="s">
        <v>842</v>
      </c>
      <c r="D46" s="259"/>
      <c r="E46" s="606" t="s">
        <v>835</v>
      </c>
    </row>
    <row r="47" spans="1:4" ht="4.5" customHeight="1">
      <c r="A47" s="11"/>
      <c r="B47" s="74" t="s">
        <v>841</v>
      </c>
      <c r="D47" s="261"/>
    </row>
    <row r="48" spans="1:5" ht="15">
      <c r="A48" s="809" t="s">
        <v>23</v>
      </c>
      <c r="B48" s="810"/>
      <c r="C48" s="269" t="s">
        <v>1163</v>
      </c>
      <c r="D48" s="269"/>
      <c r="E48" s="153"/>
    </row>
    <row r="49" spans="1:5" ht="12" customHeight="1">
      <c r="A49" s="809"/>
      <c r="B49" s="809"/>
      <c r="C49" s="605" t="s">
        <v>842</v>
      </c>
      <c r="D49" s="262"/>
      <c r="E49" s="606" t="s">
        <v>844</v>
      </c>
    </row>
    <row r="50" spans="1:5" ht="3" customHeight="1">
      <c r="A50" s="11"/>
      <c r="B50" s="74"/>
      <c r="C50" s="210"/>
      <c r="D50" s="210"/>
      <c r="E50" s="210"/>
    </row>
    <row r="51" spans="1:5" ht="15">
      <c r="A51" s="809" t="s">
        <v>685</v>
      </c>
      <c r="B51" s="810"/>
      <c r="C51" s="608" t="s">
        <v>1045</v>
      </c>
      <c r="D51" s="269" t="s">
        <v>794</v>
      </c>
      <c r="E51" s="153"/>
    </row>
    <row r="52" spans="1:5" ht="15">
      <c r="A52" s="809" t="s">
        <v>711</v>
      </c>
      <c r="B52" s="809"/>
      <c r="C52" s="634" t="s">
        <v>782</v>
      </c>
      <c r="D52" s="605" t="s">
        <v>842</v>
      </c>
      <c r="E52" s="606" t="s">
        <v>844</v>
      </c>
    </row>
    <row r="53" ht="6" customHeight="1">
      <c r="C53" s="339"/>
    </row>
    <row r="54" spans="1:5" ht="14.25" customHeight="1">
      <c r="A54" s="827" t="s">
        <v>723</v>
      </c>
      <c r="B54" s="827"/>
      <c r="C54" s="270"/>
      <c r="D54" s="257"/>
      <c r="E54" s="270">
        <v>43125</v>
      </c>
    </row>
    <row r="55" spans="1:5" ht="12.75" customHeight="1">
      <c r="A55" s="846" t="s">
        <v>905</v>
      </c>
      <c r="B55" s="846"/>
      <c r="C55" s="264"/>
      <c r="D55" s="136"/>
      <c r="E55" s="264" t="s">
        <v>687</v>
      </c>
    </row>
  </sheetData>
  <sheetProtection/>
  <mergeCells count="31">
    <mergeCell ref="A54:B54"/>
    <mergeCell ref="A55:B55"/>
    <mergeCell ref="A48:B48"/>
    <mergeCell ref="A49:B49"/>
    <mergeCell ref="A51:B51"/>
    <mergeCell ref="A52:B52"/>
    <mergeCell ref="C43:E43"/>
    <mergeCell ref="A43:B43"/>
    <mergeCell ref="B38:B39"/>
    <mergeCell ref="A38:A39"/>
    <mergeCell ref="A40:A41"/>
    <mergeCell ref="B40:B41"/>
    <mergeCell ref="C42:E42"/>
    <mergeCell ref="A42:B42"/>
    <mergeCell ref="A2:E2"/>
    <mergeCell ref="A32:A33"/>
    <mergeCell ref="B32:B33"/>
    <mergeCell ref="B34:B35"/>
    <mergeCell ref="A34:A35"/>
    <mergeCell ref="B24:B25"/>
    <mergeCell ref="A24:A25"/>
    <mergeCell ref="B26:B27"/>
    <mergeCell ref="A26:A27"/>
    <mergeCell ref="A20:A21"/>
    <mergeCell ref="B14:B15"/>
    <mergeCell ref="A14:A15"/>
    <mergeCell ref="B20:B21"/>
    <mergeCell ref="B5:B7"/>
    <mergeCell ref="A5:A7"/>
    <mergeCell ref="A36:A37"/>
    <mergeCell ref="B36:B37"/>
  </mergeCells>
  <printOptions horizontalCentered="1"/>
  <pageMargins left="0.7086614173228347" right="0.7086614173228347" top="0.7874015748031497" bottom="0.1968503937007874" header="0.31496062992125984" footer="0.11811023622047245"/>
  <pageSetup fitToHeight="0" fitToWidth="1" horizontalDpi="600" verticalDpi="600" orientation="landscape" paperSize="9" scale="88" r:id="rId1"/>
  <rowBreaks count="1" manualBreakCount="1">
    <brk id="3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09"/>
  <sheetViews>
    <sheetView view="pageBreakPreview" zoomScale="75" zoomScaleNormal="75" zoomScaleSheetLayoutView="75" zoomScalePageLayoutView="0" workbookViewId="0" topLeftCell="A79">
      <selection activeCell="D82" sqref="D82"/>
    </sheetView>
  </sheetViews>
  <sheetFormatPr defaultColWidth="9.140625" defaultRowHeight="15"/>
  <cols>
    <col min="1" max="1" width="9.7109375" style="0" customWidth="1"/>
    <col min="2" max="2" width="19.8515625" style="0" customWidth="1"/>
    <col min="3" max="3" width="24.421875" style="0" customWidth="1"/>
    <col min="4" max="4" width="21.140625" style="0" customWidth="1"/>
    <col min="5" max="6" width="21.28125" style="0" customWidth="1"/>
    <col min="7" max="7" width="18.7109375" style="132" customWidth="1"/>
  </cols>
  <sheetData>
    <row r="1" spans="2:11" ht="18" thickBot="1">
      <c r="B1" s="7"/>
      <c r="C1" s="7"/>
      <c r="D1" s="7"/>
      <c r="E1" s="7"/>
      <c r="F1" s="7"/>
      <c r="G1" s="169" t="s">
        <v>45</v>
      </c>
      <c r="H1" s="2"/>
      <c r="I1" s="2"/>
      <c r="J1" s="2"/>
      <c r="K1" s="2"/>
    </row>
    <row r="2" spans="1:7" ht="29.25" customHeight="1" thickBot="1">
      <c r="A2" s="873" t="s">
        <v>42</v>
      </c>
      <c r="B2" s="820"/>
      <c r="C2" s="820"/>
      <c r="D2" s="820"/>
      <c r="E2" s="820"/>
      <c r="F2" s="820"/>
      <c r="G2" s="821"/>
    </row>
    <row r="3" spans="1:7" ht="72">
      <c r="A3" s="42" t="s">
        <v>712</v>
      </c>
      <c r="B3" s="38" t="s">
        <v>831</v>
      </c>
      <c r="C3" s="38" t="s">
        <v>560</v>
      </c>
      <c r="D3" s="38" t="s">
        <v>532</v>
      </c>
      <c r="E3" s="38" t="s">
        <v>548</v>
      </c>
      <c r="F3" s="38" t="s">
        <v>837</v>
      </c>
      <c r="G3" s="40" t="s">
        <v>561</v>
      </c>
    </row>
    <row r="4" spans="1:7" ht="18">
      <c r="A4" s="30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30">
        <v>7</v>
      </c>
    </row>
    <row r="5" spans="1:7" ht="78">
      <c r="A5" s="49">
        <v>1</v>
      </c>
      <c r="B5" s="45" t="s">
        <v>846</v>
      </c>
      <c r="C5" s="45" t="s">
        <v>866</v>
      </c>
      <c r="D5" s="45" t="s">
        <v>858</v>
      </c>
      <c r="E5" s="45" t="s">
        <v>1010</v>
      </c>
      <c r="F5" s="45">
        <v>8</v>
      </c>
      <c r="G5" s="57" t="s">
        <v>28</v>
      </c>
    </row>
    <row r="6" spans="1:7" ht="36">
      <c r="A6" s="49">
        <v>2</v>
      </c>
      <c r="B6" s="45" t="s">
        <v>846</v>
      </c>
      <c r="C6" s="45" t="s">
        <v>1008</v>
      </c>
      <c r="D6" s="45" t="s">
        <v>1013</v>
      </c>
      <c r="E6" s="45">
        <v>89373700743</v>
      </c>
      <c r="F6" s="45">
        <v>8</v>
      </c>
      <c r="G6" s="52" t="s">
        <v>29</v>
      </c>
    </row>
    <row r="7" spans="1:7" ht="90">
      <c r="A7" s="49">
        <v>3</v>
      </c>
      <c r="B7" s="45" t="s">
        <v>846</v>
      </c>
      <c r="C7" s="45" t="s">
        <v>1015</v>
      </c>
      <c r="D7" s="45" t="s">
        <v>599</v>
      </c>
      <c r="E7" s="45">
        <v>89279942350</v>
      </c>
      <c r="F7" s="45">
        <v>8</v>
      </c>
      <c r="G7" s="52" t="s">
        <v>30</v>
      </c>
    </row>
    <row r="8" spans="1:7" ht="99" customHeight="1">
      <c r="A8" s="49">
        <v>4</v>
      </c>
      <c r="B8" s="45" t="s">
        <v>846</v>
      </c>
      <c r="C8" s="45" t="s">
        <v>1014</v>
      </c>
      <c r="D8" s="45" t="s">
        <v>600</v>
      </c>
      <c r="E8" s="45">
        <v>89279941923</v>
      </c>
      <c r="F8" s="45">
        <v>8</v>
      </c>
      <c r="G8" s="52" t="s">
        <v>31</v>
      </c>
    </row>
    <row r="9" spans="1:7" ht="90">
      <c r="A9" s="49">
        <v>5</v>
      </c>
      <c r="B9" s="45" t="s">
        <v>846</v>
      </c>
      <c r="C9" s="45" t="s">
        <v>1016</v>
      </c>
      <c r="D9" s="45" t="s">
        <v>601</v>
      </c>
      <c r="E9" s="45">
        <v>89278473752</v>
      </c>
      <c r="F9" s="45">
        <v>8</v>
      </c>
      <c r="G9" s="52" t="s">
        <v>32</v>
      </c>
    </row>
    <row r="10" spans="1:7" ht="90">
      <c r="A10" s="49">
        <v>6</v>
      </c>
      <c r="B10" s="45" t="s">
        <v>846</v>
      </c>
      <c r="C10" s="45" t="s">
        <v>1018</v>
      </c>
      <c r="D10" s="45" t="s">
        <v>602</v>
      </c>
      <c r="E10" s="45">
        <v>89279940878</v>
      </c>
      <c r="F10" s="45">
        <v>8</v>
      </c>
      <c r="G10" s="52" t="s">
        <v>33</v>
      </c>
    </row>
    <row r="11" spans="1:7" ht="90">
      <c r="A11" s="49">
        <v>7</v>
      </c>
      <c r="B11" s="45" t="s">
        <v>846</v>
      </c>
      <c r="C11" s="45" t="s">
        <v>1017</v>
      </c>
      <c r="D11" s="45" t="s">
        <v>603</v>
      </c>
      <c r="E11" s="45">
        <v>89279942379</v>
      </c>
      <c r="F11" s="45">
        <v>7</v>
      </c>
      <c r="G11" s="52" t="s">
        <v>34</v>
      </c>
    </row>
    <row r="12" spans="1:7" ht="90">
      <c r="A12" s="49">
        <v>8</v>
      </c>
      <c r="B12" s="188" t="s">
        <v>846</v>
      </c>
      <c r="C12" s="188" t="s">
        <v>360</v>
      </c>
      <c r="D12" s="188" t="s">
        <v>604</v>
      </c>
      <c r="E12" s="188">
        <v>89373826470</v>
      </c>
      <c r="F12" s="188">
        <v>5</v>
      </c>
      <c r="G12" s="85" t="s">
        <v>953</v>
      </c>
    </row>
    <row r="13" spans="1:7" ht="36" thickBot="1">
      <c r="A13" s="49">
        <v>9</v>
      </c>
      <c r="B13" s="188" t="s">
        <v>846</v>
      </c>
      <c r="C13" s="188" t="s">
        <v>1147</v>
      </c>
      <c r="D13" s="188" t="s">
        <v>952</v>
      </c>
      <c r="E13" s="188">
        <v>89196625234</v>
      </c>
      <c r="F13" s="188">
        <v>5</v>
      </c>
      <c r="G13" s="85" t="s">
        <v>540</v>
      </c>
    </row>
    <row r="14" spans="1:7" ht="27" customHeight="1" thickBot="1">
      <c r="A14" s="799" t="s">
        <v>767</v>
      </c>
      <c r="B14" s="835"/>
      <c r="C14" s="874" t="s">
        <v>1148</v>
      </c>
      <c r="D14" s="800"/>
      <c r="E14" s="800"/>
      <c r="F14" s="800"/>
      <c r="G14" s="801"/>
    </row>
    <row r="15" spans="1:7" ht="67.5" customHeight="1">
      <c r="A15" s="42">
        <v>1</v>
      </c>
      <c r="B15" s="38" t="s">
        <v>847</v>
      </c>
      <c r="C15" s="113" t="s">
        <v>880</v>
      </c>
      <c r="D15" s="114" t="s">
        <v>858</v>
      </c>
      <c r="E15" s="114" t="s">
        <v>973</v>
      </c>
      <c r="F15" s="39">
        <v>6</v>
      </c>
      <c r="G15" s="81" t="s">
        <v>594</v>
      </c>
    </row>
    <row r="16" spans="1:7" ht="49.5" customHeight="1">
      <c r="A16" s="30">
        <v>2</v>
      </c>
      <c r="B16" s="16" t="s">
        <v>847</v>
      </c>
      <c r="C16" s="16" t="s">
        <v>1068</v>
      </c>
      <c r="D16" s="16" t="s">
        <v>1013</v>
      </c>
      <c r="E16" s="16" t="s">
        <v>974</v>
      </c>
      <c r="F16" s="16">
        <v>7</v>
      </c>
      <c r="G16" s="52" t="s">
        <v>35</v>
      </c>
    </row>
    <row r="17" spans="1:7" ht="92.25" customHeight="1">
      <c r="A17" s="189">
        <v>3</v>
      </c>
      <c r="B17" s="14" t="s">
        <v>847</v>
      </c>
      <c r="C17" s="251" t="s">
        <v>25</v>
      </c>
      <c r="D17" s="192" t="s">
        <v>995</v>
      </c>
      <c r="E17" s="192" t="s">
        <v>975</v>
      </c>
      <c r="F17" s="192">
        <v>7</v>
      </c>
      <c r="G17" s="52" t="s">
        <v>26</v>
      </c>
    </row>
    <row r="18" spans="1:7" ht="92.25" customHeight="1">
      <c r="A18" s="30">
        <v>4</v>
      </c>
      <c r="B18" s="16" t="s">
        <v>847</v>
      </c>
      <c r="C18" s="16" t="s">
        <v>1069</v>
      </c>
      <c r="D18" s="16" t="s">
        <v>996</v>
      </c>
      <c r="E18" s="16">
        <v>89196733452</v>
      </c>
      <c r="F18" s="16">
        <v>7</v>
      </c>
      <c r="G18" s="52" t="s">
        <v>36</v>
      </c>
    </row>
    <row r="19" spans="1:7" ht="90" thickBot="1">
      <c r="A19" s="110">
        <v>5</v>
      </c>
      <c r="B19" s="60" t="s">
        <v>847</v>
      </c>
      <c r="C19" s="22" t="s">
        <v>1070</v>
      </c>
      <c r="D19" s="22" t="s">
        <v>997</v>
      </c>
      <c r="E19" s="22">
        <v>89093033273</v>
      </c>
      <c r="F19" s="22">
        <v>7</v>
      </c>
      <c r="G19" s="133" t="s">
        <v>509</v>
      </c>
    </row>
    <row r="20" spans="1:7" ht="30" customHeight="1" thickBot="1">
      <c r="A20" s="799" t="s">
        <v>767</v>
      </c>
      <c r="B20" s="835"/>
      <c r="C20" s="874" t="s">
        <v>1088</v>
      </c>
      <c r="D20" s="800"/>
      <c r="E20" s="800"/>
      <c r="F20" s="800"/>
      <c r="G20" s="801"/>
    </row>
    <row r="21" spans="1:7" ht="78.75" customHeight="1">
      <c r="A21" s="30">
        <v>1</v>
      </c>
      <c r="B21" s="16" t="s">
        <v>848</v>
      </c>
      <c r="C21" s="16" t="s">
        <v>867</v>
      </c>
      <c r="D21" s="16" t="s">
        <v>858</v>
      </c>
      <c r="E21" s="16" t="s">
        <v>484</v>
      </c>
      <c r="F21" s="16">
        <v>7</v>
      </c>
      <c r="G21" s="57" t="s">
        <v>138</v>
      </c>
    </row>
    <row r="22" spans="1:7" ht="54">
      <c r="A22" s="30">
        <v>2</v>
      </c>
      <c r="B22" s="16" t="s">
        <v>848</v>
      </c>
      <c r="C22" s="16" t="s">
        <v>1072</v>
      </c>
      <c r="D22" s="16" t="s">
        <v>1013</v>
      </c>
      <c r="E22" s="16" t="s">
        <v>485</v>
      </c>
      <c r="F22" s="16">
        <v>7</v>
      </c>
      <c r="G22" s="52" t="s">
        <v>38</v>
      </c>
    </row>
    <row r="23" spans="1:7" ht="108">
      <c r="A23" s="30">
        <v>3</v>
      </c>
      <c r="B23" s="16" t="s">
        <v>848</v>
      </c>
      <c r="C23" s="192" t="s">
        <v>977</v>
      </c>
      <c r="D23" s="192" t="s">
        <v>605</v>
      </c>
      <c r="E23" s="192" t="s">
        <v>978</v>
      </c>
      <c r="F23" s="192">
        <v>1</v>
      </c>
      <c r="G23" s="102" t="s">
        <v>455</v>
      </c>
    </row>
    <row r="24" spans="1:7" ht="90" customHeight="1">
      <c r="A24" s="30">
        <v>4</v>
      </c>
      <c r="B24" s="16" t="s">
        <v>848</v>
      </c>
      <c r="C24" s="16" t="s">
        <v>1073</v>
      </c>
      <c r="D24" s="16" t="s">
        <v>606</v>
      </c>
      <c r="E24" s="16">
        <v>89520230413</v>
      </c>
      <c r="F24" s="16">
        <v>7</v>
      </c>
      <c r="G24" s="52" t="s">
        <v>130</v>
      </c>
    </row>
    <row r="25" spans="1:7" ht="88.5" customHeight="1">
      <c r="A25" s="30">
        <v>5</v>
      </c>
      <c r="B25" s="16" t="s">
        <v>848</v>
      </c>
      <c r="C25" s="16" t="s">
        <v>1074</v>
      </c>
      <c r="D25" s="16" t="s">
        <v>607</v>
      </c>
      <c r="E25" s="16">
        <v>89379586231</v>
      </c>
      <c r="F25" s="16">
        <v>7</v>
      </c>
      <c r="G25" s="52" t="s">
        <v>131</v>
      </c>
    </row>
    <row r="26" spans="1:7" ht="96" customHeight="1">
      <c r="A26" s="30">
        <v>6</v>
      </c>
      <c r="B26" s="16" t="s">
        <v>848</v>
      </c>
      <c r="C26" s="16" t="s">
        <v>456</v>
      </c>
      <c r="D26" s="16" t="s">
        <v>613</v>
      </c>
      <c r="E26" s="16">
        <v>89278513181</v>
      </c>
      <c r="F26" s="16">
        <v>2</v>
      </c>
      <c r="G26" s="52" t="s">
        <v>457</v>
      </c>
    </row>
    <row r="27" spans="1:7" ht="84" customHeight="1">
      <c r="A27" s="30">
        <v>7</v>
      </c>
      <c r="B27" s="16" t="s">
        <v>848</v>
      </c>
      <c r="C27" s="16" t="s">
        <v>1076</v>
      </c>
      <c r="D27" s="16" t="s">
        <v>458</v>
      </c>
      <c r="E27" s="16">
        <v>89370136242</v>
      </c>
      <c r="F27" s="16">
        <v>6</v>
      </c>
      <c r="G27" s="52" t="s">
        <v>132</v>
      </c>
    </row>
    <row r="28" spans="1:7" ht="90.75" customHeight="1" thickBot="1">
      <c r="A28" s="30">
        <v>8</v>
      </c>
      <c r="B28" s="16" t="s">
        <v>848</v>
      </c>
      <c r="C28" s="16" t="s">
        <v>611</v>
      </c>
      <c r="D28" s="16" t="s">
        <v>944</v>
      </c>
      <c r="E28" s="16">
        <v>89278646404</v>
      </c>
      <c r="F28" s="16">
        <v>2</v>
      </c>
      <c r="G28" s="102" t="s">
        <v>979</v>
      </c>
    </row>
    <row r="29" spans="1:7" ht="30" customHeight="1" thickBot="1">
      <c r="A29" s="868" t="s">
        <v>767</v>
      </c>
      <c r="B29" s="869"/>
      <c r="C29" s="870" t="s">
        <v>273</v>
      </c>
      <c r="D29" s="871"/>
      <c r="E29" s="871"/>
      <c r="F29" s="871"/>
      <c r="G29" s="872"/>
    </row>
    <row r="30" spans="1:7" ht="78">
      <c r="A30" s="30">
        <v>1</v>
      </c>
      <c r="B30" s="16" t="s">
        <v>849</v>
      </c>
      <c r="C30" s="16" t="s">
        <v>868</v>
      </c>
      <c r="D30" s="16" t="s">
        <v>858</v>
      </c>
      <c r="E30" s="45" t="s">
        <v>324</v>
      </c>
      <c r="F30" s="16">
        <v>7</v>
      </c>
      <c r="G30" s="57" t="s">
        <v>137</v>
      </c>
    </row>
    <row r="31" spans="1:7" ht="36">
      <c r="A31" s="30">
        <v>2</v>
      </c>
      <c r="B31" s="16" t="s">
        <v>849</v>
      </c>
      <c r="C31" s="16" t="s">
        <v>1078</v>
      </c>
      <c r="D31" s="16" t="s">
        <v>1013</v>
      </c>
      <c r="E31" s="16" t="s">
        <v>1087</v>
      </c>
      <c r="F31" s="16">
        <v>7</v>
      </c>
      <c r="G31" s="52" t="s">
        <v>139</v>
      </c>
    </row>
    <row r="32" spans="1:7" ht="54">
      <c r="A32" s="30">
        <v>3</v>
      </c>
      <c r="B32" s="16" t="s">
        <v>849</v>
      </c>
      <c r="C32" s="16" t="s">
        <v>475</v>
      </c>
      <c r="D32" s="16" t="s">
        <v>476</v>
      </c>
      <c r="E32" s="16" t="s">
        <v>478</v>
      </c>
      <c r="F32" s="16">
        <v>2</v>
      </c>
      <c r="G32" s="52" t="s">
        <v>477</v>
      </c>
    </row>
    <row r="33" spans="1:7" ht="90">
      <c r="A33" s="30">
        <v>4</v>
      </c>
      <c r="B33" s="16" t="s">
        <v>849</v>
      </c>
      <c r="C33" s="16" t="s">
        <v>1079</v>
      </c>
      <c r="D33" s="16" t="s">
        <v>614</v>
      </c>
      <c r="E33" s="16">
        <v>89196656751</v>
      </c>
      <c r="F33" s="16">
        <v>7</v>
      </c>
      <c r="G33" s="52" t="s">
        <v>140</v>
      </c>
    </row>
    <row r="34" spans="1:7" ht="108">
      <c r="A34" s="30">
        <v>5</v>
      </c>
      <c r="B34" s="16" t="s">
        <v>849</v>
      </c>
      <c r="C34" s="16" t="s">
        <v>1086</v>
      </c>
      <c r="D34" s="16" t="s">
        <v>615</v>
      </c>
      <c r="E34" s="16">
        <v>89603099782</v>
      </c>
      <c r="F34" s="16">
        <v>7</v>
      </c>
      <c r="G34" s="52" t="s">
        <v>141</v>
      </c>
    </row>
    <row r="35" spans="1:7" ht="90">
      <c r="A35" s="30">
        <v>6</v>
      </c>
      <c r="B35" s="16" t="s">
        <v>849</v>
      </c>
      <c r="C35" s="45" t="s">
        <v>697</v>
      </c>
      <c r="D35" s="45" t="s">
        <v>616</v>
      </c>
      <c r="E35" s="16">
        <v>89053413429</v>
      </c>
      <c r="F35" s="16">
        <v>6</v>
      </c>
      <c r="G35" s="85" t="s">
        <v>699</v>
      </c>
    </row>
    <row r="36" spans="1:7" ht="90" thickBot="1">
      <c r="A36" s="30">
        <v>7</v>
      </c>
      <c r="B36" s="16" t="s">
        <v>849</v>
      </c>
      <c r="C36" s="45" t="s">
        <v>698</v>
      </c>
      <c r="D36" s="45" t="s">
        <v>617</v>
      </c>
      <c r="E36" s="16">
        <v>89373949473</v>
      </c>
      <c r="F36" s="16">
        <v>7</v>
      </c>
      <c r="G36" s="85" t="s">
        <v>159</v>
      </c>
    </row>
    <row r="37" spans="1:7" ht="30" customHeight="1" thickBot="1">
      <c r="A37" s="799" t="s">
        <v>767</v>
      </c>
      <c r="B37" s="835"/>
      <c r="C37" s="875" t="s">
        <v>1077</v>
      </c>
      <c r="D37" s="800"/>
      <c r="E37" s="800"/>
      <c r="F37" s="800"/>
      <c r="G37" s="801"/>
    </row>
    <row r="38" spans="1:7" ht="81.75" customHeight="1">
      <c r="A38" s="42">
        <v>1</v>
      </c>
      <c r="B38" s="38" t="s">
        <v>850</v>
      </c>
      <c r="C38" s="38" t="s">
        <v>869</v>
      </c>
      <c r="D38" s="38" t="s">
        <v>858</v>
      </c>
      <c r="E38" s="38" t="s">
        <v>486</v>
      </c>
      <c r="F38" s="38">
        <v>7</v>
      </c>
      <c r="G38" s="57" t="s">
        <v>142</v>
      </c>
    </row>
    <row r="39" spans="1:7" ht="43.5" customHeight="1">
      <c r="A39" s="30">
        <v>2</v>
      </c>
      <c r="B39" s="16" t="s">
        <v>850</v>
      </c>
      <c r="C39" s="16" t="s">
        <v>1089</v>
      </c>
      <c r="D39" s="16" t="s">
        <v>1013</v>
      </c>
      <c r="E39" s="16" t="s">
        <v>487</v>
      </c>
      <c r="F39" s="16">
        <v>7</v>
      </c>
      <c r="G39" s="138" t="s">
        <v>37</v>
      </c>
    </row>
    <row r="40" spans="1:7" ht="94.5" customHeight="1">
      <c r="A40" s="30">
        <v>3</v>
      </c>
      <c r="B40" s="16" t="s">
        <v>850</v>
      </c>
      <c r="C40" s="16" t="s">
        <v>1090</v>
      </c>
      <c r="D40" s="16" t="s">
        <v>618</v>
      </c>
      <c r="E40" s="16" t="s">
        <v>488</v>
      </c>
      <c r="F40" s="16">
        <v>7</v>
      </c>
      <c r="G40" s="52" t="s">
        <v>30</v>
      </c>
    </row>
    <row r="41" spans="1:7" ht="88.5" customHeight="1">
      <c r="A41" s="30">
        <v>4</v>
      </c>
      <c r="B41" s="16" t="s">
        <v>850</v>
      </c>
      <c r="C41" s="16" t="s">
        <v>1091</v>
      </c>
      <c r="D41" s="16" t="s">
        <v>619</v>
      </c>
      <c r="E41" s="16">
        <v>89613473315</v>
      </c>
      <c r="F41" s="16">
        <v>7</v>
      </c>
      <c r="G41" s="52" t="s">
        <v>131</v>
      </c>
    </row>
    <row r="42" spans="1:7" ht="80.25" customHeight="1">
      <c r="A42" s="30">
        <v>5</v>
      </c>
      <c r="B42" s="16" t="s">
        <v>850</v>
      </c>
      <c r="C42" s="16" t="s">
        <v>1092</v>
      </c>
      <c r="D42" s="16" t="s">
        <v>620</v>
      </c>
      <c r="E42" s="16" t="s">
        <v>489</v>
      </c>
      <c r="F42" s="16">
        <v>7</v>
      </c>
      <c r="G42" s="52" t="s">
        <v>143</v>
      </c>
    </row>
    <row r="43" spans="1:7" ht="47.25" customHeight="1" thickBot="1">
      <c r="A43" s="30">
        <v>6</v>
      </c>
      <c r="B43" s="16" t="s">
        <v>850</v>
      </c>
      <c r="C43" s="16" t="s">
        <v>714</v>
      </c>
      <c r="D43" s="16" t="s">
        <v>715</v>
      </c>
      <c r="E43" s="16" t="s">
        <v>716</v>
      </c>
      <c r="F43" s="16">
        <v>6</v>
      </c>
      <c r="G43" s="52" t="s">
        <v>717</v>
      </c>
    </row>
    <row r="44" spans="1:7" ht="26.25" customHeight="1" thickBot="1">
      <c r="A44" s="799" t="s">
        <v>767</v>
      </c>
      <c r="B44" s="835"/>
      <c r="C44" s="874" t="s">
        <v>1093</v>
      </c>
      <c r="D44" s="800"/>
      <c r="E44" s="800"/>
      <c r="F44" s="800"/>
      <c r="G44" s="801"/>
    </row>
    <row r="45" spans="1:7" ht="78">
      <c r="A45" s="163">
        <v>1</v>
      </c>
      <c r="B45" s="18" t="s">
        <v>851</v>
      </c>
      <c r="C45" s="18" t="s">
        <v>870</v>
      </c>
      <c r="D45" s="18" t="s">
        <v>858</v>
      </c>
      <c r="E45" s="18" t="s">
        <v>263</v>
      </c>
      <c r="F45" s="18">
        <v>7</v>
      </c>
      <c r="G45" s="164" t="s">
        <v>138</v>
      </c>
    </row>
    <row r="46" spans="1:7" ht="36" thickBot="1">
      <c r="A46" s="30">
        <v>2</v>
      </c>
      <c r="B46" s="16" t="s">
        <v>851</v>
      </c>
      <c r="C46" s="16" t="s">
        <v>1094</v>
      </c>
      <c r="D46" s="16" t="s">
        <v>1013</v>
      </c>
      <c r="E46" s="16" t="s">
        <v>264</v>
      </c>
      <c r="F46" s="16">
        <v>7</v>
      </c>
      <c r="G46" s="138" t="s">
        <v>146</v>
      </c>
    </row>
    <row r="47" spans="1:7" ht="18.75" customHeight="1" thickBot="1">
      <c r="A47" s="799" t="s">
        <v>767</v>
      </c>
      <c r="B47" s="835"/>
      <c r="C47" s="874" t="s">
        <v>895</v>
      </c>
      <c r="D47" s="800"/>
      <c r="E47" s="800"/>
      <c r="F47" s="800"/>
      <c r="G47" s="801"/>
    </row>
    <row r="48" spans="1:7" ht="60.75" customHeight="1">
      <c r="A48" s="42">
        <v>1</v>
      </c>
      <c r="B48" s="38" t="s">
        <v>852</v>
      </c>
      <c r="C48" s="240" t="s">
        <v>608</v>
      </c>
      <c r="D48" s="240" t="s">
        <v>858</v>
      </c>
      <c r="E48" s="240" t="s">
        <v>612</v>
      </c>
      <c r="F48" s="240">
        <v>4</v>
      </c>
      <c r="G48" s="206" t="s">
        <v>766</v>
      </c>
    </row>
    <row r="49" spans="1:7" ht="96.75" customHeight="1">
      <c r="A49" s="163">
        <v>2</v>
      </c>
      <c r="B49" s="18" t="s">
        <v>852</v>
      </c>
      <c r="C49" s="304" t="s">
        <v>1151</v>
      </c>
      <c r="D49" s="16" t="s">
        <v>1152</v>
      </c>
      <c r="E49" s="304" t="s">
        <v>534</v>
      </c>
      <c r="F49" s="304">
        <v>5</v>
      </c>
      <c r="G49" s="206" t="s">
        <v>1153</v>
      </c>
    </row>
    <row r="50" spans="1:7" ht="94.5" customHeight="1">
      <c r="A50" s="30">
        <v>3</v>
      </c>
      <c r="B50" s="16" t="s">
        <v>852</v>
      </c>
      <c r="C50" s="16" t="s">
        <v>1149</v>
      </c>
      <c r="D50" s="16" t="s">
        <v>1150</v>
      </c>
      <c r="E50" s="192" t="s">
        <v>266</v>
      </c>
      <c r="F50" s="16">
        <v>6</v>
      </c>
      <c r="G50" s="138" t="s">
        <v>147</v>
      </c>
    </row>
    <row r="51" spans="1:7" ht="93.75" customHeight="1">
      <c r="A51" s="30">
        <v>4</v>
      </c>
      <c r="B51" s="16" t="s">
        <v>852</v>
      </c>
      <c r="C51" s="16" t="s">
        <v>1095</v>
      </c>
      <c r="D51" s="16" t="s">
        <v>622</v>
      </c>
      <c r="E51" s="16">
        <v>89603147644</v>
      </c>
      <c r="F51" s="16">
        <v>7</v>
      </c>
      <c r="G51" s="138" t="s">
        <v>148</v>
      </c>
    </row>
    <row r="52" spans="1:7" ht="96.75" customHeight="1" thickBot="1">
      <c r="A52" s="30">
        <v>5</v>
      </c>
      <c r="B52" s="16" t="s">
        <v>852</v>
      </c>
      <c r="C52" s="16" t="s">
        <v>908</v>
      </c>
      <c r="D52" s="16" t="s">
        <v>623</v>
      </c>
      <c r="E52" s="16" t="s">
        <v>909</v>
      </c>
      <c r="F52" s="16">
        <v>6</v>
      </c>
      <c r="G52" s="138" t="s">
        <v>910</v>
      </c>
    </row>
    <row r="53" spans="1:7" ht="18" thickBot="1">
      <c r="A53" s="882" t="s">
        <v>767</v>
      </c>
      <c r="B53" s="857"/>
      <c r="C53" s="857" t="s">
        <v>1088</v>
      </c>
      <c r="D53" s="857"/>
      <c r="E53" s="857"/>
      <c r="F53" s="857"/>
      <c r="G53" s="858"/>
    </row>
    <row r="54" spans="1:7" ht="78" customHeight="1">
      <c r="A54" s="163">
        <v>1</v>
      </c>
      <c r="B54" s="18" t="s">
        <v>853</v>
      </c>
      <c r="C54" s="18" t="s">
        <v>871</v>
      </c>
      <c r="D54" s="18" t="s">
        <v>1111</v>
      </c>
      <c r="E54" s="18" t="s">
        <v>135</v>
      </c>
      <c r="F54" s="18">
        <v>28</v>
      </c>
      <c r="G54" s="164" t="s">
        <v>149</v>
      </c>
    </row>
    <row r="55" spans="1:7" ht="78" customHeight="1">
      <c r="A55" s="30">
        <v>2</v>
      </c>
      <c r="B55" s="16" t="s">
        <v>853</v>
      </c>
      <c r="C55" s="16" t="s">
        <v>151</v>
      </c>
      <c r="D55" s="16" t="s">
        <v>1013</v>
      </c>
      <c r="E55" s="16" t="s">
        <v>136</v>
      </c>
      <c r="F55" s="16">
        <v>6</v>
      </c>
      <c r="G55" s="52" t="s">
        <v>152</v>
      </c>
    </row>
    <row r="56" spans="1:7" ht="78" customHeight="1">
      <c r="A56" s="163">
        <v>3</v>
      </c>
      <c r="B56" s="18" t="s">
        <v>853</v>
      </c>
      <c r="C56" s="18" t="s">
        <v>535</v>
      </c>
      <c r="D56" s="18" t="s">
        <v>476</v>
      </c>
      <c r="E56" s="18" t="s">
        <v>536</v>
      </c>
      <c r="F56" s="304">
        <v>6</v>
      </c>
      <c r="G56" s="238" t="s">
        <v>657</v>
      </c>
    </row>
    <row r="57" spans="1:7" ht="96.75" customHeight="1">
      <c r="A57" s="30">
        <v>4</v>
      </c>
      <c r="B57" s="16" t="s">
        <v>853</v>
      </c>
      <c r="C57" s="45" t="s">
        <v>706</v>
      </c>
      <c r="D57" s="16" t="s">
        <v>624</v>
      </c>
      <c r="E57" s="16">
        <v>89278488838</v>
      </c>
      <c r="F57" s="16">
        <v>4</v>
      </c>
      <c r="G57" s="495" t="s">
        <v>159</v>
      </c>
    </row>
    <row r="58" spans="1:7" ht="90">
      <c r="A58" s="30">
        <v>5</v>
      </c>
      <c r="B58" s="16" t="s">
        <v>853</v>
      </c>
      <c r="C58" s="16" t="s">
        <v>1099</v>
      </c>
      <c r="D58" s="16" t="s">
        <v>625</v>
      </c>
      <c r="E58" s="16">
        <v>89276692692</v>
      </c>
      <c r="F58" s="16">
        <v>5</v>
      </c>
      <c r="G58" s="138" t="s">
        <v>150</v>
      </c>
    </row>
    <row r="59" spans="1:7" ht="90" thickBot="1">
      <c r="A59" s="30">
        <v>6</v>
      </c>
      <c r="B59" s="192" t="s">
        <v>853</v>
      </c>
      <c r="C59" s="192" t="s">
        <v>845</v>
      </c>
      <c r="D59" s="192" t="s">
        <v>626</v>
      </c>
      <c r="E59" s="192">
        <v>89053418017</v>
      </c>
      <c r="F59" s="502">
        <v>3</v>
      </c>
      <c r="G59" s="501" t="s">
        <v>696</v>
      </c>
    </row>
    <row r="60" spans="1:7" ht="18" thickBot="1">
      <c r="A60" s="882" t="s">
        <v>767</v>
      </c>
      <c r="B60" s="857"/>
      <c r="C60" s="857" t="s">
        <v>1093</v>
      </c>
      <c r="D60" s="857"/>
      <c r="E60" s="857"/>
      <c r="F60" s="857"/>
      <c r="G60" s="887"/>
    </row>
    <row r="61" spans="1:7" ht="78">
      <c r="A61" s="178">
        <v>1</v>
      </c>
      <c r="B61" s="179" t="s">
        <v>854</v>
      </c>
      <c r="C61" s="240" t="s">
        <v>1114</v>
      </c>
      <c r="D61" s="240" t="s">
        <v>1111</v>
      </c>
      <c r="E61" s="240" t="s">
        <v>1154</v>
      </c>
      <c r="F61" s="240">
        <v>7</v>
      </c>
      <c r="G61" s="206" t="s">
        <v>538</v>
      </c>
    </row>
    <row r="62" spans="1:7" ht="57" customHeight="1">
      <c r="A62" s="49">
        <v>2</v>
      </c>
      <c r="B62" s="45" t="s">
        <v>854</v>
      </c>
      <c r="C62" s="16" t="s">
        <v>1112</v>
      </c>
      <c r="D62" s="16" t="s">
        <v>1013</v>
      </c>
      <c r="E62" s="16" t="s">
        <v>490</v>
      </c>
      <c r="F62" s="16">
        <v>7</v>
      </c>
      <c r="G62" s="138" t="s">
        <v>288</v>
      </c>
    </row>
    <row r="63" spans="1:7" ht="57" customHeight="1">
      <c r="A63" s="180">
        <v>3</v>
      </c>
      <c r="B63" s="181" t="s">
        <v>854</v>
      </c>
      <c r="C63" s="18" t="s">
        <v>259</v>
      </c>
      <c r="D63" s="18" t="s">
        <v>260</v>
      </c>
      <c r="E63" s="18" t="s">
        <v>261</v>
      </c>
      <c r="F63" s="304">
        <v>7</v>
      </c>
      <c r="G63" s="495" t="s">
        <v>1146</v>
      </c>
    </row>
    <row r="64" spans="1:7" ht="88.5" customHeight="1">
      <c r="A64" s="49">
        <v>4</v>
      </c>
      <c r="B64" s="45" t="s">
        <v>854</v>
      </c>
      <c r="C64" s="16" t="s">
        <v>1113</v>
      </c>
      <c r="D64" s="16" t="s">
        <v>627</v>
      </c>
      <c r="E64" s="16" t="s">
        <v>491</v>
      </c>
      <c r="F64" s="16">
        <v>7</v>
      </c>
      <c r="G64" s="138" t="s">
        <v>300</v>
      </c>
    </row>
    <row r="65" spans="1:7" ht="110.25" customHeight="1">
      <c r="A65" s="49">
        <v>5</v>
      </c>
      <c r="B65" s="45" t="s">
        <v>854</v>
      </c>
      <c r="C65" s="16" t="s">
        <v>505</v>
      </c>
      <c r="D65" s="16" t="s">
        <v>628</v>
      </c>
      <c r="E65" s="16" t="s">
        <v>506</v>
      </c>
      <c r="F65" s="16">
        <v>5</v>
      </c>
      <c r="G65" s="138" t="s">
        <v>507</v>
      </c>
    </row>
    <row r="66" spans="1:7" ht="91.5" customHeight="1">
      <c r="A66" s="49">
        <v>6</v>
      </c>
      <c r="B66" s="45" t="s">
        <v>854</v>
      </c>
      <c r="C66" s="16" t="s">
        <v>1115</v>
      </c>
      <c r="D66" s="16" t="s">
        <v>639</v>
      </c>
      <c r="E66" s="16" t="s">
        <v>492</v>
      </c>
      <c r="F66" s="16">
        <v>7</v>
      </c>
      <c r="G66" s="138" t="s">
        <v>301</v>
      </c>
    </row>
    <row r="67" spans="1:7" ht="75.75" customHeight="1">
      <c r="A67" s="49">
        <v>7</v>
      </c>
      <c r="B67" s="45" t="s">
        <v>854</v>
      </c>
      <c r="C67" s="16" t="s">
        <v>1116</v>
      </c>
      <c r="D67" s="16" t="s">
        <v>640</v>
      </c>
      <c r="E67" s="16" t="s">
        <v>493</v>
      </c>
      <c r="F67" s="16">
        <v>7</v>
      </c>
      <c r="G67" s="138" t="s">
        <v>302</v>
      </c>
    </row>
    <row r="68" spans="1:7" ht="111.75" customHeight="1">
      <c r="A68" s="180">
        <v>8</v>
      </c>
      <c r="B68" s="181" t="s">
        <v>854</v>
      </c>
      <c r="C68" s="18" t="s">
        <v>267</v>
      </c>
      <c r="D68" s="18" t="s">
        <v>641</v>
      </c>
      <c r="E68" s="18" t="s">
        <v>494</v>
      </c>
      <c r="F68" s="18">
        <v>7</v>
      </c>
      <c r="G68" s="782" t="s">
        <v>303</v>
      </c>
    </row>
    <row r="69" spans="1:7" ht="94.5" customHeight="1" thickBot="1">
      <c r="A69" s="180">
        <v>9</v>
      </c>
      <c r="B69" s="181" t="s">
        <v>854</v>
      </c>
      <c r="C69" s="18" t="s">
        <v>1117</v>
      </c>
      <c r="D69" s="18" t="s">
        <v>642</v>
      </c>
      <c r="E69" s="18" t="s">
        <v>912</v>
      </c>
      <c r="F69" s="18">
        <v>7</v>
      </c>
      <c r="G69" s="503" t="s">
        <v>304</v>
      </c>
    </row>
    <row r="70" spans="1:7" ht="18.75" customHeight="1" thickBot="1">
      <c r="A70" s="878" t="s">
        <v>767</v>
      </c>
      <c r="B70" s="856"/>
      <c r="C70" s="856" t="s">
        <v>1148</v>
      </c>
      <c r="D70" s="857"/>
      <c r="E70" s="857"/>
      <c r="F70" s="857"/>
      <c r="G70" s="858"/>
    </row>
    <row r="71" spans="1:7" ht="76.5" customHeight="1">
      <c r="A71" s="180">
        <v>1</v>
      </c>
      <c r="B71" s="181" t="s">
        <v>855</v>
      </c>
      <c r="C71" s="18" t="s">
        <v>872</v>
      </c>
      <c r="D71" s="18" t="s">
        <v>858</v>
      </c>
      <c r="E71" s="18" t="s">
        <v>495</v>
      </c>
      <c r="F71" s="18">
        <v>7</v>
      </c>
      <c r="G71" s="164" t="s">
        <v>305</v>
      </c>
    </row>
    <row r="72" spans="1:7" ht="53.25" customHeight="1">
      <c r="A72" s="49">
        <v>2</v>
      </c>
      <c r="B72" s="45" t="s">
        <v>855</v>
      </c>
      <c r="C72" s="16" t="s">
        <v>911</v>
      </c>
      <c r="D72" s="16" t="s">
        <v>1120</v>
      </c>
      <c r="E72" s="16" t="s">
        <v>1155</v>
      </c>
      <c r="F72" s="16">
        <v>7</v>
      </c>
      <c r="G72" s="138" t="s">
        <v>35</v>
      </c>
    </row>
    <row r="73" spans="1:7" ht="75" customHeight="1">
      <c r="A73" s="49">
        <v>3</v>
      </c>
      <c r="B73" s="45" t="s">
        <v>855</v>
      </c>
      <c r="C73" s="16" t="s">
        <v>1119</v>
      </c>
      <c r="D73" s="16" t="s">
        <v>643</v>
      </c>
      <c r="E73" s="16" t="s">
        <v>1156</v>
      </c>
      <c r="F73" s="16">
        <v>7</v>
      </c>
      <c r="G73" s="138" t="s">
        <v>306</v>
      </c>
    </row>
    <row r="74" spans="1:7" ht="75.75" customHeight="1">
      <c r="A74" s="49">
        <v>4</v>
      </c>
      <c r="B74" s="45" t="s">
        <v>855</v>
      </c>
      <c r="C74" s="16" t="s">
        <v>1118</v>
      </c>
      <c r="D74" s="16" t="s">
        <v>645</v>
      </c>
      <c r="E74" s="16" t="s">
        <v>269</v>
      </c>
      <c r="F74" s="16">
        <v>7</v>
      </c>
      <c r="G74" s="138" t="s">
        <v>307</v>
      </c>
    </row>
    <row r="75" spans="1:7" ht="75.75" customHeight="1">
      <c r="A75" s="49">
        <v>5</v>
      </c>
      <c r="B75" s="181" t="s">
        <v>855</v>
      </c>
      <c r="C75" s="16" t="s">
        <v>270</v>
      </c>
      <c r="D75" s="16" t="s">
        <v>646</v>
      </c>
      <c r="E75" s="16" t="s">
        <v>271</v>
      </c>
      <c r="F75" s="16">
        <v>5</v>
      </c>
      <c r="G75" s="138" t="s">
        <v>1085</v>
      </c>
    </row>
    <row r="76" spans="1:7" ht="92.25" customHeight="1">
      <c r="A76" s="49">
        <v>6</v>
      </c>
      <c r="B76" s="45" t="s">
        <v>855</v>
      </c>
      <c r="C76" s="16" t="s">
        <v>1081</v>
      </c>
      <c r="D76" s="16" t="s">
        <v>1082</v>
      </c>
      <c r="E76" s="16" t="s">
        <v>1083</v>
      </c>
      <c r="F76" s="16">
        <v>7</v>
      </c>
      <c r="G76" s="138" t="s">
        <v>1084</v>
      </c>
    </row>
    <row r="77" spans="1:7" ht="94.5" customHeight="1" thickBot="1">
      <c r="A77" s="49">
        <v>7</v>
      </c>
      <c r="B77" s="251" t="s">
        <v>855</v>
      </c>
      <c r="C77" s="192" t="s">
        <v>295</v>
      </c>
      <c r="D77" s="192" t="s">
        <v>647</v>
      </c>
      <c r="E77" s="192" t="s">
        <v>496</v>
      </c>
      <c r="F77" s="192">
        <v>7</v>
      </c>
      <c r="G77" s="207" t="s">
        <v>656</v>
      </c>
    </row>
    <row r="78" spans="1:7" ht="18.75" customHeight="1" thickBot="1">
      <c r="A78" s="878" t="s">
        <v>767</v>
      </c>
      <c r="B78" s="856"/>
      <c r="C78" s="857" t="s">
        <v>1077</v>
      </c>
      <c r="D78" s="857"/>
      <c r="E78" s="857"/>
      <c r="F78" s="857"/>
      <c r="G78" s="858"/>
    </row>
    <row r="79" spans="1:7" ht="80.25" customHeight="1">
      <c r="A79" s="178">
        <v>1</v>
      </c>
      <c r="B79" s="71" t="s">
        <v>856</v>
      </c>
      <c r="C79" s="187" t="s">
        <v>1121</v>
      </c>
      <c r="D79" s="71" t="s">
        <v>858</v>
      </c>
      <c r="E79" s="154" t="s">
        <v>274</v>
      </c>
      <c r="F79" s="154">
        <v>7</v>
      </c>
      <c r="G79" s="157" t="s">
        <v>308</v>
      </c>
    </row>
    <row r="80" spans="1:7" ht="41.25" customHeight="1">
      <c r="A80" s="49">
        <v>2</v>
      </c>
      <c r="B80" s="45" t="s">
        <v>856</v>
      </c>
      <c r="C80" s="45" t="s">
        <v>1122</v>
      </c>
      <c r="D80" s="45" t="s">
        <v>1013</v>
      </c>
      <c r="E80" s="61" t="s">
        <v>275</v>
      </c>
      <c r="F80" s="61">
        <v>7</v>
      </c>
      <c r="G80" s="138" t="s">
        <v>309</v>
      </c>
    </row>
    <row r="81" spans="1:7" ht="93" customHeight="1">
      <c r="A81" s="49">
        <v>3</v>
      </c>
      <c r="B81" s="45" t="s">
        <v>856</v>
      </c>
      <c r="C81" s="45" t="s">
        <v>1123</v>
      </c>
      <c r="D81" s="45" t="s">
        <v>648</v>
      </c>
      <c r="E81" s="61" t="s">
        <v>276</v>
      </c>
      <c r="F81" s="61">
        <v>7</v>
      </c>
      <c r="G81" s="138" t="s">
        <v>310</v>
      </c>
    </row>
    <row r="82" spans="1:7" ht="96" customHeight="1">
      <c r="A82" s="49">
        <v>4</v>
      </c>
      <c r="B82" s="45" t="s">
        <v>856</v>
      </c>
      <c r="C82" s="45" t="s">
        <v>1124</v>
      </c>
      <c r="D82" s="45" t="s">
        <v>629</v>
      </c>
      <c r="E82" s="61" t="s">
        <v>277</v>
      </c>
      <c r="F82" s="61">
        <v>7</v>
      </c>
      <c r="G82" s="138" t="s">
        <v>311</v>
      </c>
    </row>
    <row r="83" spans="1:7" ht="88.5" customHeight="1">
      <c r="A83" s="49">
        <v>5</v>
      </c>
      <c r="B83" s="45" t="s">
        <v>856</v>
      </c>
      <c r="C83" s="45" t="s">
        <v>1125</v>
      </c>
      <c r="D83" s="45" t="s">
        <v>649</v>
      </c>
      <c r="E83" s="61" t="s">
        <v>278</v>
      </c>
      <c r="F83" s="61">
        <v>7</v>
      </c>
      <c r="G83" s="138" t="s">
        <v>314</v>
      </c>
    </row>
    <row r="84" spans="1:7" ht="94.5" customHeight="1" thickBot="1">
      <c r="A84" s="46">
        <v>6</v>
      </c>
      <c r="B84" s="47" t="s">
        <v>856</v>
      </c>
      <c r="C84" s="47" t="s">
        <v>1126</v>
      </c>
      <c r="D84" s="47" t="s">
        <v>650</v>
      </c>
      <c r="E84" s="199" t="s">
        <v>630</v>
      </c>
      <c r="F84" s="199">
        <v>7</v>
      </c>
      <c r="G84" s="133" t="s">
        <v>315</v>
      </c>
    </row>
    <row r="85" spans="1:7" ht="17.25" customHeight="1" thickBot="1">
      <c r="A85" s="878" t="s">
        <v>767</v>
      </c>
      <c r="B85" s="856"/>
      <c r="C85" s="856" t="s">
        <v>1093</v>
      </c>
      <c r="D85" s="856"/>
      <c r="E85" s="856"/>
      <c r="F85" s="856"/>
      <c r="G85" s="879"/>
    </row>
    <row r="86" spans="1:7" ht="49.5" customHeight="1">
      <c r="A86" s="45">
        <v>1</v>
      </c>
      <c r="B86" s="45" t="s">
        <v>903</v>
      </c>
      <c r="C86" s="45" t="s">
        <v>876</v>
      </c>
      <c r="D86" s="45" t="s">
        <v>907</v>
      </c>
      <c r="E86" s="61" t="s">
        <v>914</v>
      </c>
      <c r="F86" s="61">
        <v>5</v>
      </c>
      <c r="G86" s="85" t="s">
        <v>631</v>
      </c>
    </row>
    <row r="87" spans="1:7" ht="54.75" customHeight="1">
      <c r="A87" s="45">
        <v>2</v>
      </c>
      <c r="B87" s="45" t="s">
        <v>903</v>
      </c>
      <c r="C87" s="45" t="s">
        <v>906</v>
      </c>
      <c r="D87" s="45" t="s">
        <v>907</v>
      </c>
      <c r="E87" s="61" t="s">
        <v>914</v>
      </c>
      <c r="F87" s="61">
        <v>10</v>
      </c>
      <c r="G87" s="85" t="s">
        <v>632</v>
      </c>
    </row>
    <row r="88" spans="1:7" ht="97.5" customHeight="1" thickBot="1">
      <c r="A88" s="47">
        <v>3</v>
      </c>
      <c r="B88" s="47" t="s">
        <v>903</v>
      </c>
      <c r="C88" s="209" t="s">
        <v>257</v>
      </c>
      <c r="D88" s="47" t="s">
        <v>916</v>
      </c>
      <c r="E88" s="199" t="s">
        <v>917</v>
      </c>
      <c r="F88" s="199">
        <v>19</v>
      </c>
      <c r="G88" s="85" t="s">
        <v>633</v>
      </c>
    </row>
    <row r="89" spans="1:7" ht="18" customHeight="1" thickBot="1">
      <c r="A89" s="880" t="s">
        <v>918</v>
      </c>
      <c r="B89" s="881"/>
      <c r="C89" s="875" t="s">
        <v>1098</v>
      </c>
      <c r="D89" s="876"/>
      <c r="E89" s="876"/>
      <c r="F89" s="876"/>
      <c r="G89" s="877"/>
    </row>
    <row r="90" spans="1:7" ht="58.5" customHeight="1">
      <c r="A90" s="178">
        <v>1</v>
      </c>
      <c r="B90" s="71" t="s">
        <v>919</v>
      </c>
      <c r="C90" s="71" t="s">
        <v>920</v>
      </c>
      <c r="D90" s="71" t="s">
        <v>1013</v>
      </c>
      <c r="E90" s="154" t="s">
        <v>700</v>
      </c>
      <c r="F90" s="154">
        <v>24</v>
      </c>
      <c r="G90" s="85" t="s">
        <v>539</v>
      </c>
    </row>
    <row r="91" spans="1:7" ht="53.25" customHeight="1">
      <c r="A91" s="49">
        <v>2</v>
      </c>
      <c r="B91" s="181" t="s">
        <v>919</v>
      </c>
      <c r="C91" s="45" t="s">
        <v>921</v>
      </c>
      <c r="D91" s="45" t="s">
        <v>701</v>
      </c>
      <c r="E91" s="61" t="s">
        <v>702</v>
      </c>
      <c r="F91" s="61">
        <v>25</v>
      </c>
      <c r="G91" s="85" t="s">
        <v>459</v>
      </c>
    </row>
    <row r="92" spans="1:7" ht="56.25" customHeight="1">
      <c r="A92" s="49">
        <v>3</v>
      </c>
      <c r="B92" s="45" t="s">
        <v>919</v>
      </c>
      <c r="C92" s="45" t="s">
        <v>922</v>
      </c>
      <c r="D92" s="45" t="s">
        <v>1142</v>
      </c>
      <c r="E92" s="61" t="s">
        <v>703</v>
      </c>
      <c r="F92" s="61">
        <v>7</v>
      </c>
      <c r="G92" s="85" t="s">
        <v>460</v>
      </c>
    </row>
    <row r="93" spans="1:7" ht="57.75" customHeight="1" thickBot="1">
      <c r="A93" s="59">
        <v>4</v>
      </c>
      <c r="B93" s="184" t="s">
        <v>919</v>
      </c>
      <c r="C93" s="184" t="s">
        <v>923</v>
      </c>
      <c r="D93" s="184" t="s">
        <v>704</v>
      </c>
      <c r="E93" s="176" t="s">
        <v>705</v>
      </c>
      <c r="F93" s="176">
        <v>7</v>
      </c>
      <c r="G93" s="85" t="s">
        <v>460</v>
      </c>
    </row>
    <row r="94" spans="1:7" ht="15.75" customHeight="1" thickBot="1">
      <c r="A94" s="880" t="s">
        <v>918</v>
      </c>
      <c r="B94" s="881"/>
      <c r="C94" s="875" t="s">
        <v>1071</v>
      </c>
      <c r="D94" s="876"/>
      <c r="E94" s="876"/>
      <c r="F94" s="876"/>
      <c r="G94" s="877"/>
    </row>
    <row r="95" spans="1:7" ht="51.75" customHeight="1" thickBot="1">
      <c r="A95" s="832" t="s">
        <v>318</v>
      </c>
      <c r="B95" s="883"/>
      <c r="C95" s="884" t="s">
        <v>636</v>
      </c>
      <c r="D95" s="885"/>
      <c r="E95" s="885"/>
      <c r="F95" s="885"/>
      <c r="G95" s="886"/>
    </row>
    <row r="96" spans="1:7" ht="16.5" customHeight="1">
      <c r="A96" s="219"/>
      <c r="B96" s="219"/>
      <c r="C96" s="220"/>
      <c r="D96" s="220"/>
      <c r="E96" s="220"/>
      <c r="F96" s="220"/>
      <c r="G96" s="220"/>
    </row>
    <row r="97" spans="1:7" ht="15" customHeight="1">
      <c r="A97" s="219"/>
      <c r="B97" s="219"/>
      <c r="C97" s="220"/>
      <c r="D97" s="220"/>
      <c r="E97" s="220"/>
      <c r="F97" s="220"/>
      <c r="G97" s="220"/>
    </row>
    <row r="98" spans="1:7" ht="21" customHeight="1">
      <c r="A98" s="219"/>
      <c r="B98" s="809" t="s">
        <v>1127</v>
      </c>
      <c r="C98" s="810"/>
      <c r="D98" s="75" t="s">
        <v>380</v>
      </c>
      <c r="E98" s="259"/>
      <c r="F98" s="153"/>
      <c r="G98" s="220"/>
    </row>
    <row r="99" spans="2:7" ht="15">
      <c r="B99" s="11"/>
      <c r="C99" s="74" t="s">
        <v>841</v>
      </c>
      <c r="D99" s="260" t="s">
        <v>842</v>
      </c>
      <c r="E99" s="261"/>
      <c r="F99" s="211" t="s">
        <v>835</v>
      </c>
      <c r="G99" s="156"/>
    </row>
    <row r="100" spans="2:7" ht="15">
      <c r="B100" s="11"/>
      <c r="C100" s="74"/>
      <c r="D100" s="262"/>
      <c r="E100" s="261"/>
      <c r="F100" s="211"/>
      <c r="G100" s="156"/>
    </row>
    <row r="101" spans="2:7" ht="15">
      <c r="B101" s="809" t="s">
        <v>23</v>
      </c>
      <c r="C101" s="810"/>
      <c r="D101" s="75" t="s">
        <v>1163</v>
      </c>
      <c r="E101" s="269"/>
      <c r="F101" s="153"/>
      <c r="G101" s="131"/>
    </row>
    <row r="102" spans="2:7" ht="15">
      <c r="B102" s="809"/>
      <c r="C102" s="809"/>
      <c r="D102" s="262" t="s">
        <v>842</v>
      </c>
      <c r="E102" s="262"/>
      <c r="F102" s="211" t="s">
        <v>844</v>
      </c>
      <c r="G102" s="21"/>
    </row>
    <row r="103" spans="2:6" ht="15">
      <c r="B103" s="11"/>
      <c r="C103" s="74"/>
      <c r="D103" s="210"/>
      <c r="E103" s="210"/>
      <c r="F103" s="210"/>
    </row>
    <row r="104" spans="2:7" ht="15">
      <c r="B104" s="809" t="s">
        <v>685</v>
      </c>
      <c r="C104" s="810"/>
      <c r="D104" s="542" t="s">
        <v>1046</v>
      </c>
      <c r="E104" s="256"/>
      <c r="F104" s="269" t="s">
        <v>794</v>
      </c>
      <c r="G104" s="153"/>
    </row>
    <row r="105" spans="2:7" ht="15">
      <c r="B105" s="809" t="s">
        <v>711</v>
      </c>
      <c r="C105" s="809"/>
      <c r="D105" s="75" t="s">
        <v>1047</v>
      </c>
      <c r="E105" s="77"/>
      <c r="F105" s="262" t="s">
        <v>842</v>
      </c>
      <c r="G105" s="77" t="s">
        <v>835</v>
      </c>
    </row>
    <row r="106" ht="15">
      <c r="D106" s="77" t="s">
        <v>782</v>
      </c>
    </row>
    <row r="107" ht="15">
      <c r="D107" s="77"/>
    </row>
    <row r="108" spans="2:7" ht="15">
      <c r="B108" s="827" t="s">
        <v>723</v>
      </c>
      <c r="C108" s="827"/>
      <c r="D108" s="257"/>
      <c r="E108" s="257"/>
      <c r="F108" s="270"/>
      <c r="G108" s="270">
        <v>43125</v>
      </c>
    </row>
    <row r="109" spans="2:7" ht="15" customHeight="1">
      <c r="B109" s="846" t="s">
        <v>905</v>
      </c>
      <c r="C109" s="846"/>
      <c r="D109" s="264"/>
      <c r="E109" s="136"/>
      <c r="F109" s="264"/>
      <c r="G109" s="264" t="s">
        <v>687</v>
      </c>
    </row>
  </sheetData>
  <sheetProtection/>
  <mergeCells count="36">
    <mergeCell ref="A44:B44"/>
    <mergeCell ref="C70:G70"/>
    <mergeCell ref="A53:B53"/>
    <mergeCell ref="C53:G53"/>
    <mergeCell ref="C44:G44"/>
    <mergeCell ref="A47:B47"/>
    <mergeCell ref="C47:G47"/>
    <mergeCell ref="A70:B70"/>
    <mergeCell ref="C60:G60"/>
    <mergeCell ref="A78:B78"/>
    <mergeCell ref="A94:B94"/>
    <mergeCell ref="B108:C108"/>
    <mergeCell ref="B109:C109"/>
    <mergeCell ref="B104:C104"/>
    <mergeCell ref="B105:C105"/>
    <mergeCell ref="A95:B95"/>
    <mergeCell ref="C95:G95"/>
    <mergeCell ref="B101:C101"/>
    <mergeCell ref="B102:C102"/>
    <mergeCell ref="B98:C98"/>
    <mergeCell ref="C94:G94"/>
    <mergeCell ref="C89:G89"/>
    <mergeCell ref="C37:G37"/>
    <mergeCell ref="A37:B37"/>
    <mergeCell ref="C78:G78"/>
    <mergeCell ref="A85:B85"/>
    <mergeCell ref="C85:G85"/>
    <mergeCell ref="A89:B89"/>
    <mergeCell ref="A60:B60"/>
    <mergeCell ref="A29:B29"/>
    <mergeCell ref="C29:G29"/>
    <mergeCell ref="A2:G2"/>
    <mergeCell ref="A14:B14"/>
    <mergeCell ref="C14:G14"/>
    <mergeCell ref="A20:B20"/>
    <mergeCell ref="C20:G20"/>
  </mergeCells>
  <printOptions horizontalCentered="1"/>
  <pageMargins left="0.7086614173228347" right="0.7086614173228347" top="0.8661417322834646" bottom="0.11811023622047245" header="0.31496062992125984" footer="0.11811023622047245"/>
  <pageSetup fitToHeight="0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194"/>
  <sheetViews>
    <sheetView view="pageBreakPreview" zoomScale="70" zoomScaleNormal="85" zoomScaleSheetLayoutView="70" zoomScalePageLayoutView="0" workbookViewId="0" topLeftCell="A1">
      <selection activeCell="D44" sqref="D44"/>
    </sheetView>
  </sheetViews>
  <sheetFormatPr defaultColWidth="9.140625" defaultRowHeight="15"/>
  <cols>
    <col min="1" max="1" width="7.8515625" style="0" customWidth="1"/>
    <col min="2" max="2" width="48.7109375" style="0" customWidth="1"/>
    <col min="3" max="3" width="16.7109375" style="0" customWidth="1"/>
    <col min="4" max="4" width="22.421875" style="0" customWidth="1"/>
    <col min="5" max="5" width="24.421875" style="0" customWidth="1"/>
    <col min="6" max="6" width="26.7109375" style="0" customWidth="1"/>
  </cols>
  <sheetData>
    <row r="1" spans="2:10" ht="18" thickBot="1">
      <c r="B1" s="7"/>
      <c r="C1" s="7"/>
      <c r="D1" s="7"/>
      <c r="E1" s="7"/>
      <c r="F1" s="170" t="s">
        <v>580</v>
      </c>
      <c r="G1" s="69"/>
      <c r="H1" s="69"/>
      <c r="I1" s="69"/>
      <c r="J1" s="69"/>
    </row>
    <row r="2" spans="1:10" ht="58.5" customHeight="1" thickBot="1">
      <c r="A2" s="897" t="s">
        <v>10</v>
      </c>
      <c r="B2" s="898"/>
      <c r="C2" s="898"/>
      <c r="D2" s="898"/>
      <c r="E2" s="898"/>
      <c r="F2" s="899"/>
      <c r="G2" s="69"/>
      <c r="H2" s="69"/>
      <c r="I2" s="69"/>
      <c r="J2" s="69"/>
    </row>
    <row r="3" spans="1:6" ht="41.25" customHeight="1" thickBot="1">
      <c r="A3" s="880" t="s">
        <v>709</v>
      </c>
      <c r="B3" s="876"/>
      <c r="C3" s="876"/>
      <c r="D3" s="876"/>
      <c r="E3" s="876"/>
      <c r="F3" s="877"/>
    </row>
    <row r="4" spans="1:6" ht="173.25" customHeight="1" thickBot="1">
      <c r="A4" s="623" t="s">
        <v>712</v>
      </c>
      <c r="B4" s="179" t="s">
        <v>11</v>
      </c>
      <c r="C4" s="179" t="s">
        <v>204</v>
      </c>
      <c r="D4" s="179" t="s">
        <v>12</v>
      </c>
      <c r="E4" s="645" t="s">
        <v>14</v>
      </c>
      <c r="F4" s="646" t="s">
        <v>15</v>
      </c>
    </row>
    <row r="5" spans="1:6" ht="18" thickBot="1">
      <c r="A5" s="610">
        <v>1</v>
      </c>
      <c r="B5" s="614">
        <v>2</v>
      </c>
      <c r="C5" s="614">
        <v>3</v>
      </c>
      <c r="D5" s="614">
        <v>4</v>
      </c>
      <c r="E5" s="614">
        <v>5</v>
      </c>
      <c r="F5" s="609">
        <v>6</v>
      </c>
    </row>
    <row r="6" spans="1:6" ht="39" customHeight="1">
      <c r="A6" s="70">
        <v>1</v>
      </c>
      <c r="B6" s="650" t="s">
        <v>240</v>
      </c>
      <c r="C6" s="71">
        <v>4000</v>
      </c>
      <c r="D6" s="71"/>
      <c r="E6" s="651"/>
      <c r="F6" s="652"/>
    </row>
    <row r="7" spans="1:11" ht="36" customHeight="1">
      <c r="A7" s="63">
        <v>2</v>
      </c>
      <c r="B7" s="323" t="s">
        <v>241</v>
      </c>
      <c r="C7" s="45">
        <v>520</v>
      </c>
      <c r="D7" s="45"/>
      <c r="E7" s="298"/>
      <c r="F7" s="280"/>
      <c r="G7" s="274"/>
      <c r="H7" s="274"/>
      <c r="I7" s="274"/>
      <c r="J7" s="274"/>
      <c r="K7" s="274"/>
    </row>
    <row r="8" spans="1:6" ht="38.25" customHeight="1">
      <c r="A8" s="319">
        <v>3</v>
      </c>
      <c r="B8" s="322" t="s">
        <v>243</v>
      </c>
      <c r="C8" s="181">
        <v>180</v>
      </c>
      <c r="D8" s="181"/>
      <c r="E8" s="318"/>
      <c r="F8" s="317"/>
    </row>
    <row r="9" spans="1:6" ht="39" customHeight="1">
      <c r="A9" s="63">
        <v>4</v>
      </c>
      <c r="B9" s="200" t="s">
        <v>1109</v>
      </c>
      <c r="C9" s="45">
        <v>4000</v>
      </c>
      <c r="D9" s="45"/>
      <c r="E9" s="344"/>
      <c r="F9" s="280"/>
    </row>
    <row r="10" spans="1:6" ht="18.75" customHeight="1" thickBot="1">
      <c r="A10" s="360">
        <v>5</v>
      </c>
      <c r="B10" s="347" t="s">
        <v>244</v>
      </c>
      <c r="C10" s="348">
        <v>7500</v>
      </c>
      <c r="D10" s="348"/>
      <c r="E10" s="349"/>
      <c r="F10" s="361"/>
    </row>
    <row r="11" spans="1:6" ht="24" customHeight="1" thickBot="1" thickTop="1">
      <c r="A11" s="888" t="s">
        <v>662</v>
      </c>
      <c r="B11" s="889"/>
      <c r="C11" s="371">
        <f>SUM(C6:C10)</f>
        <v>16200</v>
      </c>
      <c r="D11" s="371"/>
      <c r="E11" s="374"/>
      <c r="F11" s="373"/>
    </row>
    <row r="12" spans="1:6" ht="21.75" customHeight="1" thickBot="1" thickTop="1">
      <c r="A12" s="661">
        <v>6</v>
      </c>
      <c r="B12" s="662" t="s">
        <v>245</v>
      </c>
      <c r="C12" s="184">
        <v>420</v>
      </c>
      <c r="D12" s="184"/>
      <c r="E12" s="663"/>
      <c r="F12" s="664">
        <v>1.7</v>
      </c>
    </row>
    <row r="13" spans="1:6" ht="19.5" customHeight="1" thickBot="1">
      <c r="A13" s="788">
        <v>7</v>
      </c>
      <c r="B13" s="789" t="s">
        <v>251</v>
      </c>
      <c r="C13" s="614"/>
      <c r="D13" s="614"/>
      <c r="E13" s="790"/>
      <c r="F13" s="791">
        <v>4</v>
      </c>
    </row>
    <row r="14" spans="1:6" ht="33.75" customHeight="1">
      <c r="A14" s="70">
        <v>8</v>
      </c>
      <c r="B14" s="650" t="s">
        <v>677</v>
      </c>
      <c r="C14" s="71"/>
      <c r="D14" s="71"/>
      <c r="E14" s="657"/>
      <c r="F14" s="652">
        <v>0.6</v>
      </c>
    </row>
    <row r="15" spans="1:6" ht="21.75" customHeight="1">
      <c r="A15" s="63">
        <v>9</v>
      </c>
      <c r="B15" s="200" t="s">
        <v>161</v>
      </c>
      <c r="C15" s="45"/>
      <c r="D15" s="45"/>
      <c r="E15" s="344"/>
      <c r="F15" s="280">
        <v>0.2</v>
      </c>
    </row>
    <row r="16" spans="1:6" ht="18.75" customHeight="1">
      <c r="A16" s="63">
        <v>10</v>
      </c>
      <c r="B16" s="200" t="s">
        <v>678</v>
      </c>
      <c r="C16" s="45"/>
      <c r="D16" s="45"/>
      <c r="E16" s="344"/>
      <c r="F16" s="280">
        <v>0.7</v>
      </c>
    </row>
    <row r="17" spans="1:6" ht="34.5" customHeight="1">
      <c r="A17" s="63">
        <v>11</v>
      </c>
      <c r="B17" s="200" t="s">
        <v>162</v>
      </c>
      <c r="C17" s="45"/>
      <c r="D17" s="45"/>
      <c r="E17" s="344"/>
      <c r="F17" s="280">
        <v>0.6</v>
      </c>
    </row>
    <row r="18" spans="1:6" ht="18.75" customHeight="1">
      <c r="A18" s="63">
        <v>12</v>
      </c>
      <c r="B18" s="200" t="s">
        <v>679</v>
      </c>
      <c r="C18" s="45"/>
      <c r="D18" s="45"/>
      <c r="E18" s="344"/>
      <c r="F18" s="280">
        <v>4.2</v>
      </c>
    </row>
    <row r="19" spans="1:6" ht="22.5" customHeight="1">
      <c r="A19" s="63">
        <v>13</v>
      </c>
      <c r="B19" s="200" t="s">
        <v>252</v>
      </c>
      <c r="C19" s="45"/>
      <c r="D19" s="45"/>
      <c r="E19" s="344"/>
      <c r="F19" s="280">
        <v>4.1</v>
      </c>
    </row>
    <row r="20" spans="1:6" ht="20.25" customHeight="1" thickBot="1">
      <c r="A20" s="360">
        <v>14</v>
      </c>
      <c r="B20" s="347" t="s">
        <v>253</v>
      </c>
      <c r="C20" s="348"/>
      <c r="D20" s="348"/>
      <c r="E20" s="349"/>
      <c r="F20" s="361">
        <v>3</v>
      </c>
    </row>
    <row r="21" spans="1:6" ht="21.75" customHeight="1" thickBot="1" thickTop="1">
      <c r="A21" s="888" t="s">
        <v>663</v>
      </c>
      <c r="B21" s="889"/>
      <c r="C21" s="371">
        <f>SUM(C12:C20)</f>
        <v>420</v>
      </c>
      <c r="D21" s="371"/>
      <c r="E21" s="374"/>
      <c r="F21" s="373">
        <f>SUM(F12:F20)</f>
        <v>19.1</v>
      </c>
    </row>
    <row r="22" spans="1:6" ht="18.75" customHeight="1" thickTop="1">
      <c r="A22" s="319">
        <v>15</v>
      </c>
      <c r="B22" s="322" t="s">
        <v>163</v>
      </c>
      <c r="C22" s="181"/>
      <c r="D22" s="181"/>
      <c r="E22" s="350"/>
      <c r="F22" s="317">
        <v>1</v>
      </c>
    </row>
    <row r="23" spans="1:6" ht="18.75" customHeight="1">
      <c r="A23" s="63">
        <v>16</v>
      </c>
      <c r="B23" s="200" t="s">
        <v>165</v>
      </c>
      <c r="C23" s="45"/>
      <c r="D23" s="45"/>
      <c r="E23" s="344"/>
      <c r="F23" s="280">
        <v>2</v>
      </c>
    </row>
    <row r="24" spans="1:6" ht="18.75" customHeight="1">
      <c r="A24" s="63">
        <v>17</v>
      </c>
      <c r="B24" s="200" t="s">
        <v>164</v>
      </c>
      <c r="C24" s="45">
        <v>4000</v>
      </c>
      <c r="D24" s="45"/>
      <c r="E24" s="344"/>
      <c r="F24" s="280"/>
    </row>
    <row r="25" spans="1:6" ht="18.75" customHeight="1">
      <c r="A25" s="63">
        <v>18</v>
      </c>
      <c r="B25" s="200" t="s">
        <v>166</v>
      </c>
      <c r="C25" s="45">
        <v>3000</v>
      </c>
      <c r="D25" s="45"/>
      <c r="E25" s="344"/>
      <c r="F25" s="280"/>
    </row>
    <row r="26" spans="1:6" ht="18.75" customHeight="1">
      <c r="A26" s="63">
        <v>19</v>
      </c>
      <c r="B26" s="200" t="s">
        <v>167</v>
      </c>
      <c r="C26" s="45"/>
      <c r="D26" s="45"/>
      <c r="E26" s="344"/>
      <c r="F26" s="280">
        <v>1</v>
      </c>
    </row>
    <row r="27" spans="1:6" ht="18.75" customHeight="1">
      <c r="A27" s="63">
        <v>20</v>
      </c>
      <c r="B27" s="200" t="s">
        <v>168</v>
      </c>
      <c r="C27" s="45">
        <v>4000</v>
      </c>
      <c r="D27" s="45"/>
      <c r="E27" s="344"/>
      <c r="F27" s="280"/>
    </row>
    <row r="28" spans="1:6" ht="18.75" customHeight="1">
      <c r="A28" s="63">
        <v>21</v>
      </c>
      <c r="B28" s="200" t="s">
        <v>169</v>
      </c>
      <c r="C28" s="45"/>
      <c r="D28" s="45"/>
      <c r="E28" s="344"/>
      <c r="F28" s="280">
        <v>1</v>
      </c>
    </row>
    <row r="29" spans="1:6" ht="18.75" customHeight="1">
      <c r="A29" s="63">
        <v>22</v>
      </c>
      <c r="B29" s="200" t="s">
        <v>171</v>
      </c>
      <c r="C29" s="45"/>
      <c r="D29" s="45"/>
      <c r="E29" s="344"/>
      <c r="F29" s="280">
        <v>1</v>
      </c>
    </row>
    <row r="30" spans="1:6" ht="18.75" customHeight="1">
      <c r="A30" s="63">
        <v>23</v>
      </c>
      <c r="B30" s="200" t="s">
        <v>172</v>
      </c>
      <c r="C30" s="45"/>
      <c r="D30" s="45"/>
      <c r="E30" s="344"/>
      <c r="F30" s="280">
        <v>1</v>
      </c>
    </row>
    <row r="31" spans="1:6" ht="18.75" customHeight="1">
      <c r="A31" s="63">
        <v>24</v>
      </c>
      <c r="B31" s="200" t="s">
        <v>174</v>
      </c>
      <c r="C31" s="45"/>
      <c r="D31" s="45"/>
      <c r="E31" s="344"/>
      <c r="F31" s="280">
        <v>1</v>
      </c>
    </row>
    <row r="32" spans="1:6" ht="18.75" customHeight="1">
      <c r="A32" s="63">
        <v>25</v>
      </c>
      <c r="B32" s="200" t="s">
        <v>173</v>
      </c>
      <c r="C32" s="45">
        <v>2000</v>
      </c>
      <c r="D32" s="45"/>
      <c r="E32" s="344"/>
      <c r="F32" s="280"/>
    </row>
    <row r="33" spans="1:6" ht="18.75" customHeight="1">
      <c r="A33" s="63">
        <v>26</v>
      </c>
      <c r="B33" s="200" t="s">
        <v>175</v>
      </c>
      <c r="C33" s="45">
        <v>2000</v>
      </c>
      <c r="D33" s="45"/>
      <c r="E33" s="344"/>
      <c r="F33" s="280"/>
    </row>
    <row r="34" spans="1:6" ht="18.75" customHeight="1">
      <c r="A34" s="63">
        <v>27</v>
      </c>
      <c r="B34" s="200" t="s">
        <v>176</v>
      </c>
      <c r="C34" s="45">
        <v>2000</v>
      </c>
      <c r="D34" s="45"/>
      <c r="E34" s="344"/>
      <c r="F34" s="280"/>
    </row>
    <row r="35" spans="1:6" ht="42" customHeight="1" thickBot="1">
      <c r="A35" s="653">
        <v>28</v>
      </c>
      <c r="B35" s="654" t="s">
        <v>312</v>
      </c>
      <c r="C35" s="644">
        <v>20000</v>
      </c>
      <c r="D35" s="644"/>
      <c r="E35" s="655"/>
      <c r="F35" s="656">
        <v>1</v>
      </c>
    </row>
    <row r="36" spans="1:6" ht="59.25" customHeight="1" thickBot="1">
      <c r="A36" s="788">
        <v>29</v>
      </c>
      <c r="B36" s="789" t="s">
        <v>313</v>
      </c>
      <c r="C36" s="614">
        <v>8000</v>
      </c>
      <c r="D36" s="614"/>
      <c r="E36" s="790"/>
      <c r="F36" s="791">
        <v>1</v>
      </c>
    </row>
    <row r="37" spans="1:6" ht="27.75" customHeight="1" thickBot="1">
      <c r="A37" s="893" t="s">
        <v>664</v>
      </c>
      <c r="B37" s="894"/>
      <c r="C37" s="658">
        <f>SUM(C22:C36)</f>
        <v>45000</v>
      </c>
      <c r="D37" s="658"/>
      <c r="E37" s="659"/>
      <c r="F37" s="660">
        <f>SUM(F22:F36)</f>
        <v>10</v>
      </c>
    </row>
    <row r="38" spans="1:6" ht="18.75" customHeight="1" thickTop="1">
      <c r="A38" s="319">
        <v>30</v>
      </c>
      <c r="B38" s="322" t="s">
        <v>177</v>
      </c>
      <c r="C38" s="181">
        <v>16000</v>
      </c>
      <c r="D38" s="181"/>
      <c r="E38" s="350"/>
      <c r="F38" s="317"/>
    </row>
    <row r="39" spans="1:6" ht="18.75" customHeight="1">
      <c r="A39" s="63">
        <v>31</v>
      </c>
      <c r="B39" s="200" t="s">
        <v>178</v>
      </c>
      <c r="C39" s="45">
        <v>5900</v>
      </c>
      <c r="D39" s="45"/>
      <c r="E39" s="344"/>
      <c r="F39" s="280"/>
    </row>
    <row r="40" spans="1:6" ht="18.75" customHeight="1">
      <c r="A40" s="63">
        <v>32</v>
      </c>
      <c r="B40" s="200" t="s">
        <v>179</v>
      </c>
      <c r="C40" s="45">
        <v>1800</v>
      </c>
      <c r="D40" s="45"/>
      <c r="E40" s="344"/>
      <c r="F40" s="280"/>
    </row>
    <row r="41" spans="1:6" ht="18.75" customHeight="1">
      <c r="A41" s="63">
        <v>33</v>
      </c>
      <c r="B41" s="200" t="s">
        <v>180</v>
      </c>
      <c r="C41" s="45">
        <v>2400</v>
      </c>
      <c r="D41" s="45"/>
      <c r="E41" s="344"/>
      <c r="F41" s="280"/>
    </row>
    <row r="42" spans="1:6" ht="18.75" customHeight="1">
      <c r="A42" s="63">
        <v>34</v>
      </c>
      <c r="B42" s="200" t="s">
        <v>181</v>
      </c>
      <c r="C42" s="45">
        <v>7400</v>
      </c>
      <c r="D42" s="45"/>
      <c r="E42" s="344"/>
      <c r="F42" s="280"/>
    </row>
    <row r="43" spans="1:6" ht="18.75" customHeight="1">
      <c r="A43" s="63">
        <v>35</v>
      </c>
      <c r="B43" s="200" t="s">
        <v>182</v>
      </c>
      <c r="C43" s="45">
        <v>20500</v>
      </c>
      <c r="D43" s="45"/>
      <c r="E43" s="344"/>
      <c r="F43" s="280"/>
    </row>
    <row r="44" spans="1:6" ht="18.75" customHeight="1">
      <c r="A44" s="63">
        <v>36</v>
      </c>
      <c r="B44" s="200" t="s">
        <v>183</v>
      </c>
      <c r="C44" s="45">
        <v>7400</v>
      </c>
      <c r="D44" s="45"/>
      <c r="E44" s="344"/>
      <c r="F44" s="280"/>
    </row>
    <row r="45" spans="1:6" ht="18.75" customHeight="1">
      <c r="A45" s="63">
        <v>37</v>
      </c>
      <c r="B45" s="200" t="s">
        <v>184</v>
      </c>
      <c r="C45" s="45">
        <v>500</v>
      </c>
      <c r="D45" s="45"/>
      <c r="E45" s="344"/>
      <c r="F45" s="280"/>
    </row>
    <row r="46" spans="1:6" ht="18.75" customHeight="1">
      <c r="A46" s="63">
        <v>38</v>
      </c>
      <c r="B46" s="200" t="s">
        <v>185</v>
      </c>
      <c r="C46" s="45">
        <v>2000</v>
      </c>
      <c r="D46" s="45"/>
      <c r="E46" s="344"/>
      <c r="F46" s="280"/>
    </row>
    <row r="47" spans="1:6" ht="18.75" customHeight="1">
      <c r="A47" s="63">
        <v>39</v>
      </c>
      <c r="B47" s="200" t="s">
        <v>186</v>
      </c>
      <c r="C47" s="45">
        <v>4000</v>
      </c>
      <c r="D47" s="45"/>
      <c r="E47" s="344"/>
      <c r="F47" s="280"/>
    </row>
    <row r="48" spans="1:6" ht="18.75" customHeight="1">
      <c r="A48" s="63">
        <v>40</v>
      </c>
      <c r="B48" s="200" t="s">
        <v>187</v>
      </c>
      <c r="C48" s="45">
        <v>500</v>
      </c>
      <c r="D48" s="45"/>
      <c r="E48" s="344"/>
      <c r="F48" s="280"/>
    </row>
    <row r="49" spans="1:6" ht="18.75" customHeight="1">
      <c r="A49" s="63">
        <v>41</v>
      </c>
      <c r="B49" s="200" t="s">
        <v>188</v>
      </c>
      <c r="C49" s="45">
        <v>1850</v>
      </c>
      <c r="D49" s="45"/>
      <c r="E49" s="344"/>
      <c r="F49" s="280"/>
    </row>
    <row r="50" spans="1:6" ht="18.75" customHeight="1">
      <c r="A50" s="63">
        <v>42</v>
      </c>
      <c r="B50" s="200" t="s">
        <v>189</v>
      </c>
      <c r="C50" s="45">
        <v>250</v>
      </c>
      <c r="D50" s="45"/>
      <c r="E50" s="344"/>
      <c r="F50" s="280"/>
    </row>
    <row r="51" spans="1:6" ht="18.75" customHeight="1">
      <c r="A51" s="63">
        <v>43</v>
      </c>
      <c r="B51" s="200" t="s">
        <v>190</v>
      </c>
      <c r="C51" s="45">
        <v>3300</v>
      </c>
      <c r="D51" s="45"/>
      <c r="E51" s="344"/>
      <c r="F51" s="280"/>
    </row>
    <row r="52" spans="1:6" ht="20.25" customHeight="1">
      <c r="A52" s="63">
        <v>44</v>
      </c>
      <c r="B52" s="200" t="s">
        <v>191</v>
      </c>
      <c r="C52" s="45">
        <v>1000</v>
      </c>
      <c r="D52" s="45"/>
      <c r="E52" s="344"/>
      <c r="F52" s="280"/>
    </row>
    <row r="53" spans="1:6" ht="18.75" customHeight="1">
      <c r="A53" s="63">
        <v>45</v>
      </c>
      <c r="B53" s="200" t="s">
        <v>192</v>
      </c>
      <c r="C53" s="45">
        <v>7400</v>
      </c>
      <c r="D53" s="45"/>
      <c r="E53" s="344"/>
      <c r="F53" s="280"/>
    </row>
    <row r="54" spans="1:6" ht="18.75" customHeight="1">
      <c r="A54" s="63">
        <v>46</v>
      </c>
      <c r="B54" s="200" t="s">
        <v>193</v>
      </c>
      <c r="C54" s="45">
        <v>800</v>
      </c>
      <c r="D54" s="45"/>
      <c r="E54" s="344"/>
      <c r="F54" s="280"/>
    </row>
    <row r="55" spans="1:6" ht="18.75" customHeight="1">
      <c r="A55" s="63">
        <v>47</v>
      </c>
      <c r="B55" s="200" t="s">
        <v>194</v>
      </c>
      <c r="C55" s="45">
        <v>4200</v>
      </c>
      <c r="D55" s="45"/>
      <c r="E55" s="344"/>
      <c r="F55" s="280"/>
    </row>
    <row r="56" spans="1:6" ht="18.75" customHeight="1">
      <c r="A56" s="63">
        <v>48</v>
      </c>
      <c r="B56" s="200" t="s">
        <v>195</v>
      </c>
      <c r="C56" s="45">
        <v>3600</v>
      </c>
      <c r="D56" s="45"/>
      <c r="E56" s="344"/>
      <c r="F56" s="280"/>
    </row>
    <row r="57" spans="1:6" ht="18.75" customHeight="1">
      <c r="A57" s="63">
        <v>49</v>
      </c>
      <c r="B57" s="200" t="s">
        <v>196</v>
      </c>
      <c r="C57" s="45">
        <v>5200</v>
      </c>
      <c r="D57" s="45"/>
      <c r="E57" s="344"/>
      <c r="F57" s="280"/>
    </row>
    <row r="58" spans="1:6" ht="18.75" customHeight="1">
      <c r="A58" s="63">
        <v>50</v>
      </c>
      <c r="B58" s="200" t="s">
        <v>197</v>
      </c>
      <c r="C58" s="45">
        <v>500</v>
      </c>
      <c r="D58" s="45"/>
      <c r="E58" s="344"/>
      <c r="F58" s="280"/>
    </row>
    <row r="59" spans="1:6" ht="18.75" customHeight="1" thickBot="1">
      <c r="A59" s="653">
        <v>51</v>
      </c>
      <c r="B59" s="654" t="s">
        <v>198</v>
      </c>
      <c r="C59" s="644">
        <v>5200</v>
      </c>
      <c r="D59" s="644"/>
      <c r="E59" s="655"/>
      <c r="F59" s="656"/>
    </row>
    <row r="60" spans="1:6" ht="23.25" customHeight="1">
      <c r="A60" s="70">
        <v>52</v>
      </c>
      <c r="B60" s="650" t="s">
        <v>199</v>
      </c>
      <c r="C60" s="71">
        <v>500</v>
      </c>
      <c r="D60" s="71"/>
      <c r="E60" s="657"/>
      <c r="F60" s="652"/>
    </row>
    <row r="61" spans="1:6" ht="18.75" customHeight="1" thickBot="1">
      <c r="A61" s="360">
        <v>53</v>
      </c>
      <c r="B61" s="347" t="s">
        <v>200</v>
      </c>
      <c r="C61" s="348">
        <v>1700</v>
      </c>
      <c r="D61" s="348"/>
      <c r="E61" s="349"/>
      <c r="F61" s="361"/>
    </row>
    <row r="62" spans="1:6" ht="36" customHeight="1" thickBot="1" thickTop="1">
      <c r="A62" s="888" t="s">
        <v>665</v>
      </c>
      <c r="B62" s="889"/>
      <c r="C62" s="371">
        <f>SUM(C38:C61)</f>
        <v>103900</v>
      </c>
      <c r="D62" s="371"/>
      <c r="E62" s="374"/>
      <c r="F62" s="362"/>
    </row>
    <row r="63" spans="1:6" ht="18.75" customHeight="1" thickBot="1" thickTop="1">
      <c r="A63" s="661">
        <v>54</v>
      </c>
      <c r="B63" s="662" t="s">
        <v>660</v>
      </c>
      <c r="C63" s="184">
        <v>10000</v>
      </c>
      <c r="D63" s="184"/>
      <c r="E63" s="663"/>
      <c r="F63" s="664"/>
    </row>
    <row r="64" spans="1:6" ht="18.75" customHeight="1" thickBot="1">
      <c r="A64" s="665">
        <v>55</v>
      </c>
      <c r="B64" s="666" t="s">
        <v>661</v>
      </c>
      <c r="C64" s="667">
        <v>5000</v>
      </c>
      <c r="D64" s="667"/>
      <c r="E64" s="668"/>
      <c r="F64" s="669"/>
    </row>
    <row r="65" spans="1:6" ht="35.25" customHeight="1" thickBot="1" thickTop="1">
      <c r="A65" s="888" t="s">
        <v>666</v>
      </c>
      <c r="B65" s="889"/>
      <c r="C65" s="371">
        <f>SUM(C63:C64)</f>
        <v>15000</v>
      </c>
      <c r="D65" s="371"/>
      <c r="E65" s="374"/>
      <c r="F65" s="373"/>
    </row>
    <row r="66" spans="1:6" ht="18.75" customHeight="1" thickTop="1">
      <c r="A66" s="363">
        <v>56</v>
      </c>
      <c r="B66" s="200" t="s">
        <v>225</v>
      </c>
      <c r="C66" s="47">
        <v>560</v>
      </c>
      <c r="D66" s="47"/>
      <c r="E66" s="345"/>
      <c r="F66" s="364"/>
    </row>
    <row r="67" spans="1:6" ht="18.75" customHeight="1">
      <c r="A67" s="363">
        <v>57</v>
      </c>
      <c r="B67" s="200" t="s">
        <v>226</v>
      </c>
      <c r="C67" s="47">
        <v>1980</v>
      </c>
      <c r="D67" s="47"/>
      <c r="E67" s="345"/>
      <c r="F67" s="364">
        <v>0.5</v>
      </c>
    </row>
    <row r="68" spans="1:6" ht="18.75" customHeight="1">
      <c r="A68" s="363">
        <v>58</v>
      </c>
      <c r="B68" s="200" t="s">
        <v>227</v>
      </c>
      <c r="C68" s="47">
        <v>2100</v>
      </c>
      <c r="D68" s="47"/>
      <c r="E68" s="345"/>
      <c r="F68" s="364"/>
    </row>
    <row r="69" spans="1:6" ht="18.75" customHeight="1">
      <c r="A69" s="363">
        <v>59</v>
      </c>
      <c r="B69" s="200" t="s">
        <v>228</v>
      </c>
      <c r="C69" s="47">
        <v>1350</v>
      </c>
      <c r="D69" s="47"/>
      <c r="E69" s="345"/>
      <c r="F69" s="364"/>
    </row>
    <row r="70" spans="1:6" ht="18.75" customHeight="1">
      <c r="A70" s="363">
        <v>60</v>
      </c>
      <c r="B70" s="200" t="s">
        <v>229</v>
      </c>
      <c r="C70" s="47">
        <v>1980</v>
      </c>
      <c r="D70" s="47"/>
      <c r="E70" s="345"/>
      <c r="F70" s="364">
        <v>0.5</v>
      </c>
    </row>
    <row r="71" spans="1:6" ht="18.75" customHeight="1">
      <c r="A71" s="363">
        <v>61</v>
      </c>
      <c r="B71" s="200" t="s">
        <v>230</v>
      </c>
      <c r="C71" s="47"/>
      <c r="D71" s="47"/>
      <c r="E71" s="345"/>
      <c r="F71" s="364">
        <v>1</v>
      </c>
    </row>
    <row r="72" spans="1:6" ht="18.75" customHeight="1">
      <c r="A72" s="363">
        <v>62</v>
      </c>
      <c r="B72" s="200" t="s">
        <v>231</v>
      </c>
      <c r="C72" s="47"/>
      <c r="D72" s="47"/>
      <c r="E72" s="345"/>
      <c r="F72" s="364">
        <v>1</v>
      </c>
    </row>
    <row r="73" spans="1:6" ht="18.75" customHeight="1">
      <c r="A73" s="363">
        <v>63</v>
      </c>
      <c r="B73" s="200" t="s">
        <v>232</v>
      </c>
      <c r="C73" s="47"/>
      <c r="D73" s="47"/>
      <c r="E73" s="345"/>
      <c r="F73" s="364">
        <v>0.5</v>
      </c>
    </row>
    <row r="74" spans="1:6" ht="18.75" customHeight="1">
      <c r="A74" s="363">
        <v>64</v>
      </c>
      <c r="B74" s="200" t="s">
        <v>233</v>
      </c>
      <c r="C74" s="47"/>
      <c r="D74" s="47"/>
      <c r="E74" s="345"/>
      <c r="F74" s="364">
        <v>0.5</v>
      </c>
    </row>
    <row r="75" spans="1:6" ht="18.75" customHeight="1">
      <c r="A75" s="363">
        <v>65</v>
      </c>
      <c r="B75" s="200" t="s">
        <v>234</v>
      </c>
      <c r="C75" s="47">
        <v>1260</v>
      </c>
      <c r="D75" s="47"/>
      <c r="E75" s="345"/>
      <c r="F75" s="364">
        <v>0.5</v>
      </c>
    </row>
    <row r="76" spans="1:6" ht="33.75" customHeight="1">
      <c r="A76" s="363">
        <v>66</v>
      </c>
      <c r="B76" s="200" t="s">
        <v>279</v>
      </c>
      <c r="C76" s="47"/>
      <c r="D76" s="47"/>
      <c r="E76" s="345"/>
      <c r="F76" s="364">
        <v>1</v>
      </c>
    </row>
    <row r="77" spans="1:6" ht="21" customHeight="1">
      <c r="A77" s="363">
        <v>67</v>
      </c>
      <c r="B77" s="200" t="s">
        <v>235</v>
      </c>
      <c r="C77" s="47"/>
      <c r="D77" s="47"/>
      <c r="E77" s="345"/>
      <c r="F77" s="364">
        <v>0.5</v>
      </c>
    </row>
    <row r="78" spans="1:6" ht="24.75" customHeight="1">
      <c r="A78" s="363">
        <v>68</v>
      </c>
      <c r="B78" s="200" t="s">
        <v>236</v>
      </c>
      <c r="C78" s="47"/>
      <c r="D78" s="47"/>
      <c r="E78" s="345"/>
      <c r="F78" s="364">
        <v>0.5</v>
      </c>
    </row>
    <row r="79" spans="1:6" ht="24.75" customHeight="1">
      <c r="A79" s="363">
        <v>69</v>
      </c>
      <c r="B79" s="200" t="s">
        <v>237</v>
      </c>
      <c r="C79" s="47"/>
      <c r="D79" s="47"/>
      <c r="E79" s="345"/>
      <c r="F79" s="364">
        <v>0.5</v>
      </c>
    </row>
    <row r="80" spans="1:6" ht="28.5" customHeight="1">
      <c r="A80" s="363">
        <v>70</v>
      </c>
      <c r="B80" s="200" t="s">
        <v>238</v>
      </c>
      <c r="C80" s="47"/>
      <c r="D80" s="47"/>
      <c r="E80" s="345"/>
      <c r="F80" s="364">
        <v>0.5</v>
      </c>
    </row>
    <row r="81" spans="1:6" ht="23.25" customHeight="1" thickBot="1">
      <c r="A81" s="653">
        <v>71</v>
      </c>
      <c r="B81" s="654" t="s">
        <v>239</v>
      </c>
      <c r="C81" s="644"/>
      <c r="D81" s="644"/>
      <c r="E81" s="670"/>
      <c r="F81" s="656">
        <v>1</v>
      </c>
    </row>
    <row r="82" spans="1:6" ht="24" customHeight="1">
      <c r="A82" s="623">
        <v>72</v>
      </c>
      <c r="B82" s="650" t="s">
        <v>280</v>
      </c>
      <c r="C82" s="179"/>
      <c r="D82" s="179"/>
      <c r="E82" s="671"/>
      <c r="F82" s="672">
        <v>0.5</v>
      </c>
    </row>
    <row r="83" spans="1:6" ht="39.75" customHeight="1">
      <c r="A83" s="363">
        <v>73</v>
      </c>
      <c r="B83" s="200" t="s">
        <v>254</v>
      </c>
      <c r="C83" s="47"/>
      <c r="D83" s="47"/>
      <c r="E83" s="345"/>
      <c r="F83" s="364">
        <v>0.2</v>
      </c>
    </row>
    <row r="84" spans="1:6" ht="38.25" customHeight="1" thickBot="1">
      <c r="A84" s="360">
        <v>74</v>
      </c>
      <c r="B84" s="347" t="s">
        <v>255</v>
      </c>
      <c r="C84" s="348"/>
      <c r="D84" s="348"/>
      <c r="E84" s="353"/>
      <c r="F84" s="361">
        <v>3</v>
      </c>
    </row>
    <row r="85" spans="1:6" ht="33.75" customHeight="1" thickBot="1" thickTop="1">
      <c r="A85" s="888" t="s">
        <v>667</v>
      </c>
      <c r="B85" s="892"/>
      <c r="C85" s="371">
        <f>SUM(C66:C84)</f>
        <v>9230</v>
      </c>
      <c r="D85" s="371"/>
      <c r="E85" s="372"/>
      <c r="F85" s="373">
        <f>SUM(F67:F84)</f>
        <v>12.2</v>
      </c>
    </row>
    <row r="86" spans="1:6" ht="18.75" customHeight="1" thickTop="1">
      <c r="A86" s="365">
        <v>75</v>
      </c>
      <c r="B86" s="322" t="s">
        <v>1020</v>
      </c>
      <c r="C86" s="351">
        <v>3400</v>
      </c>
      <c r="D86" s="351"/>
      <c r="E86" s="352"/>
      <c r="F86" s="366"/>
    </row>
    <row r="87" spans="1:6" ht="18.75" customHeight="1" thickBot="1">
      <c r="A87" s="653">
        <v>76</v>
      </c>
      <c r="B87" s="654" t="s">
        <v>1021</v>
      </c>
      <c r="C87" s="644">
        <v>500</v>
      </c>
      <c r="D87" s="644"/>
      <c r="E87" s="670"/>
      <c r="F87" s="656"/>
    </row>
    <row r="88" spans="1:6" ht="18.75" customHeight="1">
      <c r="A88" s="623">
        <v>77</v>
      </c>
      <c r="B88" s="650" t="s">
        <v>1022</v>
      </c>
      <c r="C88" s="179">
        <v>500</v>
      </c>
      <c r="D88" s="179"/>
      <c r="E88" s="671"/>
      <c r="F88" s="672"/>
    </row>
    <row r="89" spans="1:6" ht="18.75" customHeight="1">
      <c r="A89" s="363">
        <v>78</v>
      </c>
      <c r="B89" s="200" t="s">
        <v>1023</v>
      </c>
      <c r="C89" s="47">
        <v>5600</v>
      </c>
      <c r="D89" s="47"/>
      <c r="E89" s="345"/>
      <c r="F89" s="364"/>
    </row>
    <row r="90" spans="1:6" ht="18.75" customHeight="1">
      <c r="A90" s="363">
        <v>79</v>
      </c>
      <c r="B90" s="200" t="s">
        <v>1024</v>
      </c>
      <c r="C90" s="47">
        <v>1800</v>
      </c>
      <c r="D90" s="47"/>
      <c r="E90" s="345"/>
      <c r="F90" s="364"/>
    </row>
    <row r="91" spans="1:6" ht="18.75" customHeight="1">
      <c r="A91" s="363">
        <v>80</v>
      </c>
      <c r="B91" s="200" t="s">
        <v>1025</v>
      </c>
      <c r="C91" s="47">
        <v>500</v>
      </c>
      <c r="D91" s="47"/>
      <c r="E91" s="345"/>
      <c r="F91" s="364"/>
    </row>
    <row r="92" spans="1:6" ht="18.75" customHeight="1">
      <c r="A92" s="363">
        <v>81</v>
      </c>
      <c r="B92" s="200" t="s">
        <v>1026</v>
      </c>
      <c r="C92" s="47">
        <v>200</v>
      </c>
      <c r="D92" s="47"/>
      <c r="E92" s="345"/>
      <c r="F92" s="364"/>
    </row>
    <row r="93" spans="1:6" ht="18.75" customHeight="1">
      <c r="A93" s="363">
        <v>82</v>
      </c>
      <c r="B93" s="200" t="s">
        <v>1027</v>
      </c>
      <c r="C93" s="47">
        <v>2600</v>
      </c>
      <c r="D93" s="47"/>
      <c r="E93" s="345"/>
      <c r="F93" s="364"/>
    </row>
    <row r="94" spans="1:6" ht="18.75" customHeight="1">
      <c r="A94" s="363">
        <v>83</v>
      </c>
      <c r="B94" s="200" t="s">
        <v>1028</v>
      </c>
      <c r="C94" s="47">
        <v>300</v>
      </c>
      <c r="D94" s="47"/>
      <c r="E94" s="345"/>
      <c r="F94" s="364"/>
    </row>
    <row r="95" spans="1:6" ht="18.75" customHeight="1">
      <c r="A95" s="363">
        <v>84</v>
      </c>
      <c r="B95" s="200" t="s">
        <v>1029</v>
      </c>
      <c r="C95" s="47">
        <v>500</v>
      </c>
      <c r="D95" s="47"/>
      <c r="E95" s="345"/>
      <c r="F95" s="364"/>
    </row>
    <row r="96" spans="1:6" ht="18.75" customHeight="1">
      <c r="A96" s="363">
        <v>85</v>
      </c>
      <c r="B96" s="200" t="s">
        <v>1030</v>
      </c>
      <c r="C96" s="47">
        <v>500</v>
      </c>
      <c r="D96" s="47"/>
      <c r="E96" s="345"/>
      <c r="F96" s="364"/>
    </row>
    <row r="97" spans="1:6" ht="18.75" customHeight="1">
      <c r="A97" s="363">
        <v>86</v>
      </c>
      <c r="B97" s="200" t="s">
        <v>1031</v>
      </c>
      <c r="C97" s="47">
        <v>500</v>
      </c>
      <c r="D97" s="47"/>
      <c r="E97" s="345"/>
      <c r="F97" s="364"/>
    </row>
    <row r="98" spans="1:6" ht="18.75" customHeight="1">
      <c r="A98" s="363">
        <v>87</v>
      </c>
      <c r="B98" s="200" t="s">
        <v>1032</v>
      </c>
      <c r="C98" s="47">
        <v>200</v>
      </c>
      <c r="D98" s="47"/>
      <c r="E98" s="345"/>
      <c r="F98" s="364"/>
    </row>
    <row r="99" spans="1:6" ht="18.75" customHeight="1">
      <c r="A99" s="363">
        <v>88</v>
      </c>
      <c r="B99" s="200" t="s">
        <v>1033</v>
      </c>
      <c r="C99" s="47">
        <v>500</v>
      </c>
      <c r="D99" s="47"/>
      <c r="E99" s="345"/>
      <c r="F99" s="364"/>
    </row>
    <row r="100" spans="1:6" ht="18.75" customHeight="1">
      <c r="A100" s="363">
        <v>89</v>
      </c>
      <c r="B100" s="200" t="s">
        <v>1034</v>
      </c>
      <c r="C100" s="47">
        <v>1500</v>
      </c>
      <c r="D100" s="47"/>
      <c r="E100" s="345"/>
      <c r="F100" s="364"/>
    </row>
    <row r="101" spans="1:6" ht="18.75" customHeight="1">
      <c r="A101" s="363">
        <v>90</v>
      </c>
      <c r="B101" s="200" t="s">
        <v>1035</v>
      </c>
      <c r="C101" s="47">
        <v>300</v>
      </c>
      <c r="D101" s="47"/>
      <c r="E101" s="345"/>
      <c r="F101" s="364"/>
    </row>
    <row r="102" spans="1:6" ht="18.75" customHeight="1">
      <c r="A102" s="363">
        <v>91</v>
      </c>
      <c r="B102" s="200" t="s">
        <v>1036</v>
      </c>
      <c r="C102" s="47">
        <v>500</v>
      </c>
      <c r="D102" s="47"/>
      <c r="E102" s="345"/>
      <c r="F102" s="364"/>
    </row>
    <row r="103" spans="1:6" ht="18.75" customHeight="1">
      <c r="A103" s="363">
        <v>92</v>
      </c>
      <c r="B103" s="200" t="s">
        <v>1037</v>
      </c>
      <c r="C103" s="47">
        <v>1000</v>
      </c>
      <c r="D103" s="47"/>
      <c r="E103" s="345"/>
      <c r="F103" s="364"/>
    </row>
    <row r="104" spans="1:6" ht="18.75" customHeight="1">
      <c r="A104" s="363">
        <v>93</v>
      </c>
      <c r="B104" s="200" t="s">
        <v>1038</v>
      </c>
      <c r="C104" s="47">
        <v>150</v>
      </c>
      <c r="D104" s="47"/>
      <c r="E104" s="345"/>
      <c r="F104" s="364"/>
    </row>
    <row r="105" spans="1:6" ht="18.75" customHeight="1" thickBot="1">
      <c r="A105" s="653">
        <v>94</v>
      </c>
      <c r="B105" s="654" t="s">
        <v>1039</v>
      </c>
      <c r="C105" s="644">
        <v>200</v>
      </c>
      <c r="D105" s="644"/>
      <c r="E105" s="670"/>
      <c r="F105" s="656"/>
    </row>
    <row r="106" spans="1:6" ht="18.75" customHeight="1">
      <c r="A106" s="623">
        <v>95</v>
      </c>
      <c r="B106" s="650" t="s">
        <v>1048</v>
      </c>
      <c r="C106" s="179">
        <v>350</v>
      </c>
      <c r="D106" s="179"/>
      <c r="E106" s="671"/>
      <c r="F106" s="672"/>
    </row>
    <row r="107" spans="1:6" ht="18.75" customHeight="1">
      <c r="A107" s="363">
        <v>96</v>
      </c>
      <c r="B107" s="200" t="s">
        <v>1049</v>
      </c>
      <c r="C107" s="47">
        <v>300</v>
      </c>
      <c r="D107" s="47"/>
      <c r="E107" s="345"/>
      <c r="F107" s="364"/>
    </row>
    <row r="108" spans="1:6" ht="18.75" customHeight="1">
      <c r="A108" s="363">
        <v>97</v>
      </c>
      <c r="B108" s="200" t="s">
        <v>1050</v>
      </c>
      <c r="C108" s="47">
        <v>200</v>
      </c>
      <c r="D108" s="47"/>
      <c r="E108" s="345"/>
      <c r="F108" s="364"/>
    </row>
    <row r="109" spans="1:6" ht="18.75" customHeight="1">
      <c r="A109" s="363">
        <v>98</v>
      </c>
      <c r="B109" s="200" t="s">
        <v>1051</v>
      </c>
      <c r="C109" s="47">
        <v>250</v>
      </c>
      <c r="D109" s="47"/>
      <c r="E109" s="345"/>
      <c r="F109" s="364"/>
    </row>
    <row r="110" spans="1:6" ht="18.75" customHeight="1">
      <c r="A110" s="363">
        <v>99</v>
      </c>
      <c r="B110" s="200" t="s">
        <v>1052</v>
      </c>
      <c r="C110" s="47">
        <v>50</v>
      </c>
      <c r="D110" s="47"/>
      <c r="E110" s="345"/>
      <c r="F110" s="364"/>
    </row>
    <row r="111" spans="1:6" ht="18" customHeight="1">
      <c r="A111" s="363">
        <v>100</v>
      </c>
      <c r="B111" s="200" t="s">
        <v>1053</v>
      </c>
      <c r="C111" s="47">
        <v>100</v>
      </c>
      <c r="D111" s="47"/>
      <c r="E111" s="345"/>
      <c r="F111" s="364"/>
    </row>
    <row r="112" spans="1:6" ht="18.75" customHeight="1">
      <c r="A112" s="363">
        <v>101</v>
      </c>
      <c r="B112" s="200" t="s">
        <v>1054</v>
      </c>
      <c r="C112" s="47">
        <v>50</v>
      </c>
      <c r="D112" s="47"/>
      <c r="E112" s="345"/>
      <c r="F112" s="364"/>
    </row>
    <row r="113" spans="1:6" ht="18.75" customHeight="1">
      <c r="A113" s="363">
        <v>102</v>
      </c>
      <c r="B113" s="200" t="s">
        <v>1055</v>
      </c>
      <c r="C113" s="47">
        <v>1500</v>
      </c>
      <c r="D113" s="47"/>
      <c r="E113" s="345"/>
      <c r="F113" s="364"/>
    </row>
    <row r="114" spans="1:6" ht="18.75" customHeight="1">
      <c r="A114" s="363">
        <v>103</v>
      </c>
      <c r="B114" s="200" t="s">
        <v>1056</v>
      </c>
      <c r="C114" s="47">
        <v>1000</v>
      </c>
      <c r="D114" s="47"/>
      <c r="E114" s="345"/>
      <c r="F114" s="364"/>
    </row>
    <row r="115" spans="1:6" ht="18.75" customHeight="1" thickBot="1">
      <c r="A115" s="653">
        <v>104</v>
      </c>
      <c r="B115" s="654" t="s">
        <v>1057</v>
      </c>
      <c r="C115" s="644">
        <v>1000</v>
      </c>
      <c r="D115" s="644"/>
      <c r="E115" s="670"/>
      <c r="F115" s="656"/>
    </row>
    <row r="116" spans="1:6" ht="18.75" customHeight="1">
      <c r="A116" s="623">
        <v>105</v>
      </c>
      <c r="B116" s="650" t="s">
        <v>1058</v>
      </c>
      <c r="C116" s="179">
        <v>500</v>
      </c>
      <c r="D116" s="179"/>
      <c r="E116" s="671"/>
      <c r="F116" s="672"/>
    </row>
    <row r="117" spans="1:6" ht="18.75" customHeight="1">
      <c r="A117" s="363">
        <v>106</v>
      </c>
      <c r="B117" s="200" t="s">
        <v>1059</v>
      </c>
      <c r="C117" s="47">
        <v>500</v>
      </c>
      <c r="D117" s="47"/>
      <c r="E117" s="345"/>
      <c r="F117" s="364"/>
    </row>
    <row r="118" spans="1:6" ht="18.75" customHeight="1">
      <c r="A118" s="363">
        <v>107</v>
      </c>
      <c r="B118" s="200" t="s">
        <v>1060</v>
      </c>
      <c r="C118" s="47">
        <v>500</v>
      </c>
      <c r="D118" s="47"/>
      <c r="E118" s="345"/>
      <c r="F118" s="364"/>
    </row>
    <row r="119" spans="1:6" ht="18.75" customHeight="1">
      <c r="A119" s="363">
        <v>108</v>
      </c>
      <c r="B119" s="200" t="s">
        <v>1061</v>
      </c>
      <c r="C119" s="47">
        <v>1500</v>
      </c>
      <c r="D119" s="47"/>
      <c r="E119" s="345"/>
      <c r="F119" s="364"/>
    </row>
    <row r="120" spans="1:6" ht="18.75" customHeight="1">
      <c r="A120" s="363">
        <v>109</v>
      </c>
      <c r="B120" s="200" t="s">
        <v>1062</v>
      </c>
      <c r="C120" s="47">
        <v>500</v>
      </c>
      <c r="D120" s="47"/>
      <c r="E120" s="345"/>
      <c r="F120" s="364"/>
    </row>
    <row r="121" spans="1:6" ht="18.75" customHeight="1">
      <c r="A121" s="363">
        <v>110</v>
      </c>
      <c r="B121" s="200" t="s">
        <v>1063</v>
      </c>
      <c r="C121" s="47">
        <v>300</v>
      </c>
      <c r="D121" s="47"/>
      <c r="E121" s="345"/>
      <c r="F121" s="364"/>
    </row>
    <row r="122" spans="1:6" ht="18.75" customHeight="1">
      <c r="A122" s="363">
        <v>111</v>
      </c>
      <c r="B122" s="200" t="s">
        <v>1064</v>
      </c>
      <c r="C122" s="47">
        <v>2000</v>
      </c>
      <c r="D122" s="47"/>
      <c r="E122" s="345"/>
      <c r="F122" s="364"/>
    </row>
    <row r="123" spans="1:6" ht="18.75" customHeight="1">
      <c r="A123" s="363">
        <v>112</v>
      </c>
      <c r="B123" s="200" t="s">
        <v>1065</v>
      </c>
      <c r="C123" s="47">
        <v>3500</v>
      </c>
      <c r="D123" s="47"/>
      <c r="E123" s="345"/>
      <c r="F123" s="364"/>
    </row>
    <row r="124" spans="1:6" ht="18.75" customHeight="1" thickBot="1">
      <c r="A124" s="360">
        <v>113</v>
      </c>
      <c r="B124" s="347" t="s">
        <v>1066</v>
      </c>
      <c r="C124" s="348">
        <v>300</v>
      </c>
      <c r="D124" s="348"/>
      <c r="E124" s="353"/>
      <c r="F124" s="361"/>
    </row>
    <row r="125" spans="1:6" ht="21" customHeight="1" thickBot="1" thickTop="1">
      <c r="A125" s="888" t="s">
        <v>668</v>
      </c>
      <c r="B125" s="889"/>
      <c r="C125" s="371">
        <f>SUM(C86:C124)</f>
        <v>35650</v>
      </c>
      <c r="D125" s="371"/>
      <c r="E125" s="372"/>
      <c r="F125" s="373"/>
    </row>
    <row r="126" spans="1:6" ht="34.5" customHeight="1" thickBot="1" thickTop="1">
      <c r="A126" s="673">
        <v>114</v>
      </c>
      <c r="B126" s="426" t="s">
        <v>101</v>
      </c>
      <c r="C126" s="425">
        <v>47000</v>
      </c>
      <c r="D126" s="425"/>
      <c r="E126" s="427"/>
      <c r="F126" s="428">
        <v>25</v>
      </c>
    </row>
    <row r="127" spans="1:6" ht="21" customHeight="1" thickBot="1" thickTop="1">
      <c r="A127" s="895" t="s">
        <v>102</v>
      </c>
      <c r="B127" s="896"/>
      <c r="C127" s="647">
        <v>47000</v>
      </c>
      <c r="D127" s="647"/>
      <c r="E127" s="648"/>
      <c r="F127" s="649">
        <v>25</v>
      </c>
    </row>
    <row r="128" spans="1:6" ht="18.75" customHeight="1" thickTop="1">
      <c r="A128" s="365">
        <v>115</v>
      </c>
      <c r="B128" s="354" t="s">
        <v>205</v>
      </c>
      <c r="C128" s="355">
        <v>4000</v>
      </c>
      <c r="D128" s="355"/>
      <c r="E128" s="356"/>
      <c r="F128" s="367"/>
    </row>
    <row r="129" spans="1:6" ht="18.75" customHeight="1">
      <c r="A129" s="363">
        <v>116</v>
      </c>
      <c r="B129" s="278" t="s">
        <v>206</v>
      </c>
      <c r="C129" s="209">
        <v>1500</v>
      </c>
      <c r="D129" s="209"/>
      <c r="E129" s="346"/>
      <c r="F129" s="368"/>
    </row>
    <row r="130" spans="1:6" ht="18.75" customHeight="1">
      <c r="A130" s="363">
        <v>117</v>
      </c>
      <c r="B130" s="278" t="s">
        <v>207</v>
      </c>
      <c r="C130" s="209">
        <v>2500</v>
      </c>
      <c r="D130" s="209"/>
      <c r="E130" s="346"/>
      <c r="F130" s="368"/>
    </row>
    <row r="131" spans="1:6" ht="18.75" customHeight="1" thickBot="1">
      <c r="A131" s="653">
        <v>118</v>
      </c>
      <c r="B131" s="221" t="s">
        <v>208</v>
      </c>
      <c r="C131" s="674">
        <v>500</v>
      </c>
      <c r="D131" s="674"/>
      <c r="E131" s="675"/>
      <c r="F131" s="676"/>
    </row>
    <row r="132" spans="1:6" ht="18.75" customHeight="1">
      <c r="A132" s="623">
        <v>119</v>
      </c>
      <c r="B132" s="677" t="s">
        <v>209</v>
      </c>
      <c r="C132" s="678">
        <v>1000</v>
      </c>
      <c r="D132" s="678"/>
      <c r="E132" s="679"/>
      <c r="F132" s="680"/>
    </row>
    <row r="133" spans="1:6" ht="18.75" customHeight="1">
      <c r="A133" s="363">
        <v>120</v>
      </c>
      <c r="B133" s="278" t="s">
        <v>210</v>
      </c>
      <c r="C133" s="209">
        <v>1000</v>
      </c>
      <c r="D133" s="209"/>
      <c r="E133" s="346"/>
      <c r="F133" s="368"/>
    </row>
    <row r="134" spans="1:6" ht="18.75" customHeight="1">
      <c r="A134" s="363">
        <v>121</v>
      </c>
      <c r="B134" s="278" t="s">
        <v>211</v>
      </c>
      <c r="C134" s="209">
        <v>1000</v>
      </c>
      <c r="D134" s="209"/>
      <c r="E134" s="346"/>
      <c r="F134" s="368"/>
    </row>
    <row r="135" spans="1:6" ht="18.75" customHeight="1">
      <c r="A135" s="363">
        <v>122</v>
      </c>
      <c r="B135" s="278" t="s">
        <v>212</v>
      </c>
      <c r="C135" s="209">
        <v>1000</v>
      </c>
      <c r="D135" s="209"/>
      <c r="E135" s="346"/>
      <c r="F135" s="368"/>
    </row>
    <row r="136" spans="1:6" ht="18.75" customHeight="1">
      <c r="A136" s="363">
        <v>123</v>
      </c>
      <c r="B136" s="278" t="s">
        <v>213</v>
      </c>
      <c r="C136" s="209">
        <v>1500</v>
      </c>
      <c r="D136" s="209"/>
      <c r="E136" s="346"/>
      <c r="F136" s="368"/>
    </row>
    <row r="137" spans="1:6" ht="18.75" customHeight="1">
      <c r="A137" s="363">
        <v>124</v>
      </c>
      <c r="B137" s="278" t="s">
        <v>214</v>
      </c>
      <c r="C137" s="209">
        <v>1500</v>
      </c>
      <c r="D137" s="209"/>
      <c r="E137" s="346"/>
      <c r="F137" s="368"/>
    </row>
    <row r="138" spans="1:6" ht="18.75" customHeight="1">
      <c r="A138" s="363">
        <v>125</v>
      </c>
      <c r="B138" s="278" t="s">
        <v>215</v>
      </c>
      <c r="C138" s="209">
        <v>500</v>
      </c>
      <c r="D138" s="209"/>
      <c r="E138" s="346"/>
      <c r="F138" s="368"/>
    </row>
    <row r="139" spans="1:6" ht="18.75" customHeight="1">
      <c r="A139" s="363">
        <v>126</v>
      </c>
      <c r="B139" s="278" t="s">
        <v>216</v>
      </c>
      <c r="C139" s="209">
        <v>3000</v>
      </c>
      <c r="D139" s="209"/>
      <c r="E139" s="346"/>
      <c r="F139" s="368"/>
    </row>
    <row r="140" spans="1:6" ht="18.75" customHeight="1">
      <c r="A140" s="363">
        <v>127</v>
      </c>
      <c r="B140" s="278" t="s">
        <v>217</v>
      </c>
      <c r="C140" s="209">
        <v>4000</v>
      </c>
      <c r="D140" s="209"/>
      <c r="E140" s="346"/>
      <c r="F140" s="368"/>
    </row>
    <row r="141" spans="1:6" ht="18.75" customHeight="1">
      <c r="A141" s="363">
        <v>128</v>
      </c>
      <c r="B141" s="278" t="s">
        <v>218</v>
      </c>
      <c r="C141" s="209">
        <v>2000</v>
      </c>
      <c r="D141" s="209"/>
      <c r="E141" s="346"/>
      <c r="F141" s="368"/>
    </row>
    <row r="142" spans="1:6" ht="18.75" customHeight="1" thickBot="1">
      <c r="A142" s="653">
        <v>129</v>
      </c>
      <c r="B142" s="221" t="s">
        <v>219</v>
      </c>
      <c r="C142" s="674">
        <v>3000</v>
      </c>
      <c r="D142" s="674"/>
      <c r="E142" s="675"/>
      <c r="F142" s="676"/>
    </row>
    <row r="143" spans="1:6" ht="18.75" customHeight="1">
      <c r="A143" s="623">
        <v>130</v>
      </c>
      <c r="B143" s="677" t="s">
        <v>220</v>
      </c>
      <c r="C143" s="678">
        <v>4000</v>
      </c>
      <c r="D143" s="678"/>
      <c r="E143" s="679"/>
      <c r="F143" s="680"/>
    </row>
    <row r="144" spans="1:6" ht="18.75" customHeight="1">
      <c r="A144" s="363">
        <v>131</v>
      </c>
      <c r="B144" s="278" t="s">
        <v>221</v>
      </c>
      <c r="C144" s="209">
        <v>2000</v>
      </c>
      <c r="D144" s="209"/>
      <c r="E144" s="346"/>
      <c r="F144" s="368"/>
    </row>
    <row r="145" spans="1:6" ht="18.75" customHeight="1">
      <c r="A145" s="363">
        <v>132</v>
      </c>
      <c r="B145" s="278" t="s">
        <v>222</v>
      </c>
      <c r="C145" s="209">
        <v>1000</v>
      </c>
      <c r="D145" s="209"/>
      <c r="E145" s="346"/>
      <c r="F145" s="368"/>
    </row>
    <row r="146" spans="1:6" ht="24" customHeight="1" thickBot="1">
      <c r="A146" s="360">
        <v>133</v>
      </c>
      <c r="B146" s="357" t="s">
        <v>223</v>
      </c>
      <c r="C146" s="358">
        <v>1000</v>
      </c>
      <c r="D146" s="358"/>
      <c r="E146" s="359"/>
      <c r="F146" s="369"/>
    </row>
    <row r="147" spans="1:6" ht="39" customHeight="1" thickBot="1" thickTop="1">
      <c r="A147" s="888" t="s">
        <v>669</v>
      </c>
      <c r="B147" s="889"/>
      <c r="C147" s="371">
        <f>SUM(C128:C146)</f>
        <v>36000</v>
      </c>
      <c r="D147" s="371"/>
      <c r="E147" s="372"/>
      <c r="F147" s="373"/>
    </row>
    <row r="148" spans="1:6" ht="25.5" customHeight="1" thickTop="1">
      <c r="A148" s="365">
        <v>134</v>
      </c>
      <c r="B148" s="354" t="s">
        <v>201</v>
      </c>
      <c r="C148" s="355">
        <v>2500</v>
      </c>
      <c r="D148" s="355"/>
      <c r="E148" s="356"/>
      <c r="F148" s="367">
        <v>1.5</v>
      </c>
    </row>
    <row r="149" spans="1:6" ht="25.5" customHeight="1">
      <c r="A149" s="363">
        <v>135</v>
      </c>
      <c r="B149" s="278" t="s">
        <v>202</v>
      </c>
      <c r="C149" s="209">
        <v>2000</v>
      </c>
      <c r="D149" s="209"/>
      <c r="E149" s="346"/>
      <c r="F149" s="368">
        <v>1</v>
      </c>
    </row>
    <row r="150" spans="1:6" ht="27" customHeight="1" thickBot="1">
      <c r="A150" s="360">
        <v>136</v>
      </c>
      <c r="B150" s="357" t="s">
        <v>203</v>
      </c>
      <c r="C150" s="358">
        <v>1500</v>
      </c>
      <c r="D150" s="358"/>
      <c r="E150" s="359"/>
      <c r="F150" s="369">
        <v>1.5</v>
      </c>
    </row>
    <row r="151" spans="1:6" ht="38.25" customHeight="1" thickBot="1" thickTop="1">
      <c r="A151" s="888" t="s">
        <v>670</v>
      </c>
      <c r="B151" s="889"/>
      <c r="C151" s="371">
        <f>SUM(C148:C150)</f>
        <v>6000</v>
      </c>
      <c r="D151" s="371"/>
      <c r="E151" s="372"/>
      <c r="F151" s="373">
        <f>SUM(F148:F150)</f>
        <v>4</v>
      </c>
    </row>
    <row r="152" spans="1:6" ht="21.75" customHeight="1" thickTop="1">
      <c r="A152" s="365">
        <v>137</v>
      </c>
      <c r="B152" s="354" t="s">
        <v>433</v>
      </c>
      <c r="C152" s="355">
        <v>700</v>
      </c>
      <c r="D152" s="355"/>
      <c r="E152" s="356"/>
      <c r="F152" s="367">
        <v>0.7</v>
      </c>
    </row>
    <row r="153" spans="1:6" ht="27" customHeight="1">
      <c r="A153" s="363">
        <v>138</v>
      </c>
      <c r="B153" s="278" t="s">
        <v>434</v>
      </c>
      <c r="C153" s="209">
        <v>5300</v>
      </c>
      <c r="D153" s="209"/>
      <c r="E153" s="346"/>
      <c r="F153" s="368">
        <v>5.3</v>
      </c>
    </row>
    <row r="154" spans="1:6" ht="18.75" customHeight="1" thickBot="1">
      <c r="A154" s="653">
        <v>139</v>
      </c>
      <c r="B154" s="221" t="s">
        <v>435</v>
      </c>
      <c r="C154" s="674">
        <v>3780</v>
      </c>
      <c r="D154" s="674"/>
      <c r="E154" s="675"/>
      <c r="F154" s="676">
        <v>3.8</v>
      </c>
    </row>
    <row r="155" spans="1:6" ht="18.75" customHeight="1">
      <c r="A155" s="623">
        <v>140</v>
      </c>
      <c r="B155" s="677" t="s">
        <v>436</v>
      </c>
      <c r="C155" s="678">
        <v>1500</v>
      </c>
      <c r="D155" s="678"/>
      <c r="E155" s="679"/>
      <c r="F155" s="680">
        <v>1.5</v>
      </c>
    </row>
    <row r="156" spans="1:6" ht="18.75" customHeight="1">
      <c r="A156" s="363">
        <v>141</v>
      </c>
      <c r="B156" s="278" t="s">
        <v>437</v>
      </c>
      <c r="C156" s="209">
        <v>2400</v>
      </c>
      <c r="D156" s="209"/>
      <c r="E156" s="346"/>
      <c r="F156" s="368">
        <v>2.4</v>
      </c>
    </row>
    <row r="157" spans="1:6" ht="20.25" customHeight="1">
      <c r="A157" s="363">
        <v>142</v>
      </c>
      <c r="B157" s="278" t="s">
        <v>438</v>
      </c>
      <c r="C157" s="209">
        <v>400</v>
      </c>
      <c r="D157" s="209"/>
      <c r="E157" s="346"/>
      <c r="F157" s="368">
        <v>0.4</v>
      </c>
    </row>
    <row r="158" spans="1:6" ht="18.75" customHeight="1">
      <c r="A158" s="363">
        <v>143</v>
      </c>
      <c r="B158" s="278" t="s">
        <v>439</v>
      </c>
      <c r="C158" s="209">
        <v>1770</v>
      </c>
      <c r="D158" s="209"/>
      <c r="E158" s="346"/>
      <c r="F158" s="368">
        <v>1.8</v>
      </c>
    </row>
    <row r="159" spans="1:6" ht="18.75" customHeight="1">
      <c r="A159" s="363">
        <v>144</v>
      </c>
      <c r="B159" s="278" t="s">
        <v>440</v>
      </c>
      <c r="C159" s="209">
        <v>400</v>
      </c>
      <c r="D159" s="209"/>
      <c r="E159" s="346"/>
      <c r="F159" s="368">
        <v>0.4</v>
      </c>
    </row>
    <row r="160" spans="1:6" ht="18.75" customHeight="1">
      <c r="A160" s="363">
        <v>145</v>
      </c>
      <c r="B160" s="278" t="s">
        <v>441</v>
      </c>
      <c r="C160" s="209">
        <v>2100</v>
      </c>
      <c r="D160" s="209"/>
      <c r="E160" s="346"/>
      <c r="F160" s="368">
        <v>2.1</v>
      </c>
    </row>
    <row r="161" spans="1:6" ht="18.75" customHeight="1">
      <c r="A161" s="363">
        <v>146</v>
      </c>
      <c r="B161" s="278" t="s">
        <v>442</v>
      </c>
      <c r="C161" s="209">
        <v>530</v>
      </c>
      <c r="D161" s="209"/>
      <c r="E161" s="346"/>
      <c r="F161" s="368">
        <v>0.5</v>
      </c>
    </row>
    <row r="162" spans="1:6" ht="18.75" customHeight="1">
      <c r="A162" s="363">
        <v>147</v>
      </c>
      <c r="B162" s="278" t="s">
        <v>443</v>
      </c>
      <c r="C162" s="209">
        <v>4400</v>
      </c>
      <c r="D162" s="209"/>
      <c r="E162" s="346"/>
      <c r="F162" s="368">
        <v>4.4</v>
      </c>
    </row>
    <row r="163" spans="1:6" ht="20.25" customHeight="1">
      <c r="A163" s="363">
        <v>148</v>
      </c>
      <c r="B163" s="278" t="s">
        <v>444</v>
      </c>
      <c r="C163" s="209">
        <v>7460</v>
      </c>
      <c r="D163" s="209"/>
      <c r="E163" s="346"/>
      <c r="F163" s="368">
        <v>7.5</v>
      </c>
    </row>
    <row r="164" spans="1:6" ht="18.75" customHeight="1">
      <c r="A164" s="363">
        <v>149</v>
      </c>
      <c r="B164" s="278" t="s">
        <v>445</v>
      </c>
      <c r="C164" s="209">
        <v>1300</v>
      </c>
      <c r="D164" s="209"/>
      <c r="E164" s="346"/>
      <c r="F164" s="368">
        <v>1.3</v>
      </c>
    </row>
    <row r="165" spans="1:6" ht="18.75" customHeight="1">
      <c r="A165" s="363">
        <v>150</v>
      </c>
      <c r="B165" s="278" t="s">
        <v>446</v>
      </c>
      <c r="C165" s="209">
        <v>5500</v>
      </c>
      <c r="D165" s="209"/>
      <c r="E165" s="346"/>
      <c r="F165" s="368">
        <v>5.5</v>
      </c>
    </row>
    <row r="166" spans="1:6" ht="24" customHeight="1" thickBot="1">
      <c r="A166" s="653">
        <v>151</v>
      </c>
      <c r="B166" s="221" t="s">
        <v>447</v>
      </c>
      <c r="C166" s="674">
        <v>15700</v>
      </c>
      <c r="D166" s="674"/>
      <c r="E166" s="675"/>
      <c r="F166" s="676">
        <v>15.7</v>
      </c>
    </row>
    <row r="167" spans="1:6" ht="18.75" customHeight="1">
      <c r="A167" s="623">
        <v>152</v>
      </c>
      <c r="B167" s="677" t="s">
        <v>448</v>
      </c>
      <c r="C167" s="678">
        <v>660</v>
      </c>
      <c r="D167" s="678"/>
      <c r="E167" s="679"/>
      <c r="F167" s="680">
        <v>0.7</v>
      </c>
    </row>
    <row r="168" spans="1:6" ht="18.75" customHeight="1">
      <c r="A168" s="363">
        <v>153</v>
      </c>
      <c r="B168" s="278" t="s">
        <v>450</v>
      </c>
      <c r="C168" s="209">
        <v>1200</v>
      </c>
      <c r="D168" s="209"/>
      <c r="E168" s="346"/>
      <c r="F168" s="368">
        <v>1.2</v>
      </c>
    </row>
    <row r="169" spans="1:6" ht="18.75" customHeight="1">
      <c r="A169" s="363">
        <v>154</v>
      </c>
      <c r="B169" s="278" t="s">
        <v>451</v>
      </c>
      <c r="C169" s="209">
        <v>500</v>
      </c>
      <c r="D169" s="209"/>
      <c r="E169" s="346"/>
      <c r="F169" s="368">
        <v>0.5</v>
      </c>
    </row>
    <row r="170" spans="1:6" ht="18.75" customHeight="1" thickBot="1">
      <c r="A170" s="360">
        <v>155</v>
      </c>
      <c r="B170" s="357" t="s">
        <v>452</v>
      </c>
      <c r="C170" s="358">
        <v>1300</v>
      </c>
      <c r="D170" s="358"/>
      <c r="E170" s="359"/>
      <c r="F170" s="369">
        <v>1.3</v>
      </c>
    </row>
    <row r="171" spans="1:6" ht="32.25" customHeight="1" thickBot="1" thickTop="1">
      <c r="A171" s="888" t="s">
        <v>671</v>
      </c>
      <c r="B171" s="889"/>
      <c r="C171" s="371">
        <f>SUM(C152:C170)</f>
        <v>56900</v>
      </c>
      <c r="D171" s="371"/>
      <c r="E171" s="372"/>
      <c r="F171" s="373">
        <f>SUM(F152:F170)</f>
        <v>57</v>
      </c>
    </row>
    <row r="172" spans="1:6" ht="24" customHeight="1" thickTop="1">
      <c r="A172" s="365">
        <v>156</v>
      </c>
      <c r="B172" s="354" t="s">
        <v>1178</v>
      </c>
      <c r="C172" s="355">
        <v>1800</v>
      </c>
      <c r="D172" s="355"/>
      <c r="E172" s="356"/>
      <c r="F172" s="367"/>
    </row>
    <row r="173" spans="1:6" ht="24" customHeight="1">
      <c r="A173" s="363">
        <v>157</v>
      </c>
      <c r="B173" s="278" t="s">
        <v>1179</v>
      </c>
      <c r="C173" s="209">
        <v>1300</v>
      </c>
      <c r="D173" s="209"/>
      <c r="E173" s="346"/>
      <c r="F173" s="368"/>
    </row>
    <row r="174" spans="1:6" ht="22.5" customHeight="1">
      <c r="A174" s="363">
        <v>158</v>
      </c>
      <c r="B174" s="278" t="s">
        <v>1180</v>
      </c>
      <c r="C174" s="209">
        <v>900</v>
      </c>
      <c r="D174" s="209"/>
      <c r="E174" s="346"/>
      <c r="F174" s="368"/>
    </row>
    <row r="175" spans="1:6" ht="24" customHeight="1" thickBot="1">
      <c r="A175" s="360">
        <v>159</v>
      </c>
      <c r="B175" s="357" t="s">
        <v>1181</v>
      </c>
      <c r="C175" s="358">
        <v>7000</v>
      </c>
      <c r="D175" s="358"/>
      <c r="E175" s="359"/>
      <c r="F175" s="369"/>
    </row>
    <row r="176" spans="1:6" ht="18.75" customHeight="1" thickBot="1" thickTop="1">
      <c r="A176" s="888" t="s">
        <v>672</v>
      </c>
      <c r="B176" s="889"/>
      <c r="C176" s="371">
        <f>SUM(C172:C175)</f>
        <v>11000</v>
      </c>
      <c r="D176" s="371"/>
      <c r="E176" s="372"/>
      <c r="F176" s="373"/>
    </row>
    <row r="177" spans="1:6" ht="21.75" customHeight="1" thickBot="1" thickTop="1">
      <c r="A177" s="661">
        <v>160</v>
      </c>
      <c r="B177" s="784" t="s">
        <v>281</v>
      </c>
      <c r="C177" s="785">
        <v>4000</v>
      </c>
      <c r="D177" s="785"/>
      <c r="E177" s="786"/>
      <c r="F177" s="787">
        <v>1</v>
      </c>
    </row>
    <row r="178" spans="1:6" ht="40.5" customHeight="1" thickBot="1">
      <c r="A178" s="783">
        <v>161</v>
      </c>
      <c r="B178" s="426" t="s">
        <v>312</v>
      </c>
      <c r="C178" s="425">
        <v>20000</v>
      </c>
      <c r="D178" s="425"/>
      <c r="E178" s="427"/>
      <c r="F178" s="428">
        <v>5</v>
      </c>
    </row>
    <row r="179" spans="1:6" ht="18.75" customHeight="1" thickBot="1" thickTop="1">
      <c r="A179" s="890" t="s">
        <v>673</v>
      </c>
      <c r="B179" s="891"/>
      <c r="C179" s="375">
        <f>SUM(C177:C178)</f>
        <v>24000</v>
      </c>
      <c r="D179" s="375"/>
      <c r="E179" s="376"/>
      <c r="F179" s="377">
        <f>SUM(F177:F178)</f>
        <v>6</v>
      </c>
    </row>
    <row r="180" spans="1:6" ht="30.75" customHeight="1" thickBot="1">
      <c r="A180" s="900" t="s">
        <v>318</v>
      </c>
      <c r="B180" s="901"/>
      <c r="C180" s="139">
        <f>SUM(C11+C21+C37+C62+C65+C85+C125+C147+C151+C171+C176+C179)</f>
        <v>359300</v>
      </c>
      <c r="D180" s="139">
        <f>SUM(D11+D21+D37+D62+D65+D85+D125+D147+D151+D171+D176+D179)</f>
        <v>0</v>
      </c>
      <c r="E180" s="139">
        <f>SUM(E11+E21+E37+E62+E65+E85+E125+E147+E151+E171+E176+E179)</f>
        <v>0</v>
      </c>
      <c r="F180" s="370">
        <f>SUM(F11+F21+F37+F62+F65+F85+F125+F147+F151+F171+F176+F179)</f>
        <v>108.3</v>
      </c>
    </row>
    <row r="181" spans="1:6" ht="17.25" customHeight="1">
      <c r="A181" s="223"/>
      <c r="B181" s="223"/>
      <c r="C181" s="223"/>
      <c r="D181" s="223"/>
      <c r="E181" s="223"/>
      <c r="F181" s="223"/>
    </row>
    <row r="182" spans="1:6" ht="16.5" customHeight="1">
      <c r="A182" s="223"/>
      <c r="B182" s="223"/>
      <c r="C182" s="223"/>
      <c r="D182" s="223"/>
      <c r="E182" s="223"/>
      <c r="F182" s="224"/>
    </row>
    <row r="183" spans="1:6" ht="15">
      <c r="A183" s="809" t="s">
        <v>1127</v>
      </c>
      <c r="B183" s="809"/>
      <c r="C183" s="272" t="s">
        <v>22</v>
      </c>
      <c r="D183" s="259"/>
      <c r="E183" s="210"/>
      <c r="F183" s="153"/>
    </row>
    <row r="184" spans="1:6" ht="15">
      <c r="A184" s="11"/>
      <c r="B184" s="414"/>
      <c r="C184" s="262" t="s">
        <v>842</v>
      </c>
      <c r="D184" s="259"/>
      <c r="E184" s="210"/>
      <c r="F184" s="211" t="s">
        <v>835</v>
      </c>
    </row>
    <row r="185" spans="1:5" ht="15">
      <c r="A185" s="11"/>
      <c r="B185" s="74" t="s">
        <v>841</v>
      </c>
      <c r="C185" s="261"/>
      <c r="D185" s="261"/>
      <c r="E185" s="262"/>
    </row>
    <row r="186" spans="1:6" ht="15">
      <c r="A186" s="809" t="s">
        <v>23</v>
      </c>
      <c r="B186" s="810"/>
      <c r="C186" s="75" t="s">
        <v>1163</v>
      </c>
      <c r="D186" s="269"/>
      <c r="E186" s="210"/>
      <c r="F186" s="153"/>
    </row>
    <row r="187" spans="1:6" ht="15">
      <c r="A187" s="809"/>
      <c r="B187" s="809"/>
      <c r="C187" s="262" t="s">
        <v>842</v>
      </c>
      <c r="D187" s="262"/>
      <c r="E187" s="262"/>
      <c r="F187" s="211" t="s">
        <v>844</v>
      </c>
    </row>
    <row r="188" spans="1:6" ht="7.5" customHeight="1">
      <c r="A188" s="414"/>
      <c r="B188" s="414"/>
      <c r="C188" s="262"/>
      <c r="D188" s="262"/>
      <c r="E188" s="262"/>
      <c r="F188" s="211"/>
    </row>
    <row r="189" spans="1:5" ht="15">
      <c r="A189" s="11"/>
      <c r="B189" s="74"/>
      <c r="C189" s="210"/>
      <c r="D189" s="210"/>
      <c r="E189" s="210"/>
    </row>
    <row r="190" spans="1:6" ht="15">
      <c r="A190" s="809" t="s">
        <v>685</v>
      </c>
      <c r="B190" s="810"/>
      <c r="C190" s="903" t="s">
        <v>1046</v>
      </c>
      <c r="D190" s="903"/>
      <c r="E190" s="269" t="s">
        <v>794</v>
      </c>
      <c r="F190" s="153"/>
    </row>
    <row r="191" spans="1:6" ht="15">
      <c r="A191" s="809" t="s">
        <v>711</v>
      </c>
      <c r="B191" s="809"/>
      <c r="C191" s="902" t="s">
        <v>1047</v>
      </c>
      <c r="D191" s="902"/>
      <c r="E191" s="262" t="s">
        <v>842</v>
      </c>
      <c r="F191" s="77" t="s">
        <v>835</v>
      </c>
    </row>
    <row r="192" spans="3:4" ht="15">
      <c r="C192" s="904" t="s">
        <v>782</v>
      </c>
      <c r="D192" s="904"/>
    </row>
    <row r="193" spans="1:6" ht="15">
      <c r="A193" s="827" t="s">
        <v>723</v>
      </c>
      <c r="B193" s="827"/>
      <c r="C193" s="257"/>
      <c r="D193" s="257"/>
      <c r="E193" s="270"/>
      <c r="F193" s="270">
        <v>43125</v>
      </c>
    </row>
    <row r="194" spans="1:6" ht="14.25">
      <c r="A194" s="846" t="s">
        <v>686</v>
      </c>
      <c r="B194" s="846"/>
      <c r="C194" s="264"/>
      <c r="D194" s="136"/>
      <c r="E194" s="264"/>
      <c r="F194" s="264" t="s">
        <v>687</v>
      </c>
    </row>
  </sheetData>
  <sheetProtection/>
  <mergeCells count="26">
    <mergeCell ref="A183:B183"/>
    <mergeCell ref="A193:B193"/>
    <mergeCell ref="A194:B194"/>
    <mergeCell ref="C191:D191"/>
    <mergeCell ref="C190:D190"/>
    <mergeCell ref="C192:D192"/>
    <mergeCell ref="A127:B127"/>
    <mergeCell ref="A2:F2"/>
    <mergeCell ref="A190:B190"/>
    <mergeCell ref="A191:B191"/>
    <mergeCell ref="A3:F3"/>
    <mergeCell ref="A180:B180"/>
    <mergeCell ref="A186:B186"/>
    <mergeCell ref="A187:B187"/>
    <mergeCell ref="A151:B151"/>
    <mergeCell ref="A147:B147"/>
    <mergeCell ref="A125:B125"/>
    <mergeCell ref="A179:B179"/>
    <mergeCell ref="A21:B21"/>
    <mergeCell ref="A11:B11"/>
    <mergeCell ref="A171:B171"/>
    <mergeCell ref="A176:B176"/>
    <mergeCell ref="A85:B85"/>
    <mergeCell ref="A65:B65"/>
    <mergeCell ref="A62:B62"/>
    <mergeCell ref="A37:B37"/>
  </mergeCells>
  <printOptions horizontalCentered="1"/>
  <pageMargins left="0.7086614173228347" right="0.7086614173228347" top="1.1811023622047245" bottom="0.3937007874015748" header="0.31496062992125984" footer="0.31496062992125984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42"/>
  <sheetViews>
    <sheetView view="pageBreakPreview" zoomScale="90" zoomScaleSheetLayoutView="90" zoomScalePageLayoutView="0" workbookViewId="0" topLeftCell="A16">
      <selection activeCell="F23" sqref="F23:F25"/>
    </sheetView>
  </sheetViews>
  <sheetFormatPr defaultColWidth="9.140625" defaultRowHeight="15"/>
  <cols>
    <col min="1" max="1" width="5.57421875" style="11" customWidth="1"/>
    <col min="2" max="2" width="22.57421875" style="11" customWidth="1"/>
    <col min="3" max="3" width="24.7109375" style="11" customWidth="1"/>
    <col min="4" max="4" width="44.00390625" style="11" customWidth="1"/>
    <col min="5" max="5" width="17.421875" style="11" customWidth="1"/>
    <col min="6" max="6" width="18.8515625" style="11" customWidth="1"/>
    <col min="7" max="7" width="16.57421875" style="11" customWidth="1"/>
    <col min="8" max="16384" width="9.140625" style="11" customWidth="1"/>
  </cols>
  <sheetData>
    <row r="1" ht="18" thickBot="1">
      <c r="G1" s="9" t="s">
        <v>581</v>
      </c>
    </row>
    <row r="2" spans="1:7" ht="35.25" customHeight="1" thickBot="1">
      <c r="A2" s="897" t="s">
        <v>769</v>
      </c>
      <c r="B2" s="898"/>
      <c r="C2" s="898"/>
      <c r="D2" s="898"/>
      <c r="E2" s="898"/>
      <c r="F2" s="898"/>
      <c r="G2" s="899"/>
    </row>
    <row r="3" spans="1:7" ht="33.75" customHeight="1" thickBot="1">
      <c r="A3" s="926" t="s">
        <v>1198</v>
      </c>
      <c r="B3" s="927"/>
      <c r="C3" s="927"/>
      <c r="D3" s="927"/>
      <c r="E3" s="927"/>
      <c r="F3" s="927"/>
      <c r="G3" s="928"/>
    </row>
    <row r="4" spans="1:7" ht="54" thickBot="1">
      <c r="A4" s="193" t="s">
        <v>712</v>
      </c>
      <c r="B4" s="194" t="s">
        <v>831</v>
      </c>
      <c r="C4" s="194" t="s">
        <v>836</v>
      </c>
      <c r="D4" s="194" t="s">
        <v>832</v>
      </c>
      <c r="E4" s="194" t="s">
        <v>833</v>
      </c>
      <c r="F4" s="194" t="s">
        <v>834</v>
      </c>
      <c r="G4" s="195" t="s">
        <v>729</v>
      </c>
    </row>
    <row r="5" spans="1:7" ht="18" thickBot="1">
      <c r="A5" s="145">
        <v>1</v>
      </c>
      <c r="B5" s="146">
        <v>2</v>
      </c>
      <c r="C5" s="146">
        <v>3</v>
      </c>
      <c r="D5" s="146">
        <v>4</v>
      </c>
      <c r="E5" s="146">
        <v>5</v>
      </c>
      <c r="F5" s="146">
        <v>6</v>
      </c>
      <c r="G5" s="148">
        <v>7</v>
      </c>
    </row>
    <row r="6" spans="1:7" ht="79.5" customHeight="1">
      <c r="A6" s="299" t="s">
        <v>396</v>
      </c>
      <c r="B6" s="929" t="s">
        <v>846</v>
      </c>
      <c r="C6" s="111" t="s">
        <v>465</v>
      </c>
      <c r="D6" s="111" t="s">
        <v>595</v>
      </c>
      <c r="E6" s="914" t="s">
        <v>866</v>
      </c>
      <c r="F6" s="914" t="s">
        <v>397</v>
      </c>
      <c r="G6" s="911" t="s">
        <v>398</v>
      </c>
    </row>
    <row r="7" spans="1:7" ht="76.5" customHeight="1">
      <c r="A7" s="305"/>
      <c r="B7" s="931"/>
      <c r="C7" s="107" t="s">
        <v>556</v>
      </c>
      <c r="D7" s="107" t="s">
        <v>596</v>
      </c>
      <c r="E7" s="916"/>
      <c r="F7" s="916"/>
      <c r="G7" s="912"/>
    </row>
    <row r="8" spans="1:7" ht="81" customHeight="1" thickBot="1">
      <c r="A8" s="306"/>
      <c r="B8" s="930"/>
      <c r="C8" s="141" t="s">
        <v>1195</v>
      </c>
      <c r="D8" s="141" t="s">
        <v>597</v>
      </c>
      <c r="E8" s="917"/>
      <c r="F8" s="917"/>
      <c r="G8" s="913"/>
    </row>
    <row r="9" spans="1:7" ht="81" customHeight="1" thickBot="1">
      <c r="A9" s="307">
        <v>2</v>
      </c>
      <c r="B9" s="228" t="s">
        <v>847</v>
      </c>
      <c r="C9" s="197" t="s">
        <v>957</v>
      </c>
      <c r="D9" s="197" t="s">
        <v>508</v>
      </c>
      <c r="E9" s="197" t="s">
        <v>880</v>
      </c>
      <c r="F9" s="197" t="s">
        <v>403</v>
      </c>
      <c r="G9" s="109" t="s">
        <v>371</v>
      </c>
    </row>
    <row r="10" spans="1:7" ht="84.75" customHeight="1">
      <c r="A10" s="299" t="s">
        <v>399</v>
      </c>
      <c r="B10" s="929" t="s">
        <v>848</v>
      </c>
      <c r="C10" s="111" t="s">
        <v>466</v>
      </c>
      <c r="D10" s="111" t="s">
        <v>504</v>
      </c>
      <c r="E10" s="921" t="s">
        <v>867</v>
      </c>
      <c r="F10" s="921" t="s">
        <v>404</v>
      </c>
      <c r="G10" s="924" t="s">
        <v>372</v>
      </c>
    </row>
    <row r="11" spans="1:7" ht="101.25" customHeight="1" thickBot="1">
      <c r="A11" s="306"/>
      <c r="B11" s="930"/>
      <c r="C11" s="141" t="s">
        <v>422</v>
      </c>
      <c r="D11" s="141" t="s">
        <v>503</v>
      </c>
      <c r="E11" s="923"/>
      <c r="F11" s="923"/>
      <c r="G11" s="925"/>
    </row>
    <row r="12" spans="1:7" ht="82.5" customHeight="1" thickBot="1">
      <c r="A12" s="307">
        <v>4</v>
      </c>
      <c r="B12" s="228" t="s">
        <v>849</v>
      </c>
      <c r="C12" s="197" t="s">
        <v>420</v>
      </c>
      <c r="D12" s="235" t="s">
        <v>369</v>
      </c>
      <c r="E12" s="197" t="s">
        <v>868</v>
      </c>
      <c r="F12" s="197" t="s">
        <v>402</v>
      </c>
      <c r="G12" s="231" t="s">
        <v>373</v>
      </c>
    </row>
    <row r="13" spans="1:7" ht="82.5" customHeight="1" thickBot="1">
      <c r="A13" s="307">
        <v>5</v>
      </c>
      <c r="B13" s="228" t="s">
        <v>850</v>
      </c>
      <c r="C13" s="197" t="s">
        <v>16</v>
      </c>
      <c r="D13" s="197" t="s">
        <v>598</v>
      </c>
      <c r="E13" s="197" t="s">
        <v>869</v>
      </c>
      <c r="F13" s="197" t="s">
        <v>401</v>
      </c>
      <c r="G13" s="109" t="s">
        <v>374</v>
      </c>
    </row>
    <row r="14" spans="1:7" ht="106.5" customHeight="1" thickBot="1">
      <c r="A14" s="308" t="s">
        <v>405</v>
      </c>
      <c r="B14" s="228" t="s">
        <v>400</v>
      </c>
      <c r="C14" s="197" t="s">
        <v>431</v>
      </c>
      <c r="D14" s="235" t="s">
        <v>925</v>
      </c>
      <c r="E14" s="197" t="s">
        <v>870</v>
      </c>
      <c r="F14" s="197" t="s">
        <v>406</v>
      </c>
      <c r="G14" s="109" t="s">
        <v>375</v>
      </c>
    </row>
    <row r="15" spans="1:7" ht="87" customHeight="1" thickBot="1">
      <c r="A15" s="308" t="s">
        <v>407</v>
      </c>
      <c r="B15" s="228" t="s">
        <v>852</v>
      </c>
      <c r="C15" s="197" t="s">
        <v>467</v>
      </c>
      <c r="D15" s="197" t="s">
        <v>545</v>
      </c>
      <c r="E15" s="197" t="s">
        <v>608</v>
      </c>
      <c r="F15" s="197" t="s">
        <v>546</v>
      </c>
      <c r="G15" s="109" t="s">
        <v>787</v>
      </c>
    </row>
    <row r="16" spans="1:7" ht="84" customHeight="1">
      <c r="A16" s="905" t="s">
        <v>408</v>
      </c>
      <c r="B16" s="907" t="s">
        <v>853</v>
      </c>
      <c r="C16" s="126" t="s">
        <v>17</v>
      </c>
      <c r="D16" s="126" t="s">
        <v>651</v>
      </c>
      <c r="E16" s="914" t="s">
        <v>871</v>
      </c>
      <c r="F16" s="914" t="s">
        <v>412</v>
      </c>
      <c r="G16" s="911" t="s">
        <v>376</v>
      </c>
    </row>
    <row r="17" spans="1:7" ht="84.75" customHeight="1" thickBot="1">
      <c r="A17" s="906"/>
      <c r="B17" s="908"/>
      <c r="C17" s="141" t="s">
        <v>432</v>
      </c>
      <c r="D17" s="141" t="s">
        <v>654</v>
      </c>
      <c r="E17" s="917"/>
      <c r="F17" s="915"/>
      <c r="G17" s="913"/>
    </row>
    <row r="18" spans="1:7" ht="86.25" customHeight="1">
      <c r="A18" s="905" t="s">
        <v>409</v>
      </c>
      <c r="B18" s="909" t="s">
        <v>854</v>
      </c>
      <c r="C18" s="111" t="s">
        <v>1196</v>
      </c>
      <c r="D18" s="150" t="s">
        <v>655</v>
      </c>
      <c r="E18" s="914" t="s">
        <v>1114</v>
      </c>
      <c r="F18" s="914" t="s">
        <v>413</v>
      </c>
      <c r="G18" s="911" t="s">
        <v>377</v>
      </c>
    </row>
    <row r="19" spans="1:7" ht="78.75" customHeight="1">
      <c r="A19" s="910"/>
      <c r="B19" s="907"/>
      <c r="C19" s="107" t="s">
        <v>421</v>
      </c>
      <c r="D19" s="140" t="s">
        <v>659</v>
      </c>
      <c r="E19" s="916"/>
      <c r="F19" s="916"/>
      <c r="G19" s="912"/>
    </row>
    <row r="20" spans="1:7" ht="77.25" customHeight="1" thickBot="1">
      <c r="A20" s="906"/>
      <c r="B20" s="908"/>
      <c r="C20" s="225" t="s">
        <v>474</v>
      </c>
      <c r="D20" s="229" t="s">
        <v>675</v>
      </c>
      <c r="E20" s="917"/>
      <c r="F20" s="917"/>
      <c r="G20" s="913"/>
    </row>
    <row r="21" spans="1:7" ht="77.25" customHeight="1">
      <c r="A21" s="910" t="s">
        <v>409</v>
      </c>
      <c r="B21" s="907" t="s">
        <v>854</v>
      </c>
      <c r="C21" s="126" t="s">
        <v>453</v>
      </c>
      <c r="D21" s="103" t="s">
        <v>676</v>
      </c>
      <c r="E21" s="916" t="s">
        <v>1114</v>
      </c>
      <c r="F21" s="916" t="s">
        <v>413</v>
      </c>
      <c r="G21" s="912" t="s">
        <v>377</v>
      </c>
    </row>
    <row r="22" spans="1:7" ht="79.5" customHeight="1" thickBot="1">
      <c r="A22" s="906"/>
      <c r="B22" s="908"/>
      <c r="C22" s="225" t="s">
        <v>1185</v>
      </c>
      <c r="D22" s="229" t="s">
        <v>680</v>
      </c>
      <c r="E22" s="917"/>
      <c r="F22" s="917"/>
      <c r="G22" s="913"/>
    </row>
    <row r="23" spans="1:7" ht="79.5" customHeight="1">
      <c r="A23" s="299" t="s">
        <v>410</v>
      </c>
      <c r="B23" s="909" t="s">
        <v>855</v>
      </c>
      <c r="C23" s="111" t="s">
        <v>454</v>
      </c>
      <c r="D23" s="150" t="s">
        <v>682</v>
      </c>
      <c r="E23" s="937" t="s">
        <v>272</v>
      </c>
      <c r="F23" s="921" t="s">
        <v>414</v>
      </c>
      <c r="G23" s="918" t="s">
        <v>20</v>
      </c>
    </row>
    <row r="24" spans="1:7" ht="78" customHeight="1">
      <c r="A24" s="309"/>
      <c r="B24" s="907"/>
      <c r="C24" s="107" t="s">
        <v>461</v>
      </c>
      <c r="D24" s="140" t="s">
        <v>683</v>
      </c>
      <c r="E24" s="938"/>
      <c r="F24" s="922"/>
      <c r="G24" s="919"/>
    </row>
    <row r="25" spans="1:7" ht="96" customHeight="1" thickBot="1">
      <c r="A25" s="300"/>
      <c r="B25" s="908"/>
      <c r="C25" s="141" t="s">
        <v>462</v>
      </c>
      <c r="D25" s="232" t="s">
        <v>1194</v>
      </c>
      <c r="E25" s="939"/>
      <c r="F25" s="923"/>
      <c r="G25" s="920"/>
    </row>
    <row r="26" spans="1:7" ht="81" customHeight="1" thickBot="1">
      <c r="A26" s="300" t="s">
        <v>411</v>
      </c>
      <c r="B26" s="230" t="s">
        <v>856</v>
      </c>
      <c r="C26" s="225" t="s">
        <v>464</v>
      </c>
      <c r="D26" s="232" t="s">
        <v>19</v>
      </c>
      <c r="E26" s="225" t="s">
        <v>873</v>
      </c>
      <c r="F26" s="225" t="s">
        <v>415</v>
      </c>
      <c r="G26" s="233" t="s">
        <v>378</v>
      </c>
    </row>
    <row r="27" spans="1:7" ht="56.25" customHeight="1" thickBot="1">
      <c r="A27" s="208">
        <v>12</v>
      </c>
      <c r="B27" s="225" t="s">
        <v>1129</v>
      </c>
      <c r="C27" s="225" t="s">
        <v>637</v>
      </c>
      <c r="D27" s="225" t="s">
        <v>1197</v>
      </c>
      <c r="E27" s="225" t="s">
        <v>876</v>
      </c>
      <c r="F27" s="225" t="s">
        <v>1130</v>
      </c>
      <c r="G27" s="233" t="s">
        <v>482</v>
      </c>
    </row>
    <row r="28" spans="1:7" ht="79.5" customHeight="1" thickBot="1">
      <c r="A28" s="196">
        <v>13</v>
      </c>
      <c r="B28" s="197" t="s">
        <v>1128</v>
      </c>
      <c r="C28" s="197" t="s">
        <v>638</v>
      </c>
      <c r="D28" s="197" t="s">
        <v>688</v>
      </c>
      <c r="E28" s="197" t="s">
        <v>877</v>
      </c>
      <c r="F28" s="197" t="s">
        <v>1130</v>
      </c>
      <c r="G28" s="198" t="s">
        <v>368</v>
      </c>
    </row>
    <row r="29" spans="1:7" s="279" customFormat="1" ht="34.5" customHeight="1" thickBot="1">
      <c r="A29" s="932" t="s">
        <v>318</v>
      </c>
      <c r="B29" s="933"/>
      <c r="C29" s="934" t="s">
        <v>557</v>
      </c>
      <c r="D29" s="935"/>
      <c r="E29" s="935"/>
      <c r="F29" s="935"/>
      <c r="G29" s="936"/>
    </row>
    <row r="30" spans="1:7" s="279" customFormat="1" ht="17.25" customHeight="1">
      <c r="A30" s="266"/>
      <c r="B30" s="266"/>
      <c r="C30" s="561"/>
      <c r="D30" s="561"/>
      <c r="E30" s="561"/>
      <c r="F30" s="561"/>
      <c r="G30" s="561"/>
    </row>
    <row r="31" ht="13.5" customHeight="1"/>
    <row r="32" spans="2:6" ht="13.5" customHeight="1">
      <c r="B32" s="809" t="s">
        <v>1127</v>
      </c>
      <c r="C32" s="809"/>
      <c r="D32" s="269" t="s">
        <v>380</v>
      </c>
      <c r="E32" s="259"/>
      <c r="F32" s="153"/>
    </row>
    <row r="33" spans="3:6" ht="13.5" customHeight="1">
      <c r="C33" s="74" t="s">
        <v>841</v>
      </c>
      <c r="D33" s="262" t="s">
        <v>842</v>
      </c>
      <c r="E33" s="261"/>
      <c r="F33" s="211" t="s">
        <v>835</v>
      </c>
    </row>
    <row r="34" spans="3:6" ht="13.5" customHeight="1">
      <c r="C34" s="74"/>
      <c r="D34" s="262"/>
      <c r="E34" s="261"/>
      <c r="F34" s="211"/>
    </row>
    <row r="35" spans="2:6" ht="13.5" customHeight="1">
      <c r="B35" s="809" t="s">
        <v>23</v>
      </c>
      <c r="C35" s="810"/>
      <c r="D35" s="269" t="s">
        <v>1163</v>
      </c>
      <c r="E35" s="269"/>
      <c r="F35" s="153"/>
    </row>
    <row r="36" spans="2:7" ht="15">
      <c r="B36" s="809"/>
      <c r="C36" s="809"/>
      <c r="D36" s="262" t="s">
        <v>842</v>
      </c>
      <c r="E36" s="262"/>
      <c r="F36" s="211" t="s">
        <v>844</v>
      </c>
      <c r="G36" s="13"/>
    </row>
    <row r="37" spans="3:7" ht="15">
      <c r="C37" s="74"/>
      <c r="D37" s="210"/>
      <c r="E37" s="210"/>
      <c r="F37" s="210"/>
      <c r="G37" s="12"/>
    </row>
    <row r="38" spans="2:7" ht="15">
      <c r="B38" s="809" t="s">
        <v>685</v>
      </c>
      <c r="C38" s="810"/>
      <c r="D38" s="339" t="s">
        <v>1046</v>
      </c>
      <c r="E38" s="256"/>
      <c r="F38" s="210"/>
      <c r="G38" s="12"/>
    </row>
    <row r="39" spans="2:6" ht="15">
      <c r="B39" s="809" t="s">
        <v>711</v>
      </c>
      <c r="C39" s="809"/>
      <c r="D39" s="75" t="s">
        <v>1047</v>
      </c>
      <c r="E39" s="256" t="s">
        <v>794</v>
      </c>
      <c r="F39" s="75"/>
    </row>
    <row r="40" spans="2:6" ht="15">
      <c r="B40"/>
      <c r="C40"/>
      <c r="D40" s="77" t="s">
        <v>782</v>
      </c>
      <c r="E40" s="262" t="s">
        <v>842</v>
      </c>
      <c r="F40" s="77" t="s">
        <v>835</v>
      </c>
    </row>
    <row r="41" spans="2:6" ht="31.5" customHeight="1">
      <c r="B41" s="827" t="s">
        <v>723</v>
      </c>
      <c r="C41" s="827"/>
      <c r="D41" s="257"/>
      <c r="E41" s="257"/>
      <c r="F41" s="270">
        <v>43125</v>
      </c>
    </row>
    <row r="42" spans="2:6" ht="13.5">
      <c r="B42" s="846" t="s">
        <v>686</v>
      </c>
      <c r="C42" s="846"/>
      <c r="D42" s="264"/>
      <c r="E42" s="136"/>
      <c r="F42" s="264" t="s">
        <v>687</v>
      </c>
    </row>
  </sheetData>
  <sheetProtection/>
  <mergeCells count="38">
    <mergeCell ref="B10:B11"/>
    <mergeCell ref="B6:B8"/>
    <mergeCell ref="G16:G17"/>
    <mergeCell ref="B41:C41"/>
    <mergeCell ref="B42:C42"/>
    <mergeCell ref="B36:C36"/>
    <mergeCell ref="A29:B29"/>
    <mergeCell ref="C29:G29"/>
    <mergeCell ref="E16:E17"/>
    <mergeCell ref="E23:E25"/>
    <mergeCell ref="G23:G25"/>
    <mergeCell ref="F23:F25"/>
    <mergeCell ref="A2:G2"/>
    <mergeCell ref="E10:E11"/>
    <mergeCell ref="F10:F11"/>
    <mergeCell ref="G10:G11"/>
    <mergeCell ref="A3:G3"/>
    <mergeCell ref="E6:E8"/>
    <mergeCell ref="F6:F8"/>
    <mergeCell ref="G6:G8"/>
    <mergeCell ref="B35:C35"/>
    <mergeCell ref="B32:C32"/>
    <mergeCell ref="B23:B25"/>
    <mergeCell ref="F16:F17"/>
    <mergeCell ref="B39:C39"/>
    <mergeCell ref="B38:C38"/>
    <mergeCell ref="E18:E20"/>
    <mergeCell ref="F18:F20"/>
    <mergeCell ref="E21:E22"/>
    <mergeCell ref="F21:F22"/>
    <mergeCell ref="A16:A17"/>
    <mergeCell ref="B16:B17"/>
    <mergeCell ref="B18:B20"/>
    <mergeCell ref="A18:A20"/>
    <mergeCell ref="G18:G20"/>
    <mergeCell ref="B21:B22"/>
    <mergeCell ref="G21:G22"/>
    <mergeCell ref="A21:A22"/>
  </mergeCells>
  <printOptions horizontalCentered="1"/>
  <pageMargins left="0.3937007874015748" right="0.3937007874015748" top="1.1811023622047245" bottom="0.3937007874015748" header="0.31496062992125984" footer="0.11811023622047245"/>
  <pageSetup fitToHeight="0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V61"/>
  <sheetViews>
    <sheetView view="pageBreakPreview" zoomScale="55" zoomScaleNormal="70" zoomScaleSheetLayoutView="55" zoomScalePageLayoutView="0" workbookViewId="0" topLeftCell="A37">
      <selection activeCell="R44" sqref="R44"/>
    </sheetView>
  </sheetViews>
  <sheetFormatPr defaultColWidth="9.140625" defaultRowHeight="15"/>
  <cols>
    <col min="1" max="1" width="5.00390625" style="19" customWidth="1"/>
    <col min="2" max="2" width="6.8515625" style="19" customWidth="1"/>
    <col min="3" max="3" width="8.140625" style="19" customWidth="1"/>
    <col min="4" max="4" width="9.00390625" style="19" customWidth="1"/>
    <col min="5" max="5" width="5.00390625" style="19" customWidth="1"/>
    <col min="6" max="6" width="5.00390625" style="19" bestFit="1" customWidth="1"/>
    <col min="7" max="7" width="4.28125" style="19" customWidth="1"/>
    <col min="8" max="8" width="4.00390625" style="19" customWidth="1"/>
    <col min="9" max="9" width="5.00390625" style="19" bestFit="1" customWidth="1"/>
    <col min="10" max="10" width="4.140625" style="19" customWidth="1"/>
    <col min="11" max="11" width="6.8515625" style="19" customWidth="1"/>
    <col min="12" max="12" width="5.00390625" style="19" customWidth="1"/>
    <col min="13" max="13" width="7.57421875" style="19" customWidth="1"/>
    <col min="14" max="14" width="5.140625" style="19" bestFit="1" customWidth="1"/>
    <col min="15" max="15" width="4.00390625" style="19" customWidth="1"/>
    <col min="16" max="17" width="4.7109375" style="19" customWidth="1"/>
    <col min="18" max="18" width="5.8515625" style="19" customWidth="1"/>
    <col min="19" max="20" width="5.421875" style="19" bestFit="1" customWidth="1"/>
    <col min="21" max="21" width="4.7109375" style="19" customWidth="1"/>
    <col min="22" max="22" width="5.421875" style="19" bestFit="1" customWidth="1"/>
    <col min="23" max="24" width="5.00390625" style="19" bestFit="1" customWidth="1"/>
    <col min="25" max="25" width="5.140625" style="19" bestFit="1" customWidth="1"/>
    <col min="26" max="27" width="5.421875" style="19" bestFit="1" customWidth="1"/>
    <col min="28" max="29" width="5.00390625" style="19" bestFit="1" customWidth="1"/>
    <col min="30" max="30" width="5.421875" style="19" bestFit="1" customWidth="1"/>
    <col min="31" max="31" width="5.00390625" style="19" bestFit="1" customWidth="1"/>
    <col min="32" max="32" width="5.421875" style="19" bestFit="1" customWidth="1"/>
    <col min="33" max="33" width="4.8515625" style="19" customWidth="1"/>
    <col min="34" max="34" width="5.421875" style="19" bestFit="1" customWidth="1"/>
    <col min="35" max="35" width="6.00390625" style="19" customWidth="1"/>
    <col min="36" max="36" width="7.421875" style="19" customWidth="1"/>
    <col min="37" max="37" width="7.28125" style="19" customWidth="1"/>
    <col min="38" max="38" width="5.140625" style="19" bestFit="1" customWidth="1"/>
    <col min="39" max="39" width="5.57421875" style="19" customWidth="1"/>
    <col min="40" max="43" width="5.00390625" style="19" bestFit="1" customWidth="1"/>
    <col min="44" max="16384" width="9.140625" style="19" customWidth="1"/>
  </cols>
  <sheetData>
    <row r="1" spans="2:43" ht="18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993" t="s">
        <v>583</v>
      </c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  <c r="Y1" s="993"/>
      <c r="Z1" s="993"/>
      <c r="AA1" s="993"/>
      <c r="AB1" s="993"/>
      <c r="AC1" s="993"/>
      <c r="AD1" s="993"/>
      <c r="AE1" s="993"/>
      <c r="AF1" s="993"/>
      <c r="AG1" s="993"/>
      <c r="AH1" s="993"/>
      <c r="AI1" s="993"/>
      <c r="AJ1" s="993"/>
      <c r="AK1" s="993"/>
      <c r="AL1" s="993"/>
      <c r="AM1" s="993"/>
      <c r="AN1" s="993"/>
      <c r="AO1" s="993"/>
      <c r="AP1" s="993"/>
      <c r="AQ1" s="993"/>
    </row>
    <row r="2" spans="1:43" ht="18.75" customHeight="1" thickBot="1">
      <c r="A2" s="1019" t="s">
        <v>1199</v>
      </c>
      <c r="B2" s="1020"/>
      <c r="C2" s="1020"/>
      <c r="D2" s="1020"/>
      <c r="E2" s="1020"/>
      <c r="F2" s="1020"/>
      <c r="G2" s="1020"/>
      <c r="H2" s="1020"/>
      <c r="I2" s="1020"/>
      <c r="J2" s="1020"/>
      <c r="K2" s="1020"/>
      <c r="L2" s="1020"/>
      <c r="M2" s="1020"/>
      <c r="N2" s="1020"/>
      <c r="O2" s="1020"/>
      <c r="P2" s="1020"/>
      <c r="Q2" s="1020"/>
      <c r="R2" s="1020"/>
      <c r="S2" s="1020"/>
      <c r="T2" s="1020"/>
      <c r="U2" s="1020"/>
      <c r="V2" s="1020"/>
      <c r="W2" s="1020"/>
      <c r="X2" s="1020"/>
      <c r="Y2" s="1020"/>
      <c r="Z2" s="1020"/>
      <c r="AA2" s="1020"/>
      <c r="AB2" s="1020"/>
      <c r="AC2" s="1020"/>
      <c r="AD2" s="1020"/>
      <c r="AE2" s="1020"/>
      <c r="AF2" s="1020"/>
      <c r="AG2" s="1020"/>
      <c r="AH2" s="1020"/>
      <c r="AI2" s="1020"/>
      <c r="AJ2" s="1020"/>
      <c r="AK2" s="1020"/>
      <c r="AL2" s="1020"/>
      <c r="AM2" s="1020"/>
      <c r="AN2" s="1020"/>
      <c r="AO2" s="1020"/>
      <c r="AP2" s="1020"/>
      <c r="AQ2" s="1021"/>
    </row>
    <row r="3" spans="1:43" ht="33" customHeight="1" thickBot="1">
      <c r="A3" s="994" t="s">
        <v>582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  <c r="AJ3" s="995"/>
      <c r="AK3" s="995"/>
      <c r="AL3" s="995"/>
      <c r="AM3" s="995"/>
      <c r="AN3" s="995"/>
      <c r="AO3" s="995"/>
      <c r="AP3" s="995"/>
      <c r="AQ3" s="996"/>
    </row>
    <row r="4" spans="1:43" ht="18">
      <c r="A4" s="987" t="s">
        <v>712</v>
      </c>
      <c r="B4" s="988" t="s">
        <v>361</v>
      </c>
      <c r="C4" s="978" t="s">
        <v>555</v>
      </c>
      <c r="D4" s="978" t="s">
        <v>541</v>
      </c>
      <c r="E4" s="998" t="s">
        <v>558</v>
      </c>
      <c r="F4" s="999"/>
      <c r="G4" s="999"/>
      <c r="H4" s="999"/>
      <c r="I4" s="999"/>
      <c r="J4" s="999"/>
      <c r="K4" s="999"/>
      <c r="L4" s="1000"/>
      <c r="M4" s="979" t="s">
        <v>727</v>
      </c>
      <c r="N4" s="980"/>
      <c r="O4" s="980"/>
      <c r="P4" s="980"/>
      <c r="Q4" s="980"/>
      <c r="R4" s="980"/>
      <c r="S4" s="980"/>
      <c r="T4" s="980"/>
      <c r="U4" s="980"/>
      <c r="V4" s="980"/>
      <c r="W4" s="980"/>
      <c r="X4" s="980"/>
      <c r="Y4" s="980"/>
      <c r="Z4" s="980"/>
      <c r="AA4" s="980"/>
      <c r="AB4" s="980"/>
      <c r="AC4" s="980"/>
      <c r="AD4" s="980"/>
      <c r="AE4" s="980"/>
      <c r="AF4" s="980"/>
      <c r="AG4" s="980"/>
      <c r="AH4" s="980"/>
      <c r="AI4" s="980"/>
      <c r="AJ4" s="980"/>
      <c r="AK4" s="980"/>
      <c r="AL4" s="980"/>
      <c r="AM4" s="980"/>
      <c r="AN4" s="980"/>
      <c r="AO4" s="980"/>
      <c r="AP4" s="980"/>
      <c r="AQ4" s="981"/>
    </row>
    <row r="5" spans="1:45" ht="255.75" customHeight="1" thickBot="1">
      <c r="A5" s="956"/>
      <c r="B5" s="941"/>
      <c r="C5" s="954"/>
      <c r="D5" s="954"/>
      <c r="E5" s="64" t="s">
        <v>730</v>
      </c>
      <c r="F5" s="112" t="s">
        <v>542</v>
      </c>
      <c r="G5" s="989" t="s">
        <v>543</v>
      </c>
      <c r="H5" s="989"/>
      <c r="I5" s="989" t="s">
        <v>544</v>
      </c>
      <c r="J5" s="989"/>
      <c r="K5" s="985" t="s">
        <v>768</v>
      </c>
      <c r="L5" s="986"/>
      <c r="M5" s="990" t="s">
        <v>734</v>
      </c>
      <c r="N5" s="976" t="s">
        <v>735</v>
      </c>
      <c r="O5" s="976" t="s">
        <v>736</v>
      </c>
      <c r="P5" s="976" t="s">
        <v>737</v>
      </c>
      <c r="Q5" s="976" t="s">
        <v>691</v>
      </c>
      <c r="R5" s="976" t="s">
        <v>738</v>
      </c>
      <c r="S5" s="976" t="s">
        <v>739</v>
      </c>
      <c r="T5" s="976" t="s">
        <v>740</v>
      </c>
      <c r="U5" s="976" t="s">
        <v>741</v>
      </c>
      <c r="V5" s="976" t="s">
        <v>742</v>
      </c>
      <c r="W5" s="976" t="s">
        <v>743</v>
      </c>
      <c r="X5" s="976" t="s">
        <v>744</v>
      </c>
      <c r="Y5" s="976" t="s">
        <v>745</v>
      </c>
      <c r="Z5" s="976" t="s">
        <v>746</v>
      </c>
      <c r="AA5" s="976" t="s">
        <v>756</v>
      </c>
      <c r="AB5" s="976" t="s">
        <v>757</v>
      </c>
      <c r="AC5" s="976" t="s">
        <v>747</v>
      </c>
      <c r="AD5" s="976" t="s">
        <v>748</v>
      </c>
      <c r="AE5" s="976" t="s">
        <v>749</v>
      </c>
      <c r="AF5" s="976" t="s">
        <v>758</v>
      </c>
      <c r="AG5" s="976" t="s">
        <v>692</v>
      </c>
      <c r="AH5" s="976" t="s">
        <v>750</v>
      </c>
      <c r="AI5" s="976" t="s">
        <v>751</v>
      </c>
      <c r="AJ5" s="976" t="s">
        <v>760</v>
      </c>
      <c r="AK5" s="976" t="s">
        <v>761</v>
      </c>
      <c r="AL5" s="976" t="s">
        <v>752</v>
      </c>
      <c r="AM5" s="976" t="s">
        <v>753</v>
      </c>
      <c r="AN5" s="976" t="s">
        <v>762</v>
      </c>
      <c r="AO5" s="976" t="s">
        <v>763</v>
      </c>
      <c r="AP5" s="976" t="s">
        <v>764</v>
      </c>
      <c r="AQ5" s="983" t="s">
        <v>765</v>
      </c>
      <c r="AS5" s="34"/>
    </row>
    <row r="6" spans="1:43" ht="43.5" customHeight="1" thickBot="1">
      <c r="A6" s="956"/>
      <c r="B6" s="941"/>
      <c r="C6" s="954"/>
      <c r="D6" s="954"/>
      <c r="E6" s="142" t="s">
        <v>754</v>
      </c>
      <c r="F6" s="143" t="s">
        <v>754</v>
      </c>
      <c r="G6" s="143" t="s">
        <v>754</v>
      </c>
      <c r="H6" s="143" t="s">
        <v>755</v>
      </c>
      <c r="I6" s="143" t="s">
        <v>754</v>
      </c>
      <c r="J6" s="143" t="s">
        <v>755</v>
      </c>
      <c r="K6" s="143" t="s">
        <v>754</v>
      </c>
      <c r="L6" s="144" t="s">
        <v>755</v>
      </c>
      <c r="M6" s="991"/>
      <c r="N6" s="977"/>
      <c r="O6" s="977"/>
      <c r="P6" s="977"/>
      <c r="Q6" s="977"/>
      <c r="R6" s="977"/>
      <c r="S6" s="977"/>
      <c r="T6" s="977"/>
      <c r="U6" s="977"/>
      <c r="V6" s="977"/>
      <c r="W6" s="977"/>
      <c r="X6" s="977"/>
      <c r="Y6" s="977"/>
      <c r="Z6" s="977"/>
      <c r="AA6" s="977"/>
      <c r="AB6" s="977"/>
      <c r="AC6" s="977"/>
      <c r="AD6" s="977"/>
      <c r="AE6" s="977"/>
      <c r="AF6" s="977"/>
      <c r="AG6" s="997"/>
      <c r="AH6" s="977"/>
      <c r="AI6" s="977"/>
      <c r="AJ6" s="977"/>
      <c r="AK6" s="977"/>
      <c r="AL6" s="977"/>
      <c r="AM6" s="977"/>
      <c r="AN6" s="977"/>
      <c r="AO6" s="977"/>
      <c r="AP6" s="977"/>
      <c r="AQ6" s="984"/>
    </row>
    <row r="7" spans="1:44" s="35" customFormat="1" ht="26.25" customHeight="1" thickBot="1">
      <c r="A7" s="145">
        <v>1</v>
      </c>
      <c r="B7" s="146">
        <v>2</v>
      </c>
      <c r="C7" s="147">
        <v>3</v>
      </c>
      <c r="D7" s="147">
        <v>4</v>
      </c>
      <c r="E7" s="145">
        <v>5</v>
      </c>
      <c r="F7" s="146">
        <v>6</v>
      </c>
      <c r="G7" s="146">
        <v>7</v>
      </c>
      <c r="H7" s="146">
        <v>8</v>
      </c>
      <c r="I7" s="146">
        <v>9</v>
      </c>
      <c r="J7" s="146">
        <v>10</v>
      </c>
      <c r="K7" s="146">
        <v>11</v>
      </c>
      <c r="L7" s="148">
        <v>12</v>
      </c>
      <c r="M7" s="417">
        <v>13</v>
      </c>
      <c r="N7" s="293">
        <v>14</v>
      </c>
      <c r="O7" s="293">
        <v>15</v>
      </c>
      <c r="P7" s="293">
        <v>16</v>
      </c>
      <c r="Q7" s="293">
        <v>17</v>
      </c>
      <c r="R7" s="293">
        <v>18</v>
      </c>
      <c r="S7" s="293">
        <v>19</v>
      </c>
      <c r="T7" s="293">
        <v>20</v>
      </c>
      <c r="U7" s="293">
        <v>21</v>
      </c>
      <c r="V7" s="293">
        <v>22</v>
      </c>
      <c r="W7" s="293">
        <v>23</v>
      </c>
      <c r="X7" s="293">
        <v>24</v>
      </c>
      <c r="Y7" s="293">
        <v>25</v>
      </c>
      <c r="Z7" s="293">
        <v>26</v>
      </c>
      <c r="AA7" s="293">
        <v>27</v>
      </c>
      <c r="AB7" s="293">
        <v>28</v>
      </c>
      <c r="AC7" s="293">
        <v>29</v>
      </c>
      <c r="AD7" s="293">
        <v>30</v>
      </c>
      <c r="AE7" s="293">
        <v>31</v>
      </c>
      <c r="AF7" s="293">
        <v>32</v>
      </c>
      <c r="AG7" s="293">
        <v>33</v>
      </c>
      <c r="AH7" s="293">
        <v>34</v>
      </c>
      <c r="AI7" s="293">
        <v>35</v>
      </c>
      <c r="AJ7" s="146">
        <v>36</v>
      </c>
      <c r="AK7" s="146">
        <v>37</v>
      </c>
      <c r="AL7" s="146">
        <v>38</v>
      </c>
      <c r="AM7" s="146">
        <v>39</v>
      </c>
      <c r="AN7" s="146">
        <v>40</v>
      </c>
      <c r="AO7" s="146">
        <v>41</v>
      </c>
      <c r="AP7" s="146">
        <v>42</v>
      </c>
      <c r="AQ7" s="148">
        <v>43</v>
      </c>
      <c r="AR7" s="19"/>
    </row>
    <row r="8" spans="1:44" s="35" customFormat="1" ht="92.25" customHeight="1">
      <c r="A8" s="1018">
        <v>1</v>
      </c>
      <c r="B8" s="992" t="s">
        <v>846</v>
      </c>
      <c r="C8" s="397" t="s">
        <v>468</v>
      </c>
      <c r="D8" s="398" t="s">
        <v>936</v>
      </c>
      <c r="E8" s="476">
        <v>3</v>
      </c>
      <c r="F8" s="379"/>
      <c r="G8" s="379"/>
      <c r="H8" s="379"/>
      <c r="I8" s="379"/>
      <c r="J8" s="379"/>
      <c r="K8" s="379">
        <v>13</v>
      </c>
      <c r="L8" s="477">
        <v>3</v>
      </c>
      <c r="M8" s="401">
        <v>1</v>
      </c>
      <c r="N8" s="379"/>
      <c r="O8" s="379"/>
      <c r="P8" s="379">
        <v>1</v>
      </c>
      <c r="Q8" s="379"/>
      <c r="R8" s="379">
        <v>6</v>
      </c>
      <c r="S8" s="379">
        <v>2</v>
      </c>
      <c r="T8" s="379">
        <v>1</v>
      </c>
      <c r="U8" s="379"/>
      <c r="V8" s="379">
        <v>1</v>
      </c>
      <c r="W8" s="379"/>
      <c r="X8" s="379"/>
      <c r="Y8" s="379"/>
      <c r="Z8" s="379">
        <v>1</v>
      </c>
      <c r="AA8" s="379">
        <v>1</v>
      </c>
      <c r="AB8" s="379"/>
      <c r="AC8" s="379"/>
      <c r="AD8" s="379"/>
      <c r="AE8" s="379"/>
      <c r="AF8" s="379">
        <v>1</v>
      </c>
      <c r="AG8" s="379"/>
      <c r="AH8" s="379">
        <v>4</v>
      </c>
      <c r="AI8" s="379">
        <v>27</v>
      </c>
      <c r="AJ8" s="379">
        <v>100</v>
      </c>
      <c r="AK8" s="379">
        <v>10</v>
      </c>
      <c r="AL8" s="379"/>
      <c r="AM8" s="379"/>
      <c r="AN8" s="379"/>
      <c r="AO8" s="379"/>
      <c r="AP8" s="379"/>
      <c r="AQ8" s="477"/>
      <c r="AR8" s="19"/>
    </row>
    <row r="9" spans="1:44" s="35" customFormat="1" ht="97.5" customHeight="1">
      <c r="A9" s="956"/>
      <c r="B9" s="941"/>
      <c r="C9" s="399" t="s">
        <v>469</v>
      </c>
      <c r="D9" s="400" t="s">
        <v>937</v>
      </c>
      <c r="E9" s="189">
        <v>3</v>
      </c>
      <c r="F9" s="14"/>
      <c r="G9" s="14"/>
      <c r="H9" s="14"/>
      <c r="I9" s="14"/>
      <c r="J9" s="14"/>
      <c r="K9" s="14">
        <v>13</v>
      </c>
      <c r="L9" s="478">
        <v>2</v>
      </c>
      <c r="M9" s="388">
        <v>1</v>
      </c>
      <c r="N9" s="14"/>
      <c r="O9" s="14"/>
      <c r="P9" s="14"/>
      <c r="Q9" s="14"/>
      <c r="R9" s="14">
        <v>2</v>
      </c>
      <c r="S9" s="14">
        <v>2</v>
      </c>
      <c r="T9" s="14">
        <v>1</v>
      </c>
      <c r="U9" s="14"/>
      <c r="V9" s="14">
        <v>1</v>
      </c>
      <c r="W9" s="14"/>
      <c r="X9" s="14"/>
      <c r="Y9" s="14"/>
      <c r="Z9" s="14"/>
      <c r="AA9" s="14">
        <v>1</v>
      </c>
      <c r="AB9" s="14"/>
      <c r="AC9" s="14"/>
      <c r="AD9" s="14"/>
      <c r="AE9" s="14"/>
      <c r="AF9" s="14"/>
      <c r="AG9" s="14"/>
      <c r="AH9" s="14">
        <v>1</v>
      </c>
      <c r="AI9" s="14">
        <v>10</v>
      </c>
      <c r="AJ9" s="14">
        <v>50</v>
      </c>
      <c r="AK9" s="14"/>
      <c r="AL9" s="14"/>
      <c r="AM9" s="14"/>
      <c r="AN9" s="14"/>
      <c r="AO9" s="14"/>
      <c r="AP9" s="14"/>
      <c r="AQ9" s="478"/>
      <c r="AR9" s="19"/>
    </row>
    <row r="10" spans="1:44" s="35" customFormat="1" ht="75" customHeight="1" thickBot="1">
      <c r="A10" s="956"/>
      <c r="B10" s="941"/>
      <c r="C10" s="940" t="s">
        <v>470</v>
      </c>
      <c r="D10" s="982" t="s">
        <v>938</v>
      </c>
      <c r="E10" s="442">
        <v>3</v>
      </c>
      <c r="F10" s="443"/>
      <c r="G10" s="443"/>
      <c r="H10" s="443"/>
      <c r="I10" s="443"/>
      <c r="J10" s="443"/>
      <c r="K10" s="443">
        <v>13</v>
      </c>
      <c r="L10" s="444">
        <v>2</v>
      </c>
      <c r="M10" s="445">
        <v>1</v>
      </c>
      <c r="N10" s="446"/>
      <c r="O10" s="446"/>
      <c r="P10" s="446">
        <v>1</v>
      </c>
      <c r="Q10" s="447"/>
      <c r="R10" s="447">
        <v>2</v>
      </c>
      <c r="S10" s="446">
        <v>2</v>
      </c>
      <c r="T10" s="446">
        <v>1</v>
      </c>
      <c r="U10" s="446"/>
      <c r="V10" s="446">
        <v>1</v>
      </c>
      <c r="W10" s="446"/>
      <c r="X10" s="446"/>
      <c r="Y10" s="446"/>
      <c r="Z10" s="446">
        <v>1</v>
      </c>
      <c r="AA10" s="446">
        <v>2</v>
      </c>
      <c r="AB10" s="447"/>
      <c r="AC10" s="447"/>
      <c r="AD10" s="447"/>
      <c r="AE10" s="447"/>
      <c r="AF10" s="447">
        <v>1</v>
      </c>
      <c r="AG10" s="447"/>
      <c r="AH10" s="447"/>
      <c r="AI10" s="447">
        <v>10</v>
      </c>
      <c r="AJ10" s="447">
        <v>50</v>
      </c>
      <c r="AK10" s="448"/>
      <c r="AL10" s="447"/>
      <c r="AM10" s="447"/>
      <c r="AN10" s="447"/>
      <c r="AO10" s="447"/>
      <c r="AP10" s="447"/>
      <c r="AQ10" s="449"/>
      <c r="AR10" s="19"/>
    </row>
    <row r="11" spans="1:44" s="35" customFormat="1" ht="25.5" customHeight="1" thickBot="1">
      <c r="A11" s="957"/>
      <c r="B11" s="944"/>
      <c r="C11" s="944"/>
      <c r="D11" s="946"/>
      <c r="E11" s="438">
        <f>SUM(E8:E10)</f>
        <v>9</v>
      </c>
      <c r="F11" s="439"/>
      <c r="G11" s="439"/>
      <c r="H11" s="439"/>
      <c r="I11" s="439"/>
      <c r="J11" s="439"/>
      <c r="K11" s="439">
        <f>SUM(K8:K10)</f>
        <v>39</v>
      </c>
      <c r="L11" s="440">
        <f>SUM(L8:L10)</f>
        <v>7</v>
      </c>
      <c r="M11" s="441">
        <f>SUM(M8:M10)</f>
        <v>3</v>
      </c>
      <c r="N11" s="439"/>
      <c r="O11" s="439"/>
      <c r="P11" s="439">
        <f>SUM(P8:P10)</f>
        <v>2</v>
      </c>
      <c r="Q11" s="439"/>
      <c r="R11" s="439">
        <f>SUM(R8:R10)</f>
        <v>10</v>
      </c>
      <c r="S11" s="439">
        <f>SUM(S8:S10)</f>
        <v>6</v>
      </c>
      <c r="T11" s="439">
        <f>SUM(T8:T10)</f>
        <v>3</v>
      </c>
      <c r="U11" s="439"/>
      <c r="V11" s="439">
        <f>SUM(V8:V10)</f>
        <v>3</v>
      </c>
      <c r="W11" s="439"/>
      <c r="X11" s="439"/>
      <c r="Y11" s="439"/>
      <c r="Z11" s="439">
        <f>SUM(Z8:Z10)</f>
        <v>2</v>
      </c>
      <c r="AA11" s="439">
        <f>SUM(AA8:AA10)</f>
        <v>4</v>
      </c>
      <c r="AB11" s="439"/>
      <c r="AC11" s="439"/>
      <c r="AD11" s="439"/>
      <c r="AE11" s="439"/>
      <c r="AF11" s="439">
        <f>SUM(AF8:AF10)</f>
        <v>2</v>
      </c>
      <c r="AG11" s="439"/>
      <c r="AH11" s="439">
        <f>SUM(AH8:AH10)</f>
        <v>5</v>
      </c>
      <c r="AI11" s="439">
        <f>SUM(AI8:AI10)</f>
        <v>47</v>
      </c>
      <c r="AJ11" s="439">
        <f>SUM(AJ8:AJ10)</f>
        <v>200</v>
      </c>
      <c r="AK11" s="439">
        <f>SUM(AK8:AK10)</f>
        <v>10</v>
      </c>
      <c r="AL11" s="439"/>
      <c r="AM11" s="439"/>
      <c r="AN11" s="439"/>
      <c r="AO11" s="439"/>
      <c r="AP11" s="439"/>
      <c r="AQ11" s="440"/>
      <c r="AR11" s="19"/>
    </row>
    <row r="12" spans="1:44" s="35" customFormat="1" ht="71.25" customHeight="1" thickBot="1">
      <c r="A12" s="955">
        <v>2</v>
      </c>
      <c r="B12" s="940" t="s">
        <v>847</v>
      </c>
      <c r="C12" s="940" t="s">
        <v>859</v>
      </c>
      <c r="D12" s="945" t="s">
        <v>517</v>
      </c>
      <c r="E12" s="442">
        <v>5</v>
      </c>
      <c r="F12" s="443"/>
      <c r="G12" s="443"/>
      <c r="H12" s="443"/>
      <c r="I12" s="443"/>
      <c r="J12" s="443"/>
      <c r="K12" s="443">
        <v>20</v>
      </c>
      <c r="L12" s="444">
        <v>4</v>
      </c>
      <c r="M12" s="445">
        <v>1</v>
      </c>
      <c r="N12" s="446"/>
      <c r="O12" s="446"/>
      <c r="P12" s="446">
        <v>1</v>
      </c>
      <c r="Q12" s="447"/>
      <c r="R12" s="447">
        <v>2</v>
      </c>
      <c r="S12" s="446">
        <v>3</v>
      </c>
      <c r="T12" s="446"/>
      <c r="U12" s="446"/>
      <c r="V12" s="446">
        <v>1</v>
      </c>
      <c r="W12" s="446"/>
      <c r="X12" s="446"/>
      <c r="Y12" s="446"/>
      <c r="Z12" s="446">
        <v>1</v>
      </c>
      <c r="AA12" s="446"/>
      <c r="AB12" s="447"/>
      <c r="AC12" s="447"/>
      <c r="AD12" s="447">
        <v>1</v>
      </c>
      <c r="AE12" s="447"/>
      <c r="AF12" s="447">
        <v>1</v>
      </c>
      <c r="AG12" s="447"/>
      <c r="AH12" s="447">
        <v>1</v>
      </c>
      <c r="AI12" s="447">
        <v>10</v>
      </c>
      <c r="AJ12" s="447">
        <v>50</v>
      </c>
      <c r="AK12" s="448"/>
      <c r="AL12" s="447"/>
      <c r="AM12" s="447"/>
      <c r="AN12" s="447"/>
      <c r="AO12" s="447"/>
      <c r="AP12" s="447"/>
      <c r="AQ12" s="449"/>
      <c r="AR12" s="19"/>
    </row>
    <row r="13" spans="1:44" s="35" customFormat="1" ht="22.5" customHeight="1" thickBot="1">
      <c r="A13" s="975"/>
      <c r="B13" s="973"/>
      <c r="C13" s="973"/>
      <c r="D13" s="974"/>
      <c r="E13" s="450">
        <f>SUM(E12)</f>
        <v>5</v>
      </c>
      <c r="F13" s="451"/>
      <c r="G13" s="451"/>
      <c r="H13" s="451"/>
      <c r="I13" s="451"/>
      <c r="J13" s="451"/>
      <c r="K13" s="451">
        <f>SUM(K12)</f>
        <v>20</v>
      </c>
      <c r="L13" s="452">
        <f>SUM(L12)</f>
        <v>4</v>
      </c>
      <c r="M13" s="453">
        <f>SUM(M12)</f>
        <v>1</v>
      </c>
      <c r="N13" s="451"/>
      <c r="O13" s="451"/>
      <c r="P13" s="451">
        <f>SUM(P12)</f>
        <v>1</v>
      </c>
      <c r="Q13" s="451"/>
      <c r="R13" s="451">
        <f>SUM(R12)</f>
        <v>2</v>
      </c>
      <c r="S13" s="451">
        <f>SUM(S12)</f>
        <v>3</v>
      </c>
      <c r="T13" s="451"/>
      <c r="U13" s="451"/>
      <c r="V13" s="451">
        <f>SUM(V12)</f>
        <v>1</v>
      </c>
      <c r="W13" s="451"/>
      <c r="X13" s="451"/>
      <c r="Y13" s="451"/>
      <c r="Z13" s="451">
        <f>SUM(Z12)</f>
        <v>1</v>
      </c>
      <c r="AA13" s="451"/>
      <c r="AB13" s="451"/>
      <c r="AC13" s="451"/>
      <c r="AD13" s="451">
        <f aca="true" t="shared" si="0" ref="AD13:AJ13">SUM(AD12)</f>
        <v>1</v>
      </c>
      <c r="AE13" s="451">
        <f t="shared" si="0"/>
        <v>0</v>
      </c>
      <c r="AF13" s="451">
        <f t="shared" si="0"/>
        <v>1</v>
      </c>
      <c r="AG13" s="451">
        <f t="shared" si="0"/>
        <v>0</v>
      </c>
      <c r="AH13" s="451">
        <f t="shared" si="0"/>
        <v>1</v>
      </c>
      <c r="AI13" s="451">
        <f t="shared" si="0"/>
        <v>10</v>
      </c>
      <c r="AJ13" s="451">
        <f t="shared" si="0"/>
        <v>50</v>
      </c>
      <c r="AK13" s="451"/>
      <c r="AL13" s="451"/>
      <c r="AM13" s="451"/>
      <c r="AN13" s="451"/>
      <c r="AO13" s="451"/>
      <c r="AP13" s="451"/>
      <c r="AQ13" s="452"/>
      <c r="AR13" s="19"/>
    </row>
    <row r="14" spans="1:44" s="35" customFormat="1" ht="88.5" customHeight="1">
      <c r="A14" s="956">
        <v>3</v>
      </c>
      <c r="B14" s="941" t="s">
        <v>848</v>
      </c>
      <c r="C14" s="941" t="s">
        <v>1159</v>
      </c>
      <c r="D14" s="622" t="s">
        <v>518</v>
      </c>
      <c r="E14" s="430">
        <v>4</v>
      </c>
      <c r="F14" s="431"/>
      <c r="G14" s="431"/>
      <c r="H14" s="431"/>
      <c r="I14" s="431"/>
      <c r="J14" s="431"/>
      <c r="K14" s="431">
        <v>4</v>
      </c>
      <c r="L14" s="432">
        <v>1</v>
      </c>
      <c r="M14" s="433">
        <v>1</v>
      </c>
      <c r="N14" s="434"/>
      <c r="O14" s="434"/>
      <c r="P14" s="434"/>
      <c r="Q14" s="435"/>
      <c r="R14" s="435">
        <v>1</v>
      </c>
      <c r="S14" s="434">
        <v>2</v>
      </c>
      <c r="T14" s="434"/>
      <c r="U14" s="434"/>
      <c r="V14" s="434">
        <v>2</v>
      </c>
      <c r="W14" s="434"/>
      <c r="X14" s="434"/>
      <c r="Y14" s="434"/>
      <c r="Z14" s="434"/>
      <c r="AA14" s="434">
        <v>1</v>
      </c>
      <c r="AB14" s="435"/>
      <c r="AC14" s="435"/>
      <c r="AD14" s="435"/>
      <c r="AE14" s="435"/>
      <c r="AF14" s="435"/>
      <c r="AG14" s="435"/>
      <c r="AH14" s="435">
        <v>2</v>
      </c>
      <c r="AI14" s="435">
        <v>10</v>
      </c>
      <c r="AJ14" s="435">
        <v>100</v>
      </c>
      <c r="AK14" s="436"/>
      <c r="AL14" s="435"/>
      <c r="AM14" s="435"/>
      <c r="AN14" s="435"/>
      <c r="AO14" s="435"/>
      <c r="AP14" s="435"/>
      <c r="AQ14" s="437"/>
      <c r="AR14" s="19"/>
    </row>
    <row r="15" spans="1:44" s="35" customFormat="1" ht="88.5" customHeight="1" thickBot="1">
      <c r="A15" s="956"/>
      <c r="B15" s="941"/>
      <c r="C15" s="941"/>
      <c r="D15" s="945" t="s">
        <v>519</v>
      </c>
      <c r="E15" s="442">
        <v>4</v>
      </c>
      <c r="F15" s="443"/>
      <c r="G15" s="443"/>
      <c r="H15" s="443"/>
      <c r="I15" s="443"/>
      <c r="J15" s="443"/>
      <c r="K15" s="443">
        <v>31</v>
      </c>
      <c r="L15" s="444">
        <v>4</v>
      </c>
      <c r="M15" s="445">
        <v>3</v>
      </c>
      <c r="N15" s="446"/>
      <c r="O15" s="446"/>
      <c r="P15" s="446">
        <v>2</v>
      </c>
      <c r="Q15" s="447"/>
      <c r="R15" s="447">
        <v>4</v>
      </c>
      <c r="S15" s="446">
        <v>3</v>
      </c>
      <c r="T15" s="446">
        <v>3</v>
      </c>
      <c r="U15" s="446"/>
      <c r="V15" s="446">
        <v>2</v>
      </c>
      <c r="W15" s="446"/>
      <c r="X15" s="446"/>
      <c r="Y15" s="446"/>
      <c r="Z15" s="446">
        <v>2</v>
      </c>
      <c r="AA15" s="446">
        <v>1</v>
      </c>
      <c r="AB15" s="447"/>
      <c r="AC15" s="447"/>
      <c r="AD15" s="447">
        <v>2</v>
      </c>
      <c r="AE15" s="447"/>
      <c r="AF15" s="447"/>
      <c r="AG15" s="447"/>
      <c r="AH15" s="447">
        <v>3</v>
      </c>
      <c r="AI15" s="447">
        <v>38</v>
      </c>
      <c r="AJ15" s="447">
        <v>110</v>
      </c>
      <c r="AK15" s="448">
        <v>5</v>
      </c>
      <c r="AL15" s="447"/>
      <c r="AM15" s="447"/>
      <c r="AN15" s="447"/>
      <c r="AO15" s="447"/>
      <c r="AP15" s="447"/>
      <c r="AQ15" s="449"/>
      <c r="AR15" s="19"/>
    </row>
    <row r="16" spans="1:44" s="35" customFormat="1" ht="23.25" customHeight="1" thickBot="1">
      <c r="A16" s="957"/>
      <c r="B16" s="944"/>
      <c r="C16" s="944"/>
      <c r="D16" s="946"/>
      <c r="E16" s="450">
        <f>SUM(E14:E15)</f>
        <v>8</v>
      </c>
      <c r="F16" s="451"/>
      <c r="G16" s="451"/>
      <c r="H16" s="451"/>
      <c r="I16" s="451"/>
      <c r="J16" s="451"/>
      <c r="K16" s="451">
        <f>SUM(K14:K15)</f>
        <v>35</v>
      </c>
      <c r="L16" s="452">
        <f>SUM(L14:L15)</f>
        <v>5</v>
      </c>
      <c r="M16" s="453">
        <f>SUM(M14:M15)</f>
        <v>4</v>
      </c>
      <c r="N16" s="451"/>
      <c r="O16" s="451"/>
      <c r="P16" s="451">
        <f>SUM(P14:P15)</f>
        <v>2</v>
      </c>
      <c r="Q16" s="451"/>
      <c r="R16" s="451">
        <f>SUM(R14:R15)</f>
        <v>5</v>
      </c>
      <c r="S16" s="451">
        <f>SUM(S14:S15)</f>
        <v>5</v>
      </c>
      <c r="T16" s="451">
        <f>SUM(T14:T15)</f>
        <v>3</v>
      </c>
      <c r="U16" s="451"/>
      <c r="V16" s="451">
        <f>SUM(V14:V15)</f>
        <v>4</v>
      </c>
      <c r="W16" s="451"/>
      <c r="X16" s="451"/>
      <c r="Y16" s="451"/>
      <c r="Z16" s="451">
        <f>SUM(Z14:Z15)</f>
        <v>2</v>
      </c>
      <c r="AA16" s="451">
        <f>SUM(AA14:AA15)</f>
        <v>2</v>
      </c>
      <c r="AB16" s="451"/>
      <c r="AC16" s="451"/>
      <c r="AD16" s="451">
        <f>SUM(AD14:AD15)</f>
        <v>2</v>
      </c>
      <c r="AE16" s="451"/>
      <c r="AF16" s="451"/>
      <c r="AG16" s="451"/>
      <c r="AH16" s="451">
        <f>SUM(AH14:AH15)</f>
        <v>5</v>
      </c>
      <c r="AI16" s="451">
        <f>SUM(AI14:AI15)</f>
        <v>48</v>
      </c>
      <c r="AJ16" s="451">
        <f>SUM(AJ14:AJ15)</f>
        <v>210</v>
      </c>
      <c r="AK16" s="451">
        <f>SUM(AK14:AK15)</f>
        <v>5</v>
      </c>
      <c r="AL16" s="451"/>
      <c r="AM16" s="451"/>
      <c r="AN16" s="451"/>
      <c r="AO16" s="451"/>
      <c r="AP16" s="451"/>
      <c r="AQ16" s="452"/>
      <c r="AR16" s="19"/>
    </row>
    <row r="17" spans="1:44" s="35" customFormat="1" ht="81.75" customHeight="1" thickBot="1">
      <c r="A17" s="955">
        <v>4</v>
      </c>
      <c r="B17" s="940" t="s">
        <v>849</v>
      </c>
      <c r="C17" s="940" t="s">
        <v>859</v>
      </c>
      <c r="D17" s="945" t="s">
        <v>286</v>
      </c>
      <c r="E17" s="442">
        <v>7</v>
      </c>
      <c r="F17" s="443"/>
      <c r="G17" s="443"/>
      <c r="H17" s="443"/>
      <c r="I17" s="443"/>
      <c r="J17" s="443"/>
      <c r="K17" s="443">
        <v>24</v>
      </c>
      <c r="L17" s="444">
        <v>4</v>
      </c>
      <c r="M17" s="445">
        <v>1</v>
      </c>
      <c r="N17" s="446"/>
      <c r="O17" s="446"/>
      <c r="P17" s="443">
        <v>1</v>
      </c>
      <c r="Q17" s="454"/>
      <c r="R17" s="454">
        <v>3</v>
      </c>
      <c r="S17" s="443">
        <v>1</v>
      </c>
      <c r="T17" s="446"/>
      <c r="U17" s="446"/>
      <c r="V17" s="446"/>
      <c r="W17" s="446"/>
      <c r="X17" s="446"/>
      <c r="Y17" s="446"/>
      <c r="Z17" s="446">
        <v>1</v>
      </c>
      <c r="AA17" s="446">
        <v>1</v>
      </c>
      <c r="AB17" s="447"/>
      <c r="AC17" s="447"/>
      <c r="AD17" s="447">
        <v>1</v>
      </c>
      <c r="AE17" s="447"/>
      <c r="AF17" s="447"/>
      <c r="AG17" s="447"/>
      <c r="AH17" s="447">
        <v>1</v>
      </c>
      <c r="AI17" s="447">
        <v>19</v>
      </c>
      <c r="AJ17" s="455">
        <v>80</v>
      </c>
      <c r="AK17" s="448"/>
      <c r="AL17" s="447"/>
      <c r="AM17" s="447"/>
      <c r="AN17" s="447"/>
      <c r="AO17" s="447"/>
      <c r="AP17" s="447"/>
      <c r="AQ17" s="449"/>
      <c r="AR17" s="19"/>
    </row>
    <row r="18" spans="1:44" s="35" customFormat="1" ht="22.5" customHeight="1" thickBot="1">
      <c r="A18" s="957"/>
      <c r="B18" s="944"/>
      <c r="C18" s="944"/>
      <c r="D18" s="946"/>
      <c r="E18" s="450">
        <f>SUM(E17)</f>
        <v>7</v>
      </c>
      <c r="F18" s="451"/>
      <c r="G18" s="451"/>
      <c r="H18" s="451"/>
      <c r="I18" s="451"/>
      <c r="J18" s="451"/>
      <c r="K18" s="451">
        <f>SUM(K17)</f>
        <v>24</v>
      </c>
      <c r="L18" s="452">
        <f>SUM(L17)</f>
        <v>4</v>
      </c>
      <c r="M18" s="453">
        <f>SUM(M17)</f>
        <v>1</v>
      </c>
      <c r="N18" s="451"/>
      <c r="O18" s="451"/>
      <c r="P18" s="451">
        <f>SUM(P17)</f>
        <v>1</v>
      </c>
      <c r="Q18" s="451"/>
      <c r="R18" s="451">
        <f>SUM(R17)</f>
        <v>3</v>
      </c>
      <c r="S18" s="451">
        <f>SUM(S17)</f>
        <v>1</v>
      </c>
      <c r="T18" s="451"/>
      <c r="U18" s="451"/>
      <c r="V18" s="451"/>
      <c r="W18" s="451"/>
      <c r="X18" s="451"/>
      <c r="Y18" s="451"/>
      <c r="Z18" s="451">
        <f>SUM(Z17)</f>
        <v>1</v>
      </c>
      <c r="AA18" s="451">
        <f>SUM(AA17)</f>
        <v>1</v>
      </c>
      <c r="AB18" s="451"/>
      <c r="AC18" s="451"/>
      <c r="AD18" s="451">
        <f>SUM(AD17)</f>
        <v>1</v>
      </c>
      <c r="AE18" s="451"/>
      <c r="AF18" s="451"/>
      <c r="AG18" s="451"/>
      <c r="AH18" s="451">
        <f>SUM(AH17)</f>
        <v>1</v>
      </c>
      <c r="AI18" s="451">
        <f>SUM(AI17)</f>
        <v>19</v>
      </c>
      <c r="AJ18" s="451">
        <f>SUM(AJ17)</f>
        <v>80</v>
      </c>
      <c r="AK18" s="451"/>
      <c r="AL18" s="451"/>
      <c r="AM18" s="451"/>
      <c r="AN18" s="451"/>
      <c r="AO18" s="451"/>
      <c r="AP18" s="451"/>
      <c r="AQ18" s="452"/>
      <c r="AR18" s="19"/>
    </row>
    <row r="19" spans="1:44" s="35" customFormat="1" ht="71.25" customHeight="1" thickBot="1">
      <c r="A19" s="955">
        <v>5</v>
      </c>
      <c r="B19" s="940" t="s">
        <v>850</v>
      </c>
      <c r="C19" s="940" t="s">
        <v>859</v>
      </c>
      <c r="D19" s="945" t="s">
        <v>530</v>
      </c>
      <c r="E19" s="442">
        <v>6</v>
      </c>
      <c r="F19" s="443"/>
      <c r="G19" s="443"/>
      <c r="H19" s="443"/>
      <c r="I19" s="443"/>
      <c r="J19" s="443"/>
      <c r="K19" s="443">
        <v>32</v>
      </c>
      <c r="L19" s="444">
        <v>3</v>
      </c>
      <c r="M19" s="445">
        <v>7</v>
      </c>
      <c r="N19" s="446">
        <v>2</v>
      </c>
      <c r="O19" s="446">
        <v>1</v>
      </c>
      <c r="P19" s="446">
        <v>3</v>
      </c>
      <c r="Q19" s="447"/>
      <c r="R19" s="447">
        <v>16</v>
      </c>
      <c r="S19" s="446">
        <v>5</v>
      </c>
      <c r="T19" s="446">
        <v>3</v>
      </c>
      <c r="U19" s="446"/>
      <c r="V19" s="446">
        <v>2</v>
      </c>
      <c r="W19" s="446"/>
      <c r="X19" s="446"/>
      <c r="Y19" s="446">
        <v>2</v>
      </c>
      <c r="Z19" s="446">
        <v>1</v>
      </c>
      <c r="AA19" s="446">
        <v>1</v>
      </c>
      <c r="AB19" s="447"/>
      <c r="AC19" s="447"/>
      <c r="AD19" s="447">
        <v>3</v>
      </c>
      <c r="AE19" s="447"/>
      <c r="AF19" s="447"/>
      <c r="AG19" s="447"/>
      <c r="AH19" s="447">
        <v>3</v>
      </c>
      <c r="AI19" s="447">
        <v>85</v>
      </c>
      <c r="AJ19" s="447">
        <v>325</v>
      </c>
      <c r="AK19" s="448">
        <v>10</v>
      </c>
      <c r="AL19" s="447"/>
      <c r="AM19" s="447"/>
      <c r="AN19" s="447"/>
      <c r="AO19" s="447"/>
      <c r="AP19" s="447"/>
      <c r="AQ19" s="449"/>
      <c r="AR19" s="19"/>
    </row>
    <row r="20" spans="1:44" s="35" customFormat="1" ht="22.5" customHeight="1" thickBot="1">
      <c r="A20" s="957"/>
      <c r="B20" s="944"/>
      <c r="C20" s="944"/>
      <c r="D20" s="946"/>
      <c r="E20" s="450">
        <f>SUM(E19)</f>
        <v>6</v>
      </c>
      <c r="F20" s="451"/>
      <c r="G20" s="451"/>
      <c r="H20" s="451"/>
      <c r="I20" s="451"/>
      <c r="J20" s="451"/>
      <c r="K20" s="451">
        <f aca="true" t="shared" si="1" ref="K20:P20">SUM(K19)</f>
        <v>32</v>
      </c>
      <c r="L20" s="452">
        <f t="shared" si="1"/>
        <v>3</v>
      </c>
      <c r="M20" s="453">
        <f t="shared" si="1"/>
        <v>7</v>
      </c>
      <c r="N20" s="451">
        <f t="shared" si="1"/>
        <v>2</v>
      </c>
      <c r="O20" s="451">
        <f t="shared" si="1"/>
        <v>1</v>
      </c>
      <c r="P20" s="451">
        <f t="shared" si="1"/>
        <v>3</v>
      </c>
      <c r="Q20" s="451"/>
      <c r="R20" s="451">
        <f>SUM(R19)</f>
        <v>16</v>
      </c>
      <c r="S20" s="451">
        <f>SUM(S19)</f>
        <v>5</v>
      </c>
      <c r="T20" s="451">
        <f>SUM(T19)</f>
        <v>3</v>
      </c>
      <c r="U20" s="451"/>
      <c r="V20" s="451">
        <f>SUM(V19)</f>
        <v>2</v>
      </c>
      <c r="W20" s="451"/>
      <c r="X20" s="451"/>
      <c r="Y20" s="451">
        <f>SUM(Y19)</f>
        <v>2</v>
      </c>
      <c r="Z20" s="451">
        <f>SUM(Z19)</f>
        <v>1</v>
      </c>
      <c r="AA20" s="451">
        <f>SUM(AA19)</f>
        <v>1</v>
      </c>
      <c r="AB20" s="451"/>
      <c r="AC20" s="451"/>
      <c r="AD20" s="451">
        <f>SUM(AD19)</f>
        <v>3</v>
      </c>
      <c r="AE20" s="451"/>
      <c r="AF20" s="451"/>
      <c r="AG20" s="451"/>
      <c r="AH20" s="451">
        <f>SUM(AH19)</f>
        <v>3</v>
      </c>
      <c r="AI20" s="451">
        <f>SUM(AI19)</f>
        <v>85</v>
      </c>
      <c r="AJ20" s="451">
        <f>SUM(AJ19)</f>
        <v>325</v>
      </c>
      <c r="AK20" s="451">
        <f>SUM(AK19)</f>
        <v>10</v>
      </c>
      <c r="AL20" s="451"/>
      <c r="AM20" s="451"/>
      <c r="AN20" s="451"/>
      <c r="AO20" s="451"/>
      <c r="AP20" s="451"/>
      <c r="AQ20" s="452"/>
      <c r="AR20" s="19"/>
    </row>
    <row r="21" spans="1:44" s="35" customFormat="1" ht="76.5" customHeight="1" thickBot="1">
      <c r="A21" s="955">
        <v>6</v>
      </c>
      <c r="B21" s="940" t="s">
        <v>510</v>
      </c>
      <c r="C21" s="940" t="s">
        <v>859</v>
      </c>
      <c r="D21" s="945" t="s">
        <v>708</v>
      </c>
      <c r="E21" s="442">
        <v>2</v>
      </c>
      <c r="F21" s="443"/>
      <c r="G21" s="443"/>
      <c r="H21" s="443"/>
      <c r="I21" s="443"/>
      <c r="J21" s="443"/>
      <c r="K21" s="443">
        <v>16</v>
      </c>
      <c r="L21" s="444">
        <v>3</v>
      </c>
      <c r="M21" s="445"/>
      <c r="N21" s="446"/>
      <c r="O21" s="446"/>
      <c r="P21" s="446">
        <v>1</v>
      </c>
      <c r="Q21" s="447"/>
      <c r="R21" s="447">
        <v>2</v>
      </c>
      <c r="S21" s="446">
        <v>2</v>
      </c>
      <c r="T21" s="446">
        <v>6</v>
      </c>
      <c r="U21" s="446"/>
      <c r="V21" s="446"/>
      <c r="W21" s="446"/>
      <c r="X21" s="446"/>
      <c r="Y21" s="446"/>
      <c r="Z21" s="446">
        <v>1</v>
      </c>
      <c r="AA21" s="446">
        <v>1</v>
      </c>
      <c r="AB21" s="447"/>
      <c r="AC21" s="447"/>
      <c r="AD21" s="447"/>
      <c r="AE21" s="447"/>
      <c r="AF21" s="447">
        <v>4</v>
      </c>
      <c r="AG21" s="447"/>
      <c r="AH21" s="447">
        <v>1</v>
      </c>
      <c r="AI21" s="447">
        <v>20</v>
      </c>
      <c r="AJ21" s="447">
        <v>50</v>
      </c>
      <c r="AK21" s="448">
        <v>13</v>
      </c>
      <c r="AL21" s="447"/>
      <c r="AM21" s="447"/>
      <c r="AN21" s="447"/>
      <c r="AO21" s="447"/>
      <c r="AP21" s="447"/>
      <c r="AQ21" s="449"/>
      <c r="AR21" s="19"/>
    </row>
    <row r="22" spans="1:44" s="35" customFormat="1" ht="35.25" customHeight="1" thickBot="1">
      <c r="A22" s="957"/>
      <c r="B22" s="944"/>
      <c r="C22" s="944"/>
      <c r="D22" s="946"/>
      <c r="E22" s="450">
        <f>SUM(E21)</f>
        <v>2</v>
      </c>
      <c r="F22" s="451"/>
      <c r="G22" s="451"/>
      <c r="H22" s="451"/>
      <c r="I22" s="451"/>
      <c r="J22" s="451"/>
      <c r="K22" s="451">
        <f>SUM(K21)</f>
        <v>16</v>
      </c>
      <c r="L22" s="452">
        <f>SUM(L21)</f>
        <v>3</v>
      </c>
      <c r="M22" s="453"/>
      <c r="N22" s="451"/>
      <c r="O22" s="451"/>
      <c r="P22" s="451">
        <f>SUM(P21)</f>
        <v>1</v>
      </c>
      <c r="Q22" s="451"/>
      <c r="R22" s="451">
        <f>SUM(R21)</f>
        <v>2</v>
      </c>
      <c r="S22" s="451">
        <f>SUM(S21)</f>
        <v>2</v>
      </c>
      <c r="T22" s="451">
        <f>SUM(T21)</f>
        <v>6</v>
      </c>
      <c r="U22" s="451"/>
      <c r="V22" s="451"/>
      <c r="W22" s="451"/>
      <c r="X22" s="451"/>
      <c r="Y22" s="451"/>
      <c r="Z22" s="451">
        <f>SUM(Z21)</f>
        <v>1</v>
      </c>
      <c r="AA22" s="451">
        <f>SUM(AA21)</f>
        <v>1</v>
      </c>
      <c r="AB22" s="451"/>
      <c r="AC22" s="451"/>
      <c r="AD22" s="451"/>
      <c r="AE22" s="451"/>
      <c r="AF22" s="451">
        <f>SUM(AF21)</f>
        <v>4</v>
      </c>
      <c r="AG22" s="451"/>
      <c r="AH22" s="451">
        <f>SUM(AH21)</f>
        <v>1</v>
      </c>
      <c r="AI22" s="451">
        <f>SUM(AI21)</f>
        <v>20</v>
      </c>
      <c r="AJ22" s="451">
        <f>SUM(AJ21)</f>
        <v>50</v>
      </c>
      <c r="AK22" s="451">
        <f>SUM(AK21)</f>
        <v>13</v>
      </c>
      <c r="AL22" s="451"/>
      <c r="AM22" s="451"/>
      <c r="AN22" s="451"/>
      <c r="AO22" s="451"/>
      <c r="AP22" s="451"/>
      <c r="AQ22" s="452"/>
      <c r="AR22" s="19"/>
    </row>
    <row r="23" spans="1:44" s="35" customFormat="1" ht="68.25" customHeight="1" thickBot="1">
      <c r="A23" s="955">
        <v>7</v>
      </c>
      <c r="B23" s="971" t="s">
        <v>852</v>
      </c>
      <c r="C23" s="940" t="s">
        <v>859</v>
      </c>
      <c r="D23" s="945" t="s">
        <v>287</v>
      </c>
      <c r="E23" s="442">
        <v>5</v>
      </c>
      <c r="F23" s="443"/>
      <c r="G23" s="443"/>
      <c r="H23" s="443"/>
      <c r="I23" s="443"/>
      <c r="J23" s="443"/>
      <c r="K23" s="443">
        <v>25</v>
      </c>
      <c r="L23" s="444">
        <v>5</v>
      </c>
      <c r="M23" s="445">
        <v>1</v>
      </c>
      <c r="N23" s="446"/>
      <c r="O23" s="446"/>
      <c r="P23" s="446">
        <v>1</v>
      </c>
      <c r="Q23" s="447"/>
      <c r="R23" s="447">
        <v>3</v>
      </c>
      <c r="S23" s="446">
        <v>1</v>
      </c>
      <c r="T23" s="446"/>
      <c r="U23" s="446"/>
      <c r="V23" s="446">
        <v>1</v>
      </c>
      <c r="W23" s="446"/>
      <c r="X23" s="446"/>
      <c r="Y23" s="446"/>
      <c r="Z23" s="446">
        <v>1</v>
      </c>
      <c r="AA23" s="446">
        <v>1</v>
      </c>
      <c r="AB23" s="447"/>
      <c r="AC23" s="447"/>
      <c r="AD23" s="447">
        <v>1</v>
      </c>
      <c r="AE23" s="447"/>
      <c r="AF23" s="447">
        <v>6</v>
      </c>
      <c r="AG23" s="447"/>
      <c r="AH23" s="447">
        <v>3</v>
      </c>
      <c r="AI23" s="447">
        <v>15</v>
      </c>
      <c r="AJ23" s="447">
        <v>36</v>
      </c>
      <c r="AK23" s="448">
        <v>5</v>
      </c>
      <c r="AL23" s="447"/>
      <c r="AM23" s="447"/>
      <c r="AN23" s="447"/>
      <c r="AO23" s="447"/>
      <c r="AP23" s="447"/>
      <c r="AQ23" s="449"/>
      <c r="AR23" s="19"/>
    </row>
    <row r="24" spans="1:44" s="35" customFormat="1" ht="28.5" customHeight="1" thickBot="1">
      <c r="A24" s="957"/>
      <c r="B24" s="972"/>
      <c r="C24" s="944"/>
      <c r="D24" s="946"/>
      <c r="E24" s="450">
        <f>SUM(E23)</f>
        <v>5</v>
      </c>
      <c r="F24" s="451"/>
      <c r="G24" s="451"/>
      <c r="H24" s="451"/>
      <c r="I24" s="451"/>
      <c r="J24" s="451"/>
      <c r="K24" s="451">
        <f>SUM(K23)</f>
        <v>25</v>
      </c>
      <c r="L24" s="452">
        <f>SUM(L23)</f>
        <v>5</v>
      </c>
      <c r="M24" s="453">
        <f>SUM(M23)</f>
        <v>1</v>
      </c>
      <c r="N24" s="451"/>
      <c r="O24" s="451"/>
      <c r="P24" s="451">
        <f>SUM(P23)</f>
        <v>1</v>
      </c>
      <c r="Q24" s="451"/>
      <c r="R24" s="451">
        <f>SUM(R23)</f>
        <v>3</v>
      </c>
      <c r="S24" s="451">
        <f>SUM(S23)</f>
        <v>1</v>
      </c>
      <c r="T24" s="451"/>
      <c r="U24" s="451"/>
      <c r="V24" s="451">
        <f>SUM(V23)</f>
        <v>1</v>
      </c>
      <c r="W24" s="451"/>
      <c r="X24" s="451"/>
      <c r="Y24" s="451"/>
      <c r="Z24" s="451">
        <f>SUM(Z23)</f>
        <v>1</v>
      </c>
      <c r="AA24" s="451">
        <f>SUM(AA23)</f>
        <v>1</v>
      </c>
      <c r="AB24" s="451"/>
      <c r="AC24" s="451"/>
      <c r="AD24" s="451">
        <f>SUM(AD23)</f>
        <v>1</v>
      </c>
      <c r="AE24" s="451"/>
      <c r="AF24" s="451">
        <f>SUM(AF23)</f>
        <v>6</v>
      </c>
      <c r="AG24" s="451"/>
      <c r="AH24" s="451">
        <f>SUM(AH23)</f>
        <v>3</v>
      </c>
      <c r="AI24" s="451">
        <f>SUM(AI23)</f>
        <v>15</v>
      </c>
      <c r="AJ24" s="451">
        <f>SUM(AJ23)</f>
        <v>36</v>
      </c>
      <c r="AK24" s="451">
        <f>SUM(AK23)</f>
        <v>5</v>
      </c>
      <c r="AL24" s="451"/>
      <c r="AM24" s="451"/>
      <c r="AN24" s="451"/>
      <c r="AO24" s="451"/>
      <c r="AP24" s="451"/>
      <c r="AQ24" s="452"/>
      <c r="AR24" s="19"/>
    </row>
    <row r="25" spans="1:44" s="35" customFormat="1" ht="72.75" customHeight="1">
      <c r="A25" s="968">
        <v>8</v>
      </c>
      <c r="B25" s="947" t="s">
        <v>853</v>
      </c>
      <c r="C25" s="947" t="s">
        <v>859</v>
      </c>
      <c r="D25" s="405" t="s">
        <v>522</v>
      </c>
      <c r="E25" s="430">
        <v>3</v>
      </c>
      <c r="F25" s="431"/>
      <c r="G25" s="431"/>
      <c r="H25" s="431"/>
      <c r="I25" s="431"/>
      <c r="J25" s="431"/>
      <c r="K25" s="431">
        <v>20</v>
      </c>
      <c r="L25" s="432">
        <v>3</v>
      </c>
      <c r="M25" s="433">
        <v>2</v>
      </c>
      <c r="N25" s="434"/>
      <c r="O25" s="434"/>
      <c r="P25" s="434"/>
      <c r="Q25" s="435"/>
      <c r="R25" s="435">
        <v>4</v>
      </c>
      <c r="S25" s="434">
        <v>1</v>
      </c>
      <c r="T25" s="434"/>
      <c r="U25" s="434"/>
      <c r="V25" s="434">
        <v>2</v>
      </c>
      <c r="W25" s="434"/>
      <c r="X25" s="434"/>
      <c r="Y25" s="434"/>
      <c r="Z25" s="434"/>
      <c r="AA25" s="434"/>
      <c r="AB25" s="435"/>
      <c r="AC25" s="435"/>
      <c r="AD25" s="435">
        <v>1</v>
      </c>
      <c r="AE25" s="435"/>
      <c r="AF25" s="435"/>
      <c r="AG25" s="435"/>
      <c r="AH25" s="435">
        <v>2</v>
      </c>
      <c r="AI25" s="435">
        <v>7</v>
      </c>
      <c r="AJ25" s="435">
        <v>64</v>
      </c>
      <c r="AK25" s="436"/>
      <c r="AL25" s="435"/>
      <c r="AM25" s="435"/>
      <c r="AN25" s="435"/>
      <c r="AO25" s="435"/>
      <c r="AP25" s="435"/>
      <c r="AQ25" s="437"/>
      <c r="AR25" s="19"/>
    </row>
    <row r="26" spans="1:44" s="35" customFormat="1" ht="63" customHeight="1" thickBot="1">
      <c r="A26" s="969"/>
      <c r="B26" s="948"/>
      <c r="C26" s="948"/>
      <c r="D26" s="966" t="s">
        <v>521</v>
      </c>
      <c r="E26" s="456">
        <v>3</v>
      </c>
      <c r="F26" s="287"/>
      <c r="G26" s="287"/>
      <c r="H26" s="287"/>
      <c r="I26" s="287"/>
      <c r="J26" s="287"/>
      <c r="K26" s="287">
        <v>20</v>
      </c>
      <c r="L26" s="406">
        <v>4</v>
      </c>
      <c r="M26" s="407">
        <v>3</v>
      </c>
      <c r="N26" s="290">
        <v>1</v>
      </c>
      <c r="O26" s="290"/>
      <c r="P26" s="290">
        <v>3</v>
      </c>
      <c r="Q26" s="291"/>
      <c r="R26" s="291">
        <v>4</v>
      </c>
      <c r="S26" s="290">
        <v>4</v>
      </c>
      <c r="T26" s="290">
        <v>5</v>
      </c>
      <c r="U26" s="290"/>
      <c r="V26" s="290">
        <v>1</v>
      </c>
      <c r="W26" s="290"/>
      <c r="X26" s="290"/>
      <c r="Y26" s="290"/>
      <c r="Z26" s="290">
        <v>2</v>
      </c>
      <c r="AA26" s="290"/>
      <c r="AB26" s="291"/>
      <c r="AC26" s="291"/>
      <c r="AD26" s="291">
        <v>3</v>
      </c>
      <c r="AE26" s="291"/>
      <c r="AF26" s="291"/>
      <c r="AG26" s="291"/>
      <c r="AH26" s="291">
        <v>5</v>
      </c>
      <c r="AI26" s="291">
        <v>31</v>
      </c>
      <c r="AJ26" s="291">
        <v>100</v>
      </c>
      <c r="AK26" s="408">
        <v>10</v>
      </c>
      <c r="AL26" s="291"/>
      <c r="AM26" s="291"/>
      <c r="AN26" s="291"/>
      <c r="AO26" s="291"/>
      <c r="AP26" s="291"/>
      <c r="AQ26" s="409"/>
      <c r="AR26" s="19"/>
    </row>
    <row r="27" spans="1:44" s="35" customFormat="1" ht="23.25" customHeight="1" thickBot="1">
      <c r="A27" s="970"/>
      <c r="B27" s="949"/>
      <c r="C27" s="949"/>
      <c r="D27" s="967"/>
      <c r="E27" s="450">
        <f>SUM(E25:E26)</f>
        <v>6</v>
      </c>
      <c r="F27" s="451"/>
      <c r="G27" s="451"/>
      <c r="H27" s="451"/>
      <c r="I27" s="451"/>
      <c r="J27" s="451"/>
      <c r="K27" s="451">
        <f>SUM(K25:K26)</f>
        <v>40</v>
      </c>
      <c r="L27" s="452">
        <f>SUM(L25:L26)</f>
        <v>7</v>
      </c>
      <c r="M27" s="453">
        <f>SUM(M25:M26)</f>
        <v>5</v>
      </c>
      <c r="N27" s="451">
        <f>SUM(N25:N26)</f>
        <v>1</v>
      </c>
      <c r="O27" s="451"/>
      <c r="P27" s="451">
        <f>SUM(P25:P26)</f>
        <v>3</v>
      </c>
      <c r="Q27" s="451"/>
      <c r="R27" s="451">
        <f>SUM(R25:R26)</f>
        <v>8</v>
      </c>
      <c r="S27" s="451">
        <f>SUM(S25:S26)</f>
        <v>5</v>
      </c>
      <c r="T27" s="451">
        <f>SUM(T25:T26)</f>
        <v>5</v>
      </c>
      <c r="U27" s="451"/>
      <c r="V27" s="451">
        <f>SUM(V25:V26)</f>
        <v>3</v>
      </c>
      <c r="W27" s="451"/>
      <c r="X27" s="451"/>
      <c r="Y27" s="451"/>
      <c r="Z27" s="451">
        <f>SUM(Z25:Z26)</f>
        <v>2</v>
      </c>
      <c r="AA27" s="451"/>
      <c r="AB27" s="451"/>
      <c r="AC27" s="451"/>
      <c r="AD27" s="451">
        <f>SUM(AD25:AD26)</f>
        <v>4</v>
      </c>
      <c r="AE27" s="451"/>
      <c r="AF27" s="451"/>
      <c r="AG27" s="451"/>
      <c r="AH27" s="451">
        <f>SUM(AH25:AH26)</f>
        <v>7</v>
      </c>
      <c r="AI27" s="451">
        <f>SUM(AI25:AI26)</f>
        <v>38</v>
      </c>
      <c r="AJ27" s="451">
        <f>SUM(AJ25:AJ26)</f>
        <v>164</v>
      </c>
      <c r="AK27" s="451">
        <f>SUM(AK25:AK26)</f>
        <v>10</v>
      </c>
      <c r="AL27" s="451"/>
      <c r="AM27" s="451"/>
      <c r="AN27" s="451"/>
      <c r="AO27" s="451"/>
      <c r="AP27" s="451"/>
      <c r="AQ27" s="452"/>
      <c r="AR27" s="19"/>
    </row>
    <row r="28" spans="1:44" s="35" customFormat="1" ht="78" customHeight="1">
      <c r="A28" s="955">
        <v>9</v>
      </c>
      <c r="B28" s="940" t="s">
        <v>854</v>
      </c>
      <c r="C28" s="410" t="s">
        <v>511</v>
      </c>
      <c r="D28" s="404" t="s">
        <v>523</v>
      </c>
      <c r="E28" s="442">
        <v>1</v>
      </c>
      <c r="F28" s="443"/>
      <c r="G28" s="443"/>
      <c r="H28" s="443"/>
      <c r="I28" s="443"/>
      <c r="J28" s="443"/>
      <c r="K28" s="443">
        <v>10</v>
      </c>
      <c r="L28" s="444">
        <v>2</v>
      </c>
      <c r="M28" s="445">
        <v>3</v>
      </c>
      <c r="N28" s="446"/>
      <c r="O28" s="446"/>
      <c r="P28" s="446">
        <v>1</v>
      </c>
      <c r="Q28" s="447"/>
      <c r="R28" s="447">
        <v>2</v>
      </c>
      <c r="S28" s="446">
        <v>1</v>
      </c>
      <c r="T28" s="446">
        <v>1</v>
      </c>
      <c r="U28" s="446"/>
      <c r="V28" s="446">
        <v>1</v>
      </c>
      <c r="W28" s="446"/>
      <c r="X28" s="446"/>
      <c r="Y28" s="446"/>
      <c r="Z28" s="446">
        <v>1</v>
      </c>
      <c r="AA28" s="446"/>
      <c r="AB28" s="447"/>
      <c r="AC28" s="447"/>
      <c r="AD28" s="447">
        <v>1</v>
      </c>
      <c r="AE28" s="447"/>
      <c r="AF28" s="447"/>
      <c r="AG28" s="447"/>
      <c r="AH28" s="447">
        <v>4</v>
      </c>
      <c r="AI28" s="447">
        <v>20</v>
      </c>
      <c r="AJ28" s="447">
        <v>80</v>
      </c>
      <c r="AK28" s="448"/>
      <c r="AL28" s="447"/>
      <c r="AM28" s="447"/>
      <c r="AN28" s="447"/>
      <c r="AO28" s="447"/>
      <c r="AP28" s="447"/>
      <c r="AQ28" s="449"/>
      <c r="AR28" s="19"/>
    </row>
    <row r="29" spans="1:44" s="35" customFormat="1" ht="100.5" customHeight="1">
      <c r="A29" s="956"/>
      <c r="B29" s="941"/>
      <c r="C29" s="410" t="s">
        <v>1100</v>
      </c>
      <c r="D29" s="404" t="s">
        <v>520</v>
      </c>
      <c r="E29" s="386">
        <v>1</v>
      </c>
      <c r="F29" s="125"/>
      <c r="G29" s="125"/>
      <c r="H29" s="125"/>
      <c r="I29" s="125"/>
      <c r="J29" s="125"/>
      <c r="K29" s="125">
        <v>7</v>
      </c>
      <c r="L29" s="387">
        <v>3</v>
      </c>
      <c r="M29" s="388">
        <v>1</v>
      </c>
      <c r="N29" s="14"/>
      <c r="O29" s="14"/>
      <c r="P29" s="14"/>
      <c r="Q29" s="32"/>
      <c r="R29" s="32">
        <v>1</v>
      </c>
      <c r="S29" s="14">
        <v>1</v>
      </c>
      <c r="T29" s="14"/>
      <c r="U29" s="14"/>
      <c r="V29" s="14">
        <v>1</v>
      </c>
      <c r="W29" s="14"/>
      <c r="X29" s="14"/>
      <c r="Y29" s="14"/>
      <c r="Z29" s="14"/>
      <c r="AA29" s="14">
        <v>1</v>
      </c>
      <c r="AB29" s="32"/>
      <c r="AC29" s="32"/>
      <c r="AD29" s="32"/>
      <c r="AE29" s="32"/>
      <c r="AF29" s="32"/>
      <c r="AG29" s="32"/>
      <c r="AH29" s="32"/>
      <c r="AI29" s="32">
        <v>7</v>
      </c>
      <c r="AJ29" s="32">
        <v>50</v>
      </c>
      <c r="AK29" s="389"/>
      <c r="AL29" s="32"/>
      <c r="AM29" s="32"/>
      <c r="AN29" s="32"/>
      <c r="AO29" s="32"/>
      <c r="AP29" s="32"/>
      <c r="AQ29" s="402"/>
      <c r="AR29" s="19"/>
    </row>
    <row r="30" spans="1:44" s="35" customFormat="1" ht="21.75" customHeight="1" hidden="1">
      <c r="A30" s="956"/>
      <c r="B30" s="941"/>
      <c r="C30" s="411"/>
      <c r="D30" s="945" t="s">
        <v>524</v>
      </c>
      <c r="E30" s="1006">
        <v>5</v>
      </c>
      <c r="F30" s="942"/>
      <c r="G30" s="942"/>
      <c r="H30" s="942"/>
      <c r="I30" s="942"/>
      <c r="J30" s="942"/>
      <c r="K30" s="942">
        <v>21</v>
      </c>
      <c r="L30" s="1016">
        <v>6</v>
      </c>
      <c r="M30" s="1014">
        <v>3</v>
      </c>
      <c r="N30" s="1002"/>
      <c r="O30" s="1002"/>
      <c r="P30" s="1002">
        <v>2</v>
      </c>
      <c r="Q30" s="1004"/>
      <c r="R30" s="1004">
        <v>5</v>
      </c>
      <c r="S30" s="1002"/>
      <c r="T30" s="1002">
        <v>3</v>
      </c>
      <c r="U30" s="1002"/>
      <c r="V30" s="1002">
        <v>6</v>
      </c>
      <c r="W30" s="1002"/>
      <c r="X30" s="1002"/>
      <c r="Y30" s="1002"/>
      <c r="Z30" s="1002">
        <v>2</v>
      </c>
      <c r="AA30" s="1002">
        <v>1</v>
      </c>
      <c r="AB30" s="1004"/>
      <c r="AC30" s="1004"/>
      <c r="AD30" s="1004">
        <v>1</v>
      </c>
      <c r="AE30" s="1004"/>
      <c r="AF30" s="1004"/>
      <c r="AG30" s="1004"/>
      <c r="AH30" s="1004">
        <v>2</v>
      </c>
      <c r="AI30" s="1004">
        <v>47</v>
      </c>
      <c r="AJ30" s="1004">
        <v>140</v>
      </c>
      <c r="AK30" s="1024"/>
      <c r="AL30" s="1004"/>
      <c r="AM30" s="1004"/>
      <c r="AN30" s="1004"/>
      <c r="AO30" s="1004"/>
      <c r="AP30" s="1004"/>
      <c r="AQ30" s="1022"/>
      <c r="AR30" s="19"/>
    </row>
    <row r="31" spans="1:44" s="35" customFormat="1" ht="105.75" customHeight="1">
      <c r="A31" s="956"/>
      <c r="B31" s="941"/>
      <c r="C31" s="403" t="s">
        <v>1141</v>
      </c>
      <c r="D31" s="946"/>
      <c r="E31" s="1007"/>
      <c r="F31" s="943"/>
      <c r="G31" s="943"/>
      <c r="H31" s="943"/>
      <c r="I31" s="943"/>
      <c r="J31" s="943"/>
      <c r="K31" s="943"/>
      <c r="L31" s="1017"/>
      <c r="M31" s="1015"/>
      <c r="N31" s="1003"/>
      <c r="O31" s="1003"/>
      <c r="P31" s="1003"/>
      <c r="Q31" s="1005"/>
      <c r="R31" s="1005"/>
      <c r="S31" s="1003"/>
      <c r="T31" s="1003"/>
      <c r="U31" s="1003"/>
      <c r="V31" s="1003"/>
      <c r="W31" s="1003"/>
      <c r="X31" s="1003"/>
      <c r="Y31" s="1003"/>
      <c r="Z31" s="1003"/>
      <c r="AA31" s="1003"/>
      <c r="AB31" s="1005"/>
      <c r="AC31" s="1005"/>
      <c r="AD31" s="1005"/>
      <c r="AE31" s="1005"/>
      <c r="AF31" s="1005"/>
      <c r="AG31" s="1005"/>
      <c r="AH31" s="1005"/>
      <c r="AI31" s="1005"/>
      <c r="AJ31" s="1005"/>
      <c r="AK31" s="1025"/>
      <c r="AL31" s="1005"/>
      <c r="AM31" s="1005"/>
      <c r="AN31" s="1005"/>
      <c r="AO31" s="1005"/>
      <c r="AP31" s="1005"/>
      <c r="AQ31" s="1023"/>
      <c r="AR31" s="19"/>
    </row>
    <row r="32" spans="1:44" s="35" customFormat="1" ht="116.25" customHeight="1">
      <c r="A32" s="956"/>
      <c r="B32" s="941"/>
      <c r="C32" s="410" t="s">
        <v>512</v>
      </c>
      <c r="D32" s="404" t="s">
        <v>525</v>
      </c>
      <c r="E32" s="386">
        <v>1</v>
      </c>
      <c r="F32" s="125"/>
      <c r="G32" s="125"/>
      <c r="H32" s="125"/>
      <c r="I32" s="125"/>
      <c r="J32" s="125"/>
      <c r="K32" s="125">
        <v>8</v>
      </c>
      <c r="L32" s="387">
        <v>2</v>
      </c>
      <c r="M32" s="388">
        <v>3</v>
      </c>
      <c r="N32" s="14"/>
      <c r="O32" s="14"/>
      <c r="P32" s="14">
        <v>1</v>
      </c>
      <c r="Q32" s="32"/>
      <c r="R32" s="32">
        <v>2</v>
      </c>
      <c r="S32" s="14">
        <v>2</v>
      </c>
      <c r="T32" s="14">
        <v>1</v>
      </c>
      <c r="U32" s="14"/>
      <c r="V32" s="14">
        <v>2</v>
      </c>
      <c r="W32" s="14"/>
      <c r="X32" s="14"/>
      <c r="Y32" s="14"/>
      <c r="Z32" s="14">
        <v>1</v>
      </c>
      <c r="AA32" s="14">
        <v>1</v>
      </c>
      <c r="AB32" s="32"/>
      <c r="AC32" s="32"/>
      <c r="AD32" s="32">
        <v>1</v>
      </c>
      <c r="AE32" s="32"/>
      <c r="AF32" s="32"/>
      <c r="AG32" s="32"/>
      <c r="AH32" s="32">
        <v>3</v>
      </c>
      <c r="AI32" s="32">
        <v>15</v>
      </c>
      <c r="AJ32" s="32">
        <v>75</v>
      </c>
      <c r="AK32" s="389"/>
      <c r="AL32" s="32"/>
      <c r="AM32" s="32"/>
      <c r="AN32" s="32"/>
      <c r="AO32" s="32"/>
      <c r="AP32" s="32"/>
      <c r="AQ32" s="402"/>
      <c r="AR32" s="19"/>
    </row>
    <row r="33" spans="1:44" s="35" customFormat="1" ht="64.5" customHeight="1" thickBot="1">
      <c r="A33" s="956"/>
      <c r="B33" s="941"/>
      <c r="C33" s="941" t="s">
        <v>513</v>
      </c>
      <c r="D33" s="954" t="s">
        <v>526</v>
      </c>
      <c r="E33" s="442">
        <v>1</v>
      </c>
      <c r="F33" s="443"/>
      <c r="G33" s="443"/>
      <c r="H33" s="443"/>
      <c r="I33" s="443"/>
      <c r="J33" s="443"/>
      <c r="K33" s="443">
        <v>2</v>
      </c>
      <c r="L33" s="444"/>
      <c r="M33" s="445">
        <v>2</v>
      </c>
      <c r="N33" s="446"/>
      <c r="O33" s="446"/>
      <c r="P33" s="446"/>
      <c r="Q33" s="447"/>
      <c r="R33" s="447">
        <v>2</v>
      </c>
      <c r="S33" s="446"/>
      <c r="T33" s="446">
        <v>1</v>
      </c>
      <c r="U33" s="446"/>
      <c r="V33" s="446"/>
      <c r="W33" s="446"/>
      <c r="X33" s="446"/>
      <c r="Y33" s="446"/>
      <c r="Z33" s="446"/>
      <c r="AA33" s="446"/>
      <c r="AB33" s="447"/>
      <c r="AC33" s="447"/>
      <c r="AD33" s="447"/>
      <c r="AE33" s="447"/>
      <c r="AF33" s="447"/>
      <c r="AG33" s="447"/>
      <c r="AH33" s="447"/>
      <c r="AI33" s="447">
        <v>12</v>
      </c>
      <c r="AJ33" s="447">
        <v>50</v>
      </c>
      <c r="AK33" s="448"/>
      <c r="AL33" s="447"/>
      <c r="AM33" s="447"/>
      <c r="AN33" s="447"/>
      <c r="AO33" s="447"/>
      <c r="AP33" s="447"/>
      <c r="AQ33" s="449"/>
      <c r="AR33" s="19"/>
    </row>
    <row r="34" spans="1:44" s="35" customFormat="1" ht="22.5" customHeight="1" thickBot="1">
      <c r="A34" s="957"/>
      <c r="B34" s="411"/>
      <c r="C34" s="944"/>
      <c r="D34" s="946"/>
      <c r="E34" s="450">
        <f>SUM(E28:E33)</f>
        <v>9</v>
      </c>
      <c r="F34" s="451"/>
      <c r="G34" s="451"/>
      <c r="H34" s="451"/>
      <c r="I34" s="451"/>
      <c r="J34" s="451"/>
      <c r="K34" s="451">
        <f>SUM(K28:K33)</f>
        <v>48</v>
      </c>
      <c r="L34" s="452">
        <f>SUM(L28:L33)</f>
        <v>13</v>
      </c>
      <c r="M34" s="453">
        <f>SUM(M28:M33)</f>
        <v>12</v>
      </c>
      <c r="N34" s="451"/>
      <c r="O34" s="451"/>
      <c r="P34" s="451">
        <f>SUM(P28:P33)</f>
        <v>4</v>
      </c>
      <c r="Q34" s="451"/>
      <c r="R34" s="451">
        <f>SUM(R28:R33)</f>
        <v>12</v>
      </c>
      <c r="S34" s="451">
        <f>SUM(S28:S33)</f>
        <v>4</v>
      </c>
      <c r="T34" s="451">
        <f>SUM(T28:T33)</f>
        <v>6</v>
      </c>
      <c r="U34" s="451"/>
      <c r="V34" s="451">
        <f>SUM(V28:V33)</f>
        <v>10</v>
      </c>
      <c r="W34" s="451"/>
      <c r="X34" s="451"/>
      <c r="Y34" s="451"/>
      <c r="Z34" s="451">
        <f>SUM(Z28:Z33)</f>
        <v>4</v>
      </c>
      <c r="AA34" s="451">
        <f>SUM(AA28:AA33)</f>
        <v>3</v>
      </c>
      <c r="AB34" s="451"/>
      <c r="AC34" s="451"/>
      <c r="AD34" s="451">
        <f>SUM(AD28:AD33)</f>
        <v>3</v>
      </c>
      <c r="AE34" s="451"/>
      <c r="AF34" s="451"/>
      <c r="AG34" s="451"/>
      <c r="AH34" s="451">
        <f>SUM(AH28:AH33)</f>
        <v>9</v>
      </c>
      <c r="AI34" s="451">
        <f>SUM(AI28:AI33)</f>
        <v>101</v>
      </c>
      <c r="AJ34" s="451">
        <f>SUM(AJ28:AJ33)</f>
        <v>395</v>
      </c>
      <c r="AK34" s="451"/>
      <c r="AL34" s="451"/>
      <c r="AM34" s="451"/>
      <c r="AN34" s="451"/>
      <c r="AO34" s="451"/>
      <c r="AP34" s="451"/>
      <c r="AQ34" s="452"/>
      <c r="AR34" s="19"/>
    </row>
    <row r="35" spans="1:44" s="35" customFormat="1" ht="66" customHeight="1">
      <c r="A35" s="955">
        <v>10</v>
      </c>
      <c r="B35" s="940" t="s">
        <v>855</v>
      </c>
      <c r="C35" s="410" t="s">
        <v>514</v>
      </c>
      <c r="D35" s="404" t="s">
        <v>527</v>
      </c>
      <c r="E35" s="430">
        <v>2</v>
      </c>
      <c r="F35" s="443"/>
      <c r="G35" s="443"/>
      <c r="H35" s="443"/>
      <c r="I35" s="443"/>
      <c r="J35" s="443"/>
      <c r="K35" s="443">
        <v>12</v>
      </c>
      <c r="L35" s="444">
        <v>2</v>
      </c>
      <c r="M35" s="445"/>
      <c r="N35" s="446"/>
      <c r="O35" s="446"/>
      <c r="P35" s="446">
        <v>1</v>
      </c>
      <c r="Q35" s="447"/>
      <c r="R35" s="447">
        <v>5</v>
      </c>
      <c r="S35" s="446">
        <v>2</v>
      </c>
      <c r="T35" s="446"/>
      <c r="U35" s="446"/>
      <c r="V35" s="446"/>
      <c r="W35" s="446"/>
      <c r="X35" s="446"/>
      <c r="Y35" s="446"/>
      <c r="Z35" s="446">
        <v>1</v>
      </c>
      <c r="AA35" s="446">
        <v>1</v>
      </c>
      <c r="AB35" s="447"/>
      <c r="AC35" s="447"/>
      <c r="AD35" s="447">
        <v>1</v>
      </c>
      <c r="AE35" s="447"/>
      <c r="AF35" s="447"/>
      <c r="AG35" s="447"/>
      <c r="AH35" s="447">
        <v>2</v>
      </c>
      <c r="AI35" s="447">
        <v>15</v>
      </c>
      <c r="AJ35" s="447">
        <v>50</v>
      </c>
      <c r="AK35" s="448">
        <v>5</v>
      </c>
      <c r="AL35" s="447"/>
      <c r="AM35" s="447"/>
      <c r="AN35" s="447"/>
      <c r="AO35" s="447"/>
      <c r="AP35" s="447"/>
      <c r="AQ35" s="449"/>
      <c r="AR35" s="19"/>
    </row>
    <row r="36" spans="1:44" s="35" customFormat="1" ht="99" customHeight="1">
      <c r="A36" s="956"/>
      <c r="B36" s="941"/>
      <c r="C36" s="410" t="s">
        <v>515</v>
      </c>
      <c r="D36" s="404" t="s">
        <v>528</v>
      </c>
      <c r="E36" s="386">
        <v>2</v>
      </c>
      <c r="F36" s="287"/>
      <c r="G36" s="287"/>
      <c r="H36" s="287"/>
      <c r="I36" s="287"/>
      <c r="J36" s="287"/>
      <c r="K36" s="287">
        <v>10</v>
      </c>
      <c r="L36" s="406">
        <v>1</v>
      </c>
      <c r="M36" s="407">
        <v>1</v>
      </c>
      <c r="N36" s="290"/>
      <c r="O36" s="290"/>
      <c r="P36" s="290"/>
      <c r="Q36" s="291"/>
      <c r="R36" s="291">
        <v>2</v>
      </c>
      <c r="S36" s="290">
        <v>2</v>
      </c>
      <c r="T36" s="290">
        <v>2</v>
      </c>
      <c r="U36" s="290"/>
      <c r="V36" s="290">
        <v>2</v>
      </c>
      <c r="W36" s="290"/>
      <c r="X36" s="290"/>
      <c r="Y36" s="290"/>
      <c r="Z36" s="290"/>
      <c r="AA36" s="290"/>
      <c r="AB36" s="291"/>
      <c r="AC36" s="291"/>
      <c r="AD36" s="291"/>
      <c r="AE36" s="291"/>
      <c r="AF36" s="291"/>
      <c r="AG36" s="291"/>
      <c r="AH36" s="291"/>
      <c r="AI36" s="291">
        <v>10</v>
      </c>
      <c r="AJ36" s="291">
        <v>50</v>
      </c>
      <c r="AK36" s="408">
        <v>5</v>
      </c>
      <c r="AL36" s="291"/>
      <c r="AM36" s="291"/>
      <c r="AN36" s="291"/>
      <c r="AO36" s="291"/>
      <c r="AP36" s="291"/>
      <c r="AQ36" s="409"/>
      <c r="AR36" s="19"/>
    </row>
    <row r="37" spans="1:48" s="35" customFormat="1" ht="84" customHeight="1" thickBot="1">
      <c r="A37" s="956"/>
      <c r="B37" s="941"/>
      <c r="C37" s="940" t="s">
        <v>516</v>
      </c>
      <c r="D37" s="945" t="s">
        <v>529</v>
      </c>
      <c r="E37" s="456">
        <v>4</v>
      </c>
      <c r="F37" s="287"/>
      <c r="G37" s="287"/>
      <c r="H37" s="287"/>
      <c r="I37" s="287"/>
      <c r="J37" s="287"/>
      <c r="K37" s="287">
        <v>24</v>
      </c>
      <c r="L37" s="406">
        <v>5</v>
      </c>
      <c r="M37" s="407">
        <v>2</v>
      </c>
      <c r="N37" s="290">
        <v>1</v>
      </c>
      <c r="O37" s="290"/>
      <c r="P37" s="290">
        <v>2</v>
      </c>
      <c r="Q37" s="291"/>
      <c r="R37" s="291">
        <v>8</v>
      </c>
      <c r="S37" s="290">
        <v>4</v>
      </c>
      <c r="T37" s="290">
        <v>3</v>
      </c>
      <c r="U37" s="290"/>
      <c r="V37" s="290">
        <v>2</v>
      </c>
      <c r="W37" s="290"/>
      <c r="X37" s="290"/>
      <c r="Y37" s="290"/>
      <c r="Z37" s="290">
        <v>1</v>
      </c>
      <c r="AA37" s="290">
        <v>1</v>
      </c>
      <c r="AB37" s="291"/>
      <c r="AC37" s="291"/>
      <c r="AD37" s="291">
        <v>4</v>
      </c>
      <c r="AE37" s="291">
        <v>1</v>
      </c>
      <c r="AF37" s="291">
        <v>1</v>
      </c>
      <c r="AG37" s="291"/>
      <c r="AH37" s="291">
        <v>4</v>
      </c>
      <c r="AI37" s="291">
        <v>25</v>
      </c>
      <c r="AJ37" s="291">
        <v>150</v>
      </c>
      <c r="AK37" s="408">
        <v>5</v>
      </c>
      <c r="AL37" s="291"/>
      <c r="AM37" s="291"/>
      <c r="AN37" s="291"/>
      <c r="AO37" s="291"/>
      <c r="AP37" s="291"/>
      <c r="AQ37" s="409"/>
      <c r="AR37" s="19"/>
      <c r="AV37" s="149"/>
    </row>
    <row r="38" spans="1:48" s="35" customFormat="1" ht="23.25" customHeight="1" thickBot="1">
      <c r="A38" s="957"/>
      <c r="B38" s="944"/>
      <c r="C38" s="944"/>
      <c r="D38" s="946"/>
      <c r="E38" s="450">
        <f>SUM(E35:E37)</f>
        <v>8</v>
      </c>
      <c r="F38" s="451"/>
      <c r="G38" s="451"/>
      <c r="H38" s="451"/>
      <c r="I38" s="451"/>
      <c r="J38" s="451"/>
      <c r="K38" s="451">
        <f>SUM(K35:K37)</f>
        <v>46</v>
      </c>
      <c r="L38" s="452">
        <f>SUM(L35:L37)</f>
        <v>8</v>
      </c>
      <c r="M38" s="453">
        <f>SUM(M35:M37)</f>
        <v>3</v>
      </c>
      <c r="N38" s="451">
        <f>SUM(N35:N37)</f>
        <v>1</v>
      </c>
      <c r="O38" s="451"/>
      <c r="P38" s="451">
        <f>SUM(P35:P37)</f>
        <v>3</v>
      </c>
      <c r="Q38" s="451"/>
      <c r="R38" s="451">
        <f>SUM(R35:R37)</f>
        <v>15</v>
      </c>
      <c r="S38" s="451">
        <f>SUM(S35:S37)</f>
        <v>8</v>
      </c>
      <c r="T38" s="451">
        <f>SUM(T35:T37)</f>
        <v>5</v>
      </c>
      <c r="U38" s="451"/>
      <c r="V38" s="451">
        <f>SUM(V35:V37)</f>
        <v>4</v>
      </c>
      <c r="W38" s="451"/>
      <c r="X38" s="451"/>
      <c r="Y38" s="451"/>
      <c r="Z38" s="451">
        <f>SUM(Z35:Z37)</f>
        <v>2</v>
      </c>
      <c r="AA38" s="451">
        <f>SUM(AA35:AA37)</f>
        <v>2</v>
      </c>
      <c r="AB38" s="451"/>
      <c r="AC38" s="451"/>
      <c r="AD38" s="451">
        <f>SUM(AD35:AD37)</f>
        <v>5</v>
      </c>
      <c r="AE38" s="451">
        <f>SUM(AE35:AE37)</f>
        <v>1</v>
      </c>
      <c r="AF38" s="451">
        <f>SUM(AF35:AF37)</f>
        <v>1</v>
      </c>
      <c r="AG38" s="451"/>
      <c r="AH38" s="451">
        <f>SUM(AH35:AH37)</f>
        <v>6</v>
      </c>
      <c r="AI38" s="451">
        <f>SUM(AI35:AI37)</f>
        <v>50</v>
      </c>
      <c r="AJ38" s="451">
        <f>SUM(AJ35:AJ37)</f>
        <v>250</v>
      </c>
      <c r="AK38" s="451">
        <f>SUM(AK35:AK37)</f>
        <v>15</v>
      </c>
      <c r="AL38" s="451"/>
      <c r="AM38" s="451"/>
      <c r="AN38" s="451"/>
      <c r="AO38" s="451"/>
      <c r="AP38" s="451"/>
      <c r="AQ38" s="452"/>
      <c r="AR38" s="19"/>
      <c r="AV38" s="202"/>
    </row>
    <row r="39" spans="1:44" s="396" customFormat="1" ht="76.5" customHeight="1" thickBot="1">
      <c r="A39" s="955">
        <v>11</v>
      </c>
      <c r="B39" s="940" t="s">
        <v>856</v>
      </c>
      <c r="C39" s="940" t="s">
        <v>859</v>
      </c>
      <c r="D39" s="982" t="s">
        <v>788</v>
      </c>
      <c r="E39" s="442">
        <v>6</v>
      </c>
      <c r="F39" s="443"/>
      <c r="G39" s="443"/>
      <c r="H39" s="443"/>
      <c r="I39" s="443"/>
      <c r="J39" s="443"/>
      <c r="K39" s="443">
        <v>26</v>
      </c>
      <c r="L39" s="444">
        <v>4</v>
      </c>
      <c r="M39" s="445"/>
      <c r="N39" s="446"/>
      <c r="O39" s="446"/>
      <c r="P39" s="446"/>
      <c r="Q39" s="447"/>
      <c r="R39" s="447">
        <v>4</v>
      </c>
      <c r="S39" s="446"/>
      <c r="T39" s="446"/>
      <c r="U39" s="446"/>
      <c r="V39" s="446"/>
      <c r="W39" s="446"/>
      <c r="X39" s="446"/>
      <c r="Y39" s="446"/>
      <c r="Z39" s="446">
        <v>2</v>
      </c>
      <c r="AA39" s="446">
        <v>2</v>
      </c>
      <c r="AB39" s="447"/>
      <c r="AC39" s="447"/>
      <c r="AD39" s="447">
        <v>1</v>
      </c>
      <c r="AE39" s="447"/>
      <c r="AF39" s="447">
        <v>5</v>
      </c>
      <c r="AG39" s="447"/>
      <c r="AH39" s="447">
        <v>1</v>
      </c>
      <c r="AI39" s="447">
        <v>40</v>
      </c>
      <c r="AJ39" s="447">
        <v>90</v>
      </c>
      <c r="AK39" s="448"/>
      <c r="AL39" s="447"/>
      <c r="AM39" s="447"/>
      <c r="AN39" s="447"/>
      <c r="AO39" s="447"/>
      <c r="AP39" s="447"/>
      <c r="AQ39" s="449"/>
      <c r="AR39" s="395"/>
    </row>
    <row r="40" spans="1:44" s="35" customFormat="1" ht="26.25" customHeight="1" thickBot="1">
      <c r="A40" s="957"/>
      <c r="B40" s="944"/>
      <c r="C40" s="944"/>
      <c r="D40" s="946"/>
      <c r="E40" s="457">
        <f>SUM(E39)</f>
        <v>6</v>
      </c>
      <c r="F40" s="458"/>
      <c r="G40" s="458"/>
      <c r="H40" s="458"/>
      <c r="I40" s="458"/>
      <c r="J40" s="458"/>
      <c r="K40" s="458">
        <f>SUM(K39)</f>
        <v>26</v>
      </c>
      <c r="L40" s="459">
        <f>SUM(L39)</f>
        <v>4</v>
      </c>
      <c r="M40" s="460"/>
      <c r="N40" s="458"/>
      <c r="O40" s="458"/>
      <c r="P40" s="458"/>
      <c r="Q40" s="458"/>
      <c r="R40" s="458">
        <f>SUM(R39)</f>
        <v>4</v>
      </c>
      <c r="S40" s="458"/>
      <c r="T40" s="458"/>
      <c r="U40" s="458"/>
      <c r="V40" s="458"/>
      <c r="W40" s="458"/>
      <c r="X40" s="458"/>
      <c r="Y40" s="458"/>
      <c r="Z40" s="458">
        <f>SUM(Z39)</f>
        <v>2</v>
      </c>
      <c r="AA40" s="458">
        <f>SUM(AA39)</f>
        <v>2</v>
      </c>
      <c r="AB40" s="458"/>
      <c r="AC40" s="458"/>
      <c r="AD40" s="458">
        <f>SUM(AD39)</f>
        <v>1</v>
      </c>
      <c r="AE40" s="458"/>
      <c r="AF40" s="458">
        <f>SUM(AF39)</f>
        <v>5</v>
      </c>
      <c r="AG40" s="458"/>
      <c r="AH40" s="458">
        <f>SUM(AH39)</f>
        <v>1</v>
      </c>
      <c r="AI40" s="458">
        <f>SUM(AI39)</f>
        <v>40</v>
      </c>
      <c r="AJ40" s="458">
        <f>SUM(AJ39)</f>
        <v>90</v>
      </c>
      <c r="AK40" s="458"/>
      <c r="AL40" s="458"/>
      <c r="AM40" s="458"/>
      <c r="AN40" s="458"/>
      <c r="AO40" s="458"/>
      <c r="AP40" s="458"/>
      <c r="AQ40" s="459"/>
      <c r="AR40" s="19"/>
    </row>
    <row r="41" spans="1:48" s="11" customFormat="1" ht="80.25" customHeight="1" thickBot="1">
      <c r="A41" s="963" t="s">
        <v>416</v>
      </c>
      <c r="B41" s="964"/>
      <c r="C41" s="964"/>
      <c r="D41" s="965"/>
      <c r="E41" s="203">
        <f>SUM(E11+E13+E16+E18+E20+E22+E24+E27+E34+E38+E40)</f>
        <v>71</v>
      </c>
      <c r="F41" s="461"/>
      <c r="G41" s="461"/>
      <c r="H41" s="461"/>
      <c r="I41" s="461"/>
      <c r="J41" s="461"/>
      <c r="K41" s="461">
        <f aca="true" t="shared" si="2" ref="K41:AK41">SUM(K11+K13+K16+K18+K20+K22+K24+K27+K34+K38+K40)</f>
        <v>351</v>
      </c>
      <c r="L41" s="462">
        <f t="shared" si="2"/>
        <v>63</v>
      </c>
      <c r="M41" s="463">
        <f t="shared" si="2"/>
        <v>37</v>
      </c>
      <c r="N41" s="461">
        <f t="shared" si="2"/>
        <v>4</v>
      </c>
      <c r="O41" s="461">
        <f t="shared" si="2"/>
        <v>1</v>
      </c>
      <c r="P41" s="461">
        <f t="shared" si="2"/>
        <v>21</v>
      </c>
      <c r="Q41" s="461"/>
      <c r="R41" s="461">
        <f t="shared" si="2"/>
        <v>80</v>
      </c>
      <c r="S41" s="461">
        <f t="shared" si="2"/>
        <v>40</v>
      </c>
      <c r="T41" s="461">
        <f t="shared" si="2"/>
        <v>31</v>
      </c>
      <c r="U41" s="461">
        <f t="shared" si="2"/>
        <v>0</v>
      </c>
      <c r="V41" s="461">
        <f t="shared" si="2"/>
        <v>28</v>
      </c>
      <c r="W41" s="461"/>
      <c r="X41" s="461"/>
      <c r="Y41" s="461">
        <f t="shared" si="2"/>
        <v>2</v>
      </c>
      <c r="Z41" s="461">
        <f t="shared" si="2"/>
        <v>19</v>
      </c>
      <c r="AA41" s="461">
        <f t="shared" si="2"/>
        <v>17</v>
      </c>
      <c r="AB41" s="461"/>
      <c r="AC41" s="461"/>
      <c r="AD41" s="461">
        <f t="shared" si="2"/>
        <v>21</v>
      </c>
      <c r="AE41" s="461">
        <f t="shared" si="2"/>
        <v>1</v>
      </c>
      <c r="AF41" s="461">
        <f t="shared" si="2"/>
        <v>19</v>
      </c>
      <c r="AG41" s="461"/>
      <c r="AH41" s="461">
        <f t="shared" si="2"/>
        <v>42</v>
      </c>
      <c r="AI41" s="461">
        <f t="shared" si="2"/>
        <v>473</v>
      </c>
      <c r="AJ41" s="461">
        <f t="shared" si="2"/>
        <v>1850</v>
      </c>
      <c r="AK41" s="461">
        <f t="shared" si="2"/>
        <v>68</v>
      </c>
      <c r="AL41" s="461"/>
      <c r="AM41" s="461"/>
      <c r="AN41" s="461"/>
      <c r="AO41" s="461"/>
      <c r="AP41" s="461"/>
      <c r="AQ41" s="462"/>
      <c r="AV41" s="35"/>
    </row>
    <row r="42" spans="1:43" s="11" customFormat="1" ht="42" customHeight="1" thickBot="1">
      <c r="A42" s="824" t="s">
        <v>1184</v>
      </c>
      <c r="B42" s="798"/>
      <c r="C42" s="798"/>
      <c r="D42" s="953"/>
      <c r="E42" s="442">
        <v>3</v>
      </c>
      <c r="F42" s="443"/>
      <c r="G42" s="443"/>
      <c r="H42" s="443"/>
      <c r="I42" s="443"/>
      <c r="J42" s="443"/>
      <c r="K42" s="454">
        <v>16</v>
      </c>
      <c r="L42" s="464">
        <v>2</v>
      </c>
      <c r="M42" s="465"/>
      <c r="N42" s="447"/>
      <c r="O42" s="447"/>
      <c r="P42" s="447"/>
      <c r="Q42" s="447"/>
      <c r="R42" s="447">
        <v>3</v>
      </c>
      <c r="S42" s="447">
        <v>5</v>
      </c>
      <c r="T42" s="447">
        <v>1</v>
      </c>
      <c r="U42" s="447"/>
      <c r="V42" s="447">
        <v>1</v>
      </c>
      <c r="W42" s="447"/>
      <c r="X42" s="447"/>
      <c r="Y42" s="447"/>
      <c r="Z42" s="447">
        <v>2</v>
      </c>
      <c r="AA42" s="447"/>
      <c r="AB42" s="447"/>
      <c r="AC42" s="447"/>
      <c r="AD42" s="447"/>
      <c r="AE42" s="447"/>
      <c r="AF42" s="447">
        <v>3</v>
      </c>
      <c r="AG42" s="447"/>
      <c r="AH42" s="447">
        <v>2</v>
      </c>
      <c r="AI42" s="447">
        <v>16</v>
      </c>
      <c r="AJ42" s="447">
        <v>20</v>
      </c>
      <c r="AK42" s="447">
        <v>5</v>
      </c>
      <c r="AL42" s="447">
        <v>5</v>
      </c>
      <c r="AM42" s="447"/>
      <c r="AN42" s="447"/>
      <c r="AO42" s="447"/>
      <c r="AP42" s="447"/>
      <c r="AQ42" s="449"/>
    </row>
    <row r="43" spans="1:43" s="11" customFormat="1" ht="42" customHeight="1" thickBot="1">
      <c r="A43" s="962" t="s">
        <v>472</v>
      </c>
      <c r="B43" s="833"/>
      <c r="C43" s="833"/>
      <c r="D43" s="833"/>
      <c r="E43" s="391">
        <f>SUM(E42)</f>
        <v>3</v>
      </c>
      <c r="F43" s="468"/>
      <c r="G43" s="468"/>
      <c r="H43" s="468"/>
      <c r="I43" s="468"/>
      <c r="J43" s="468"/>
      <c r="K43" s="468">
        <f>SUM(K42)</f>
        <v>16</v>
      </c>
      <c r="L43" s="469">
        <f>SUM(L42)</f>
        <v>2</v>
      </c>
      <c r="M43" s="394"/>
      <c r="N43" s="468"/>
      <c r="O43" s="468"/>
      <c r="P43" s="468"/>
      <c r="Q43" s="468"/>
      <c r="R43" s="468">
        <f>SUM(R42)</f>
        <v>3</v>
      </c>
      <c r="S43" s="468">
        <f>SUM(S42)</f>
        <v>5</v>
      </c>
      <c r="T43" s="468">
        <f>SUM(T42)</f>
        <v>1</v>
      </c>
      <c r="U43" s="468"/>
      <c r="V43" s="468">
        <f>SUM(V42)</f>
        <v>1</v>
      </c>
      <c r="W43" s="468"/>
      <c r="X43" s="468"/>
      <c r="Y43" s="468"/>
      <c r="Z43" s="468">
        <f>SUM(Z42)</f>
        <v>2</v>
      </c>
      <c r="AA43" s="468"/>
      <c r="AB43" s="468"/>
      <c r="AC43" s="468"/>
      <c r="AD43" s="468"/>
      <c r="AE43" s="468"/>
      <c r="AF43" s="468">
        <f aca="true" t="shared" si="3" ref="AF43:AL43">SUM(AF42)</f>
        <v>3</v>
      </c>
      <c r="AG43" s="468">
        <f t="shared" si="3"/>
        <v>0</v>
      </c>
      <c r="AH43" s="468">
        <f t="shared" si="3"/>
        <v>2</v>
      </c>
      <c r="AI43" s="468">
        <f t="shared" si="3"/>
        <v>16</v>
      </c>
      <c r="AJ43" s="468">
        <f t="shared" si="3"/>
        <v>20</v>
      </c>
      <c r="AK43" s="468">
        <f t="shared" si="3"/>
        <v>5</v>
      </c>
      <c r="AL43" s="468">
        <f t="shared" si="3"/>
        <v>5</v>
      </c>
      <c r="AM43" s="468"/>
      <c r="AN43" s="468"/>
      <c r="AO43" s="468"/>
      <c r="AP43" s="468"/>
      <c r="AQ43" s="469"/>
    </row>
    <row r="44" spans="1:43" s="11" customFormat="1" ht="81" customHeight="1" thickBot="1">
      <c r="A44" s="958" t="s">
        <v>471</v>
      </c>
      <c r="B44" s="959"/>
      <c r="C44" s="412" t="s">
        <v>933</v>
      </c>
      <c r="D44" s="413" t="s">
        <v>935</v>
      </c>
      <c r="E44" s="466">
        <v>2</v>
      </c>
      <c r="F44" s="443"/>
      <c r="G44" s="443"/>
      <c r="H44" s="443"/>
      <c r="I44" s="443"/>
      <c r="J44" s="443"/>
      <c r="K44" s="467">
        <v>15</v>
      </c>
      <c r="L44" s="464">
        <v>1</v>
      </c>
      <c r="M44" s="465">
        <v>1</v>
      </c>
      <c r="N44" s="447"/>
      <c r="O44" s="447">
        <v>1</v>
      </c>
      <c r="P44" s="447">
        <v>1</v>
      </c>
      <c r="Q44" s="447"/>
      <c r="R44" s="447">
        <v>2</v>
      </c>
      <c r="S44" s="447">
        <v>1</v>
      </c>
      <c r="T44" s="447"/>
      <c r="U44" s="447"/>
      <c r="V44" s="447"/>
      <c r="W44" s="447"/>
      <c r="X44" s="447"/>
      <c r="Y44" s="447"/>
      <c r="Z44" s="447">
        <v>1</v>
      </c>
      <c r="AA44" s="447"/>
      <c r="AB44" s="447"/>
      <c r="AC44" s="447"/>
      <c r="AD44" s="447">
        <v>1</v>
      </c>
      <c r="AE44" s="447"/>
      <c r="AF44" s="447">
        <v>1</v>
      </c>
      <c r="AG44" s="447"/>
      <c r="AH44" s="447"/>
      <c r="AI44" s="447">
        <v>10</v>
      </c>
      <c r="AJ44" s="447">
        <v>50</v>
      </c>
      <c r="AK44" s="447">
        <v>10</v>
      </c>
      <c r="AL44" s="447"/>
      <c r="AM44" s="447"/>
      <c r="AN44" s="447"/>
      <c r="AO44" s="447"/>
      <c r="AP44" s="447"/>
      <c r="AQ44" s="449"/>
    </row>
    <row r="45" spans="1:43" s="11" customFormat="1" ht="78.75" customHeight="1" thickBot="1">
      <c r="A45" s="960"/>
      <c r="B45" s="961"/>
      <c r="C45" s="385" t="s">
        <v>934</v>
      </c>
      <c r="D45" s="384" t="s">
        <v>932</v>
      </c>
      <c r="E45" s="383">
        <v>1</v>
      </c>
      <c r="F45" s="380"/>
      <c r="G45" s="380"/>
      <c r="H45" s="380"/>
      <c r="I45" s="380"/>
      <c r="J45" s="380"/>
      <c r="K45" s="415">
        <v>15</v>
      </c>
      <c r="L45" s="416">
        <v>1</v>
      </c>
      <c r="M45" s="390">
        <v>1</v>
      </c>
      <c r="N45" s="381">
        <v>1</v>
      </c>
      <c r="O45" s="381">
        <v>1</v>
      </c>
      <c r="P45" s="381">
        <v>1</v>
      </c>
      <c r="Q45" s="381"/>
      <c r="R45" s="381">
        <v>1</v>
      </c>
      <c r="S45" s="381">
        <v>2</v>
      </c>
      <c r="T45" s="381"/>
      <c r="U45" s="381"/>
      <c r="V45" s="381"/>
      <c r="W45" s="381"/>
      <c r="X45" s="381"/>
      <c r="Y45" s="381">
        <v>1</v>
      </c>
      <c r="Z45" s="381">
        <v>1</v>
      </c>
      <c r="AA45" s="381">
        <v>1</v>
      </c>
      <c r="AB45" s="381"/>
      <c r="AC45" s="381"/>
      <c r="AD45" s="381">
        <v>1</v>
      </c>
      <c r="AE45" s="381"/>
      <c r="AF45" s="381">
        <v>3</v>
      </c>
      <c r="AG45" s="381"/>
      <c r="AH45" s="381">
        <v>1</v>
      </c>
      <c r="AI45" s="381">
        <v>20</v>
      </c>
      <c r="AJ45" s="381">
        <v>100</v>
      </c>
      <c r="AK45" s="381">
        <v>20</v>
      </c>
      <c r="AL45" s="381"/>
      <c r="AM45" s="381"/>
      <c r="AN45" s="381"/>
      <c r="AO45" s="381"/>
      <c r="AP45" s="381"/>
      <c r="AQ45" s="382"/>
    </row>
    <row r="46" spans="1:43" s="11" customFormat="1" ht="41.25" customHeight="1" thickBot="1">
      <c r="A46" s="962" t="s">
        <v>473</v>
      </c>
      <c r="B46" s="833"/>
      <c r="C46" s="833"/>
      <c r="D46" s="833"/>
      <c r="E46" s="470">
        <f>SUM(E44:E45)</f>
        <v>3</v>
      </c>
      <c r="F46" s="393"/>
      <c r="G46" s="393"/>
      <c r="H46" s="393"/>
      <c r="I46" s="393"/>
      <c r="J46" s="393"/>
      <c r="K46" s="393">
        <f aca="true" t="shared" si="4" ref="K46:P46">SUM(K44:K45)</f>
        <v>30</v>
      </c>
      <c r="L46" s="471">
        <f t="shared" si="4"/>
        <v>2</v>
      </c>
      <c r="M46" s="392">
        <f t="shared" si="4"/>
        <v>2</v>
      </c>
      <c r="N46" s="393">
        <f t="shared" si="4"/>
        <v>1</v>
      </c>
      <c r="O46" s="393">
        <f t="shared" si="4"/>
        <v>2</v>
      </c>
      <c r="P46" s="393">
        <f t="shared" si="4"/>
        <v>2</v>
      </c>
      <c r="Q46" s="393"/>
      <c r="R46" s="393">
        <f>SUM(R44:R45)</f>
        <v>3</v>
      </c>
      <c r="S46" s="393">
        <f>SUM(S44:S45)</f>
        <v>3</v>
      </c>
      <c r="T46" s="393"/>
      <c r="U46" s="393"/>
      <c r="V46" s="393"/>
      <c r="W46" s="393"/>
      <c r="X46" s="393"/>
      <c r="Y46" s="393">
        <f>SUM(Y44:Y45)</f>
        <v>1</v>
      </c>
      <c r="Z46" s="393">
        <f>SUM(Z44:Z45)</f>
        <v>2</v>
      </c>
      <c r="AA46" s="393">
        <f>SUM(AA44:AA45)</f>
        <v>1</v>
      </c>
      <c r="AB46" s="393"/>
      <c r="AC46" s="393"/>
      <c r="AD46" s="393">
        <f>SUM(AD44:AD45)</f>
        <v>2</v>
      </c>
      <c r="AE46" s="393"/>
      <c r="AF46" s="393">
        <f>SUM(AF44:AF45)</f>
        <v>4</v>
      </c>
      <c r="AG46" s="393"/>
      <c r="AH46" s="393">
        <f>SUM(AH44:AH45)</f>
        <v>1</v>
      </c>
      <c r="AI46" s="393">
        <f>SUM(AI44:AI45)</f>
        <v>30</v>
      </c>
      <c r="AJ46" s="393">
        <f>SUM(AJ44:AJ45)</f>
        <v>150</v>
      </c>
      <c r="AK46" s="393">
        <f>SUM(AK44:AK45)</f>
        <v>30</v>
      </c>
      <c r="AL46" s="393"/>
      <c r="AM46" s="393"/>
      <c r="AN46" s="393"/>
      <c r="AO46" s="393"/>
      <c r="AP46" s="393"/>
      <c r="AQ46" s="471"/>
    </row>
    <row r="47" spans="1:43" s="11" customFormat="1" ht="60" customHeight="1" thickBot="1">
      <c r="A47" s="950" t="s">
        <v>262</v>
      </c>
      <c r="B47" s="951"/>
      <c r="C47" s="951"/>
      <c r="D47" s="952"/>
      <c r="E47" s="472">
        <f>SUM(E46,E43)</f>
        <v>6</v>
      </c>
      <c r="F47" s="473"/>
      <c r="G47" s="473"/>
      <c r="H47" s="473"/>
      <c r="I47" s="473"/>
      <c r="J47" s="473"/>
      <c r="K47" s="473">
        <f aca="true" t="shared" si="5" ref="K47:AL47">SUM(K46,K43)</f>
        <v>46</v>
      </c>
      <c r="L47" s="474">
        <f t="shared" si="5"/>
        <v>4</v>
      </c>
      <c r="M47" s="475">
        <f t="shared" si="5"/>
        <v>2</v>
      </c>
      <c r="N47" s="473">
        <f t="shared" si="5"/>
        <v>1</v>
      </c>
      <c r="O47" s="473">
        <f t="shared" si="5"/>
        <v>2</v>
      </c>
      <c r="P47" s="473">
        <f t="shared" si="5"/>
        <v>2</v>
      </c>
      <c r="Q47" s="473"/>
      <c r="R47" s="473">
        <f t="shared" si="5"/>
        <v>6</v>
      </c>
      <c r="S47" s="473">
        <f t="shared" si="5"/>
        <v>8</v>
      </c>
      <c r="T47" s="473">
        <f t="shared" si="5"/>
        <v>1</v>
      </c>
      <c r="U47" s="473"/>
      <c r="V47" s="473">
        <f t="shared" si="5"/>
        <v>1</v>
      </c>
      <c r="W47" s="473"/>
      <c r="X47" s="473"/>
      <c r="Y47" s="473">
        <f t="shared" si="5"/>
        <v>1</v>
      </c>
      <c r="Z47" s="473">
        <f t="shared" si="5"/>
        <v>4</v>
      </c>
      <c r="AA47" s="473">
        <f t="shared" si="5"/>
        <v>1</v>
      </c>
      <c r="AB47" s="473"/>
      <c r="AC47" s="473"/>
      <c r="AD47" s="473">
        <f t="shared" si="5"/>
        <v>2</v>
      </c>
      <c r="AE47" s="473"/>
      <c r="AF47" s="473">
        <f t="shared" si="5"/>
        <v>7</v>
      </c>
      <c r="AG47" s="473"/>
      <c r="AH47" s="473">
        <f t="shared" si="5"/>
        <v>3</v>
      </c>
      <c r="AI47" s="473">
        <f t="shared" si="5"/>
        <v>46</v>
      </c>
      <c r="AJ47" s="473">
        <f t="shared" si="5"/>
        <v>170</v>
      </c>
      <c r="AK47" s="473">
        <f t="shared" si="5"/>
        <v>35</v>
      </c>
      <c r="AL47" s="473">
        <f t="shared" si="5"/>
        <v>5</v>
      </c>
      <c r="AM47" s="473"/>
      <c r="AN47" s="473"/>
      <c r="AO47" s="473"/>
      <c r="AP47" s="473"/>
      <c r="AQ47" s="474"/>
    </row>
    <row r="48" spans="1:43" s="11" customFormat="1" ht="75.75" customHeight="1" thickBot="1">
      <c r="A48" s="1010" t="s">
        <v>318</v>
      </c>
      <c r="B48" s="1011"/>
      <c r="C48" s="1011"/>
      <c r="D48" s="1011"/>
      <c r="E48" s="234">
        <f>SUM(E41+E47)</f>
        <v>77</v>
      </c>
      <c r="F48" s="234"/>
      <c r="G48" s="234"/>
      <c r="H48" s="234"/>
      <c r="I48" s="234"/>
      <c r="J48" s="234"/>
      <c r="K48" s="234">
        <f aca="true" t="shared" si="6" ref="K48:AL48">SUM(K41+K47)</f>
        <v>397</v>
      </c>
      <c r="L48" s="234">
        <f t="shared" si="6"/>
        <v>67</v>
      </c>
      <c r="M48" s="234">
        <f t="shared" si="6"/>
        <v>39</v>
      </c>
      <c r="N48" s="234">
        <f t="shared" si="6"/>
        <v>5</v>
      </c>
      <c r="O48" s="234">
        <f t="shared" si="6"/>
        <v>3</v>
      </c>
      <c r="P48" s="234">
        <f t="shared" si="6"/>
        <v>23</v>
      </c>
      <c r="Q48" s="234"/>
      <c r="R48" s="234">
        <f t="shared" si="6"/>
        <v>86</v>
      </c>
      <c r="S48" s="234">
        <f t="shared" si="6"/>
        <v>48</v>
      </c>
      <c r="T48" s="234">
        <f t="shared" si="6"/>
        <v>32</v>
      </c>
      <c r="U48" s="234"/>
      <c r="V48" s="234">
        <f t="shared" si="6"/>
        <v>29</v>
      </c>
      <c r="W48" s="234"/>
      <c r="X48" s="234"/>
      <c r="Y48" s="234">
        <f t="shared" si="6"/>
        <v>3</v>
      </c>
      <c r="Z48" s="234">
        <f t="shared" si="6"/>
        <v>23</v>
      </c>
      <c r="AA48" s="234">
        <f t="shared" si="6"/>
        <v>18</v>
      </c>
      <c r="AB48" s="234"/>
      <c r="AC48" s="234"/>
      <c r="AD48" s="234">
        <f t="shared" si="6"/>
        <v>23</v>
      </c>
      <c r="AE48" s="234">
        <f t="shared" si="6"/>
        <v>1</v>
      </c>
      <c r="AF48" s="234">
        <f t="shared" si="6"/>
        <v>26</v>
      </c>
      <c r="AG48" s="234"/>
      <c r="AH48" s="234">
        <f t="shared" si="6"/>
        <v>45</v>
      </c>
      <c r="AI48" s="234">
        <f t="shared" si="6"/>
        <v>519</v>
      </c>
      <c r="AJ48" s="234">
        <f t="shared" si="6"/>
        <v>2020</v>
      </c>
      <c r="AK48" s="234">
        <f t="shared" si="6"/>
        <v>103</v>
      </c>
      <c r="AL48" s="234">
        <f t="shared" si="6"/>
        <v>5</v>
      </c>
      <c r="AM48" s="234"/>
      <c r="AN48" s="234"/>
      <c r="AO48" s="234"/>
      <c r="AP48" s="234"/>
      <c r="AQ48" s="792"/>
    </row>
    <row r="49" spans="2:17" ht="15">
      <c r="B49" s="5"/>
      <c r="E49" s="1008"/>
      <c r="F49" s="1008"/>
      <c r="G49" s="1008"/>
      <c r="H49" s="1008"/>
      <c r="I49" s="1008"/>
      <c r="J49" s="20"/>
      <c r="K49" s="20"/>
      <c r="L49" s="20"/>
      <c r="M49" s="20"/>
      <c r="N49" s="20"/>
      <c r="O49" s="20"/>
      <c r="P49" s="20"/>
      <c r="Q49" s="20"/>
    </row>
    <row r="50" spans="2:17" ht="15">
      <c r="B50" s="5"/>
      <c r="C50" s="12"/>
      <c r="D50" s="267"/>
      <c r="E50" s="814"/>
      <c r="F50" s="814"/>
      <c r="G50" s="210"/>
      <c r="H50" s="210"/>
      <c r="I50" s="210"/>
      <c r="J50" s="210"/>
      <c r="K50" s="210"/>
      <c r="L50" s="20"/>
      <c r="M50" s="20"/>
      <c r="N50" s="20"/>
      <c r="O50" s="20"/>
      <c r="P50" s="20"/>
      <c r="Q50" s="20"/>
    </row>
    <row r="51" spans="3:29" ht="15">
      <c r="C51" s="269" t="s">
        <v>904</v>
      </c>
      <c r="D51" s="256"/>
      <c r="E51" s="210"/>
      <c r="F51" s="210"/>
      <c r="G51" s="210"/>
      <c r="H51" s="210"/>
      <c r="I51" s="210"/>
      <c r="J51" s="210"/>
      <c r="K51" s="829" t="s">
        <v>22</v>
      </c>
      <c r="L51" s="829"/>
      <c r="M51" s="829"/>
      <c r="Z51" s="153"/>
      <c r="AA51" s="153"/>
      <c r="AB51" s="153"/>
      <c r="AC51" s="153"/>
    </row>
    <row r="52" spans="3:27" ht="15">
      <c r="C52" s="1009"/>
      <c r="D52" s="1009"/>
      <c r="E52" s="256"/>
      <c r="F52" s="256"/>
      <c r="G52" s="210"/>
      <c r="H52" s="259"/>
      <c r="I52" s="814"/>
      <c r="J52" s="814"/>
      <c r="K52" s="1012" t="s">
        <v>384</v>
      </c>
      <c r="L52" s="1012"/>
      <c r="M52" s="1012"/>
      <c r="AA52" s="19" t="s">
        <v>835</v>
      </c>
    </row>
    <row r="53" spans="3:11" ht="9.75" customHeight="1">
      <c r="C53" s="904"/>
      <c r="D53" s="904"/>
      <c r="E53" s="168"/>
      <c r="F53" s="205"/>
      <c r="G53" s="77"/>
      <c r="H53" s="77"/>
      <c r="I53" s="11"/>
      <c r="J53" s="11"/>
      <c r="K53" s="136"/>
    </row>
    <row r="54" spans="2:29" ht="15">
      <c r="B54" s="268" t="s">
        <v>23</v>
      </c>
      <c r="C54" s="153"/>
      <c r="D54" s="268"/>
      <c r="K54" s="1026" t="s">
        <v>1163</v>
      </c>
      <c r="L54" s="1026"/>
      <c r="M54" s="1026"/>
      <c r="N54" s="1026"/>
      <c r="R54" s="20"/>
      <c r="S54" s="20"/>
      <c r="T54" s="20"/>
      <c r="Z54" s="268"/>
      <c r="AA54" s="268"/>
      <c r="AB54" s="268"/>
      <c r="AC54" s="268"/>
    </row>
    <row r="55" spans="11:29" ht="15">
      <c r="K55" s="1013" t="s">
        <v>384</v>
      </c>
      <c r="L55" s="1013"/>
      <c r="M55" s="1013"/>
      <c r="N55" s="1013"/>
      <c r="R55" s="1001"/>
      <c r="S55" s="1001"/>
      <c r="T55" s="1001"/>
      <c r="Z55" s="1013" t="s">
        <v>835</v>
      </c>
      <c r="AA55" s="1013"/>
      <c r="AB55" s="1013"/>
      <c r="AC55" s="1013"/>
    </row>
    <row r="56" spans="12:29" ht="6" customHeight="1">
      <c r="L56" s="543"/>
      <c r="M56" s="543"/>
      <c r="N56" s="543"/>
      <c r="R56" s="543"/>
      <c r="S56" s="543"/>
      <c r="T56" s="543"/>
      <c r="Z56" s="543"/>
      <c r="AA56" s="543"/>
      <c r="AB56" s="543"/>
      <c r="AC56" s="543"/>
    </row>
    <row r="57" spans="2:29" ht="15">
      <c r="B57" s="19" t="s">
        <v>88</v>
      </c>
      <c r="I57" s="1026" t="s">
        <v>90</v>
      </c>
      <c r="J57" s="1026"/>
      <c r="K57" s="1026"/>
      <c r="L57" s="1026"/>
      <c r="M57" s="1026"/>
      <c r="N57" s="1026"/>
      <c r="O57" s="1026"/>
      <c r="P57" s="1026"/>
      <c r="Q57" s="1026"/>
      <c r="S57" s="829" t="s">
        <v>794</v>
      </c>
      <c r="T57" s="1026"/>
      <c r="U57" s="1026"/>
      <c r="V57" s="1026"/>
      <c r="W57" s="1026"/>
      <c r="X57" s="1026"/>
      <c r="Z57" s="1026"/>
      <c r="AA57" s="1026"/>
      <c r="AB57" s="1026"/>
      <c r="AC57" s="1026"/>
    </row>
    <row r="58" spans="2:29" ht="15">
      <c r="B58" s="1008" t="s">
        <v>89</v>
      </c>
      <c r="C58" s="1008"/>
      <c r="D58" s="1008"/>
      <c r="E58" s="1008"/>
      <c r="F58" s="1008"/>
      <c r="G58" s="341"/>
      <c r="H58" s="341"/>
      <c r="I58" s="341"/>
      <c r="J58" s="903" t="s">
        <v>782</v>
      </c>
      <c r="K58" s="903"/>
      <c r="L58" s="903"/>
      <c r="M58" s="903"/>
      <c r="N58" s="903"/>
      <c r="O58" s="903"/>
      <c r="P58" s="903"/>
      <c r="R58" s="1027" t="s">
        <v>384</v>
      </c>
      <c r="S58" s="1027"/>
      <c r="T58" s="1027"/>
      <c r="U58" s="1027"/>
      <c r="V58" s="1027"/>
      <c r="W58" s="1027"/>
      <c r="X58" s="1027"/>
      <c r="Z58" s="814" t="s">
        <v>835</v>
      </c>
      <c r="AA58" s="1001"/>
      <c r="AB58" s="1001"/>
      <c r="AC58" s="1001"/>
    </row>
    <row r="59" spans="3:29" ht="15">
      <c r="C59" s="341"/>
      <c r="D59" s="341"/>
      <c r="E59" s="341"/>
      <c r="F59" s="341"/>
      <c r="G59" s="341"/>
      <c r="H59" s="341"/>
      <c r="I59" s="341"/>
      <c r="J59" s="1027"/>
      <c r="K59" s="1027"/>
      <c r="L59" s="1027"/>
      <c r="M59" s="1027"/>
      <c r="N59" s="1027"/>
      <c r="O59" s="1027"/>
      <c r="P59" s="1027"/>
      <c r="R59" s="681"/>
      <c r="S59" s="681"/>
      <c r="T59" s="681"/>
      <c r="U59" s="681"/>
      <c r="V59" s="681"/>
      <c r="W59" s="681"/>
      <c r="X59" s="681"/>
      <c r="Z59" s="682"/>
      <c r="AA59" s="682"/>
      <c r="AB59" s="682"/>
      <c r="AC59" s="682"/>
    </row>
    <row r="60" spans="2:29" ht="15">
      <c r="B60" s="827" t="s">
        <v>723</v>
      </c>
      <c r="C60" s="827"/>
      <c r="D60" s="827"/>
      <c r="E60" s="827"/>
      <c r="Z60" s="1028">
        <v>43125</v>
      </c>
      <c r="AA60" s="1026"/>
      <c r="AB60" s="1026"/>
      <c r="AC60" s="1026"/>
    </row>
    <row r="61" spans="2:27" ht="15">
      <c r="B61" s="846" t="s">
        <v>905</v>
      </c>
      <c r="C61" s="846"/>
      <c r="D61" s="846"/>
      <c r="E61" s="846"/>
      <c r="AA61" s="19" t="s">
        <v>687</v>
      </c>
    </row>
  </sheetData>
  <sheetProtection/>
  <mergeCells count="156">
    <mergeCell ref="Z60:AC60"/>
    <mergeCell ref="B60:E60"/>
    <mergeCell ref="B61:E61"/>
    <mergeCell ref="J59:P59"/>
    <mergeCell ref="AO30:AO31"/>
    <mergeCell ref="Y30:Y31"/>
    <mergeCell ref="V30:V31"/>
    <mergeCell ref="U30:U31"/>
    <mergeCell ref="AJ30:AJ31"/>
    <mergeCell ref="AP30:AP31"/>
    <mergeCell ref="I57:Q57"/>
    <mergeCell ref="B58:F58"/>
    <mergeCell ref="J58:P58"/>
    <mergeCell ref="R58:X58"/>
    <mergeCell ref="S57:X57"/>
    <mergeCell ref="Z57:AC57"/>
    <mergeCell ref="K51:M51"/>
    <mergeCell ref="K54:N54"/>
    <mergeCell ref="X30:X31"/>
    <mergeCell ref="A8:A11"/>
    <mergeCell ref="A2:AQ2"/>
    <mergeCell ref="AF30:AF31"/>
    <mergeCell ref="AQ30:AQ31"/>
    <mergeCell ref="AK30:AK31"/>
    <mergeCell ref="AL30:AL31"/>
    <mergeCell ref="AM30:AM31"/>
    <mergeCell ref="AN30:AN31"/>
    <mergeCell ref="W30:W31"/>
    <mergeCell ref="P30:P31"/>
    <mergeCell ref="AB30:AB31"/>
    <mergeCell ref="M30:M31"/>
    <mergeCell ref="S30:S31"/>
    <mergeCell ref="R30:R31"/>
    <mergeCell ref="K55:N55"/>
    <mergeCell ref="T30:T31"/>
    <mergeCell ref="L30:L31"/>
    <mergeCell ref="Q30:Q31"/>
    <mergeCell ref="K52:M52"/>
    <mergeCell ref="D37:D38"/>
    <mergeCell ref="N30:N31"/>
    <mergeCell ref="A46:D46"/>
    <mergeCell ref="B39:B40"/>
    <mergeCell ref="C39:C40"/>
    <mergeCell ref="D39:D40"/>
    <mergeCell ref="E30:E31"/>
    <mergeCell ref="E50:F50"/>
    <mergeCell ref="E49:I49"/>
    <mergeCell ref="H30:H31"/>
    <mergeCell ref="F30:F31"/>
    <mergeCell ref="C53:D53"/>
    <mergeCell ref="C52:D52"/>
    <mergeCell ref="I52:J52"/>
    <mergeCell ref="A48:D48"/>
    <mergeCell ref="A39:A40"/>
    <mergeCell ref="J30:J31"/>
    <mergeCell ref="K30:K31"/>
    <mergeCell ref="I30:I31"/>
    <mergeCell ref="AI30:AI31"/>
    <mergeCell ref="AC30:AC31"/>
    <mergeCell ref="AE30:AE31"/>
    <mergeCell ref="AH30:AH31"/>
    <mergeCell ref="AD30:AD31"/>
    <mergeCell ref="AG30:AG31"/>
    <mergeCell ref="O30:O31"/>
    <mergeCell ref="T5:T6"/>
    <mergeCell ref="AC5:AC6"/>
    <mergeCell ref="V5:V6"/>
    <mergeCell ref="AD5:AD6"/>
    <mergeCell ref="Z58:AC58"/>
    <mergeCell ref="Z30:Z31"/>
    <mergeCell ref="AA30:AA31"/>
    <mergeCell ref="W5:W6"/>
    <mergeCell ref="R55:T55"/>
    <mergeCell ref="Z55:AC55"/>
    <mergeCell ref="AO5:AO6"/>
    <mergeCell ref="AH5:AH6"/>
    <mergeCell ref="AG5:AG6"/>
    <mergeCell ref="AE5:AE6"/>
    <mergeCell ref="D4:D6"/>
    <mergeCell ref="E4:L4"/>
    <mergeCell ref="AA5:AA6"/>
    <mergeCell ref="Z5:Z6"/>
    <mergeCell ref="G5:H5"/>
    <mergeCell ref="AF5:AF6"/>
    <mergeCell ref="P5:P6"/>
    <mergeCell ref="B8:B11"/>
    <mergeCell ref="M1:AQ1"/>
    <mergeCell ref="A3:AQ3"/>
    <mergeCell ref="X5:X6"/>
    <mergeCell ref="Y5:Y6"/>
    <mergeCell ref="U5:U6"/>
    <mergeCell ref="N5:N6"/>
    <mergeCell ref="R5:R6"/>
    <mergeCell ref="AK5:AK6"/>
    <mergeCell ref="AJ5:AJ6"/>
    <mergeCell ref="AN5:AN6"/>
    <mergeCell ref="S5:S6"/>
    <mergeCell ref="Q5:Q6"/>
    <mergeCell ref="K5:L5"/>
    <mergeCell ref="A4:A6"/>
    <mergeCell ref="B4:B6"/>
    <mergeCell ref="O5:O6"/>
    <mergeCell ref="I5:J5"/>
    <mergeCell ref="M5:M6"/>
    <mergeCell ref="AB5:AB6"/>
    <mergeCell ref="C4:C6"/>
    <mergeCell ref="M4:AQ4"/>
    <mergeCell ref="C10:C11"/>
    <mergeCell ref="D10:D11"/>
    <mergeCell ref="AQ5:AQ6"/>
    <mergeCell ref="AI5:AI6"/>
    <mergeCell ref="AP5:AP6"/>
    <mergeCell ref="AL5:AL6"/>
    <mergeCell ref="AM5:AM6"/>
    <mergeCell ref="C12:C13"/>
    <mergeCell ref="D12:D13"/>
    <mergeCell ref="C14:C16"/>
    <mergeCell ref="A12:A13"/>
    <mergeCell ref="B12:B13"/>
    <mergeCell ref="D15:D16"/>
    <mergeCell ref="B19:B20"/>
    <mergeCell ref="B17:B18"/>
    <mergeCell ref="A17:A18"/>
    <mergeCell ref="D19:D20"/>
    <mergeCell ref="A19:A20"/>
    <mergeCell ref="A14:A16"/>
    <mergeCell ref="B25:B27"/>
    <mergeCell ref="A41:D41"/>
    <mergeCell ref="B21:B22"/>
    <mergeCell ref="D26:D27"/>
    <mergeCell ref="A25:A27"/>
    <mergeCell ref="A28:A34"/>
    <mergeCell ref="A23:A24"/>
    <mergeCell ref="A21:A22"/>
    <mergeCell ref="D21:D22"/>
    <mergeCell ref="B23:B24"/>
    <mergeCell ref="A47:D47"/>
    <mergeCell ref="A42:D42"/>
    <mergeCell ref="D30:D31"/>
    <mergeCell ref="C33:C34"/>
    <mergeCell ref="D33:D34"/>
    <mergeCell ref="A35:A38"/>
    <mergeCell ref="B35:B38"/>
    <mergeCell ref="C37:C38"/>
    <mergeCell ref="A44:B45"/>
    <mergeCell ref="A43:D43"/>
    <mergeCell ref="B28:B33"/>
    <mergeCell ref="G30:G31"/>
    <mergeCell ref="C17:C18"/>
    <mergeCell ref="B14:B16"/>
    <mergeCell ref="D17:D18"/>
    <mergeCell ref="C21:C22"/>
    <mergeCell ref="C19:C20"/>
    <mergeCell ref="C25:C27"/>
    <mergeCell ref="D23:D24"/>
    <mergeCell ref="C23:C24"/>
  </mergeCells>
  <printOptions horizontalCentered="1"/>
  <pageMargins left="0.07874015748031496" right="0" top="0.984251968503937" bottom="0.1968503937007874" header="0.31496062992125984" footer="0.31496062992125984"/>
  <pageSetup fitToHeight="0" fitToWidth="1" horizontalDpi="600" verticalDpi="600" orientation="landscape" paperSize="9" scale="61" r:id="rId1"/>
  <rowBreaks count="1" manualBreakCount="1">
    <brk id="38" max="4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51"/>
  <sheetViews>
    <sheetView tabSelected="1" view="pageBreakPreview" zoomScale="60" zoomScaleNormal="75" zoomScalePageLayoutView="0" workbookViewId="0" topLeftCell="A1">
      <selection activeCell="J18" sqref="J18"/>
    </sheetView>
  </sheetViews>
  <sheetFormatPr defaultColWidth="9.140625" defaultRowHeight="15"/>
  <cols>
    <col min="1" max="1" width="4.8515625" style="19" customWidth="1"/>
    <col min="2" max="2" width="17.421875" style="19" customWidth="1"/>
    <col min="3" max="3" width="19.421875" style="19" customWidth="1"/>
    <col min="4" max="4" width="19.8515625" style="19" customWidth="1"/>
    <col min="5" max="7" width="4.421875" style="19" customWidth="1"/>
    <col min="8" max="8" width="4.28125" style="19" customWidth="1"/>
    <col min="9" max="9" width="7.140625" style="19" customWidth="1"/>
    <col min="10" max="16" width="4.421875" style="19" customWidth="1"/>
    <col min="17" max="17" width="5.8515625" style="19" customWidth="1"/>
    <col min="18" max="35" width="4.421875" style="19" customWidth="1"/>
    <col min="36" max="36" width="4.140625" style="19" customWidth="1"/>
    <col min="37" max="37" width="4.28125" style="19" customWidth="1"/>
    <col min="38" max="38" width="4.57421875" style="19" customWidth="1"/>
    <col min="39" max="39" width="4.00390625" style="19" customWidth="1"/>
    <col min="40" max="16384" width="9.140625" style="19" customWidth="1"/>
  </cols>
  <sheetData>
    <row r="1" spans="2:39" ht="21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1063" t="s">
        <v>46</v>
      </c>
      <c r="AH1" s="1064"/>
      <c r="AI1" s="1064"/>
      <c r="AJ1" s="1064"/>
      <c r="AK1" s="1064"/>
      <c r="AL1" s="1064"/>
      <c r="AM1" s="1064"/>
    </row>
    <row r="2" spans="1:39" ht="50.25" customHeight="1" thickBot="1">
      <c r="A2" s="880" t="s">
        <v>0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  <c r="W2" s="876"/>
      <c r="X2" s="876"/>
      <c r="Y2" s="876"/>
      <c r="Z2" s="876"/>
      <c r="AA2" s="876"/>
      <c r="AB2" s="876"/>
      <c r="AC2" s="876"/>
      <c r="AD2" s="876"/>
      <c r="AE2" s="876"/>
      <c r="AF2" s="876"/>
      <c r="AG2" s="876"/>
      <c r="AH2" s="876"/>
      <c r="AI2" s="876"/>
      <c r="AJ2" s="876"/>
      <c r="AK2" s="876"/>
      <c r="AL2" s="876"/>
      <c r="AM2" s="877"/>
    </row>
    <row r="3" spans="1:39" ht="18">
      <c r="A3" s="1041" t="s">
        <v>712</v>
      </c>
      <c r="B3" s="1046" t="s">
        <v>559</v>
      </c>
      <c r="C3" s="1046" t="s">
        <v>554</v>
      </c>
      <c r="D3" s="1046" t="s">
        <v>541</v>
      </c>
      <c r="E3" s="1046" t="s">
        <v>551</v>
      </c>
      <c r="F3" s="1043" t="s">
        <v>552</v>
      </c>
      <c r="G3" s="1049" t="s">
        <v>558</v>
      </c>
      <c r="H3" s="1050"/>
      <c r="I3" s="1053" t="s">
        <v>727</v>
      </c>
      <c r="J3" s="980"/>
      <c r="K3" s="980"/>
      <c r="L3" s="980"/>
      <c r="M3" s="980"/>
      <c r="N3" s="980"/>
      <c r="O3" s="980"/>
      <c r="P3" s="980"/>
      <c r="Q3" s="980"/>
      <c r="R3" s="980"/>
      <c r="S3" s="980"/>
      <c r="T3" s="980"/>
      <c r="U3" s="980"/>
      <c r="V3" s="980"/>
      <c r="W3" s="980"/>
      <c r="X3" s="980"/>
      <c r="Y3" s="980"/>
      <c r="Z3" s="980"/>
      <c r="AA3" s="980"/>
      <c r="AB3" s="980"/>
      <c r="AC3" s="980"/>
      <c r="AD3" s="980"/>
      <c r="AE3" s="980"/>
      <c r="AF3" s="980"/>
      <c r="AG3" s="980"/>
      <c r="AH3" s="980"/>
      <c r="AI3" s="980"/>
      <c r="AJ3" s="980"/>
      <c r="AK3" s="980"/>
      <c r="AL3" s="980"/>
      <c r="AM3" s="981"/>
    </row>
    <row r="4" spans="1:39" ht="207" customHeight="1">
      <c r="A4" s="845"/>
      <c r="B4" s="1047"/>
      <c r="C4" s="1047"/>
      <c r="D4" s="1047"/>
      <c r="E4" s="1047"/>
      <c r="F4" s="1044"/>
      <c r="G4" s="1051"/>
      <c r="H4" s="1052"/>
      <c r="I4" s="1030" t="s">
        <v>734</v>
      </c>
      <c r="J4" s="1032" t="s">
        <v>735</v>
      </c>
      <c r="K4" s="1032" t="s">
        <v>736</v>
      </c>
      <c r="L4" s="1032" t="s">
        <v>737</v>
      </c>
      <c r="M4" s="1032" t="s">
        <v>694</v>
      </c>
      <c r="N4" s="1032" t="s">
        <v>738</v>
      </c>
      <c r="O4" s="1032" t="s">
        <v>739</v>
      </c>
      <c r="P4" s="1032" t="s">
        <v>740</v>
      </c>
      <c r="Q4" s="1032" t="s">
        <v>741</v>
      </c>
      <c r="R4" s="1032" t="s">
        <v>742</v>
      </c>
      <c r="S4" s="1032" t="s">
        <v>743</v>
      </c>
      <c r="T4" s="1032" t="s">
        <v>744</v>
      </c>
      <c r="U4" s="1032" t="s">
        <v>745</v>
      </c>
      <c r="V4" s="1032" t="s">
        <v>746</v>
      </c>
      <c r="W4" s="1032" t="s">
        <v>756</v>
      </c>
      <c r="X4" s="1032" t="s">
        <v>757</v>
      </c>
      <c r="Y4" s="1032" t="s">
        <v>747</v>
      </c>
      <c r="Z4" s="1032" t="s">
        <v>748</v>
      </c>
      <c r="AA4" s="1032" t="s">
        <v>749</v>
      </c>
      <c r="AB4" s="1032" t="s">
        <v>758</v>
      </c>
      <c r="AC4" s="1032" t="s">
        <v>693</v>
      </c>
      <c r="AD4" s="1032" t="s">
        <v>750</v>
      </c>
      <c r="AE4" s="1032" t="s">
        <v>751</v>
      </c>
      <c r="AF4" s="1032" t="s">
        <v>760</v>
      </c>
      <c r="AG4" s="1032" t="s">
        <v>761</v>
      </c>
      <c r="AH4" s="1032" t="s">
        <v>752</v>
      </c>
      <c r="AI4" s="1032" t="s">
        <v>753</v>
      </c>
      <c r="AJ4" s="1032" t="s">
        <v>762</v>
      </c>
      <c r="AK4" s="1032" t="s">
        <v>763</v>
      </c>
      <c r="AL4" s="1032" t="s">
        <v>764</v>
      </c>
      <c r="AM4" s="1065" t="s">
        <v>765</v>
      </c>
    </row>
    <row r="5" spans="1:39" ht="46.5" customHeight="1" thickBot="1">
      <c r="A5" s="1042"/>
      <c r="B5" s="1048"/>
      <c r="C5" s="1048"/>
      <c r="D5" s="1048"/>
      <c r="E5" s="1048"/>
      <c r="F5" s="1045"/>
      <c r="G5" s="683" t="s">
        <v>754</v>
      </c>
      <c r="H5" s="684" t="s">
        <v>755</v>
      </c>
      <c r="I5" s="1031"/>
      <c r="J5" s="1033"/>
      <c r="K5" s="1033"/>
      <c r="L5" s="1033"/>
      <c r="M5" s="1033"/>
      <c r="N5" s="1033"/>
      <c r="O5" s="1033"/>
      <c r="P5" s="1033"/>
      <c r="Q5" s="1033"/>
      <c r="R5" s="1033"/>
      <c r="S5" s="1033"/>
      <c r="T5" s="1033"/>
      <c r="U5" s="1033"/>
      <c r="V5" s="1033"/>
      <c r="W5" s="1033"/>
      <c r="X5" s="1033"/>
      <c r="Y5" s="1033"/>
      <c r="Z5" s="1033"/>
      <c r="AA5" s="1033"/>
      <c r="AB5" s="1033"/>
      <c r="AC5" s="1033"/>
      <c r="AD5" s="1033"/>
      <c r="AE5" s="1033"/>
      <c r="AF5" s="1033"/>
      <c r="AG5" s="1033"/>
      <c r="AH5" s="1033"/>
      <c r="AI5" s="1033"/>
      <c r="AJ5" s="1033"/>
      <c r="AK5" s="1033"/>
      <c r="AL5" s="1033"/>
      <c r="AM5" s="1066"/>
    </row>
    <row r="6" spans="1:39" ht="18" thickBot="1">
      <c r="A6" s="65">
        <v>1</v>
      </c>
      <c r="B6" s="66">
        <v>2</v>
      </c>
      <c r="C6" s="66">
        <v>3</v>
      </c>
      <c r="D6" s="66">
        <v>4</v>
      </c>
      <c r="E6" s="66">
        <v>5</v>
      </c>
      <c r="F6" s="612">
        <v>6</v>
      </c>
      <c r="G6" s="65">
        <v>7</v>
      </c>
      <c r="H6" s="67">
        <v>8</v>
      </c>
      <c r="I6" s="65">
        <v>9</v>
      </c>
      <c r="J6" s="66">
        <v>10</v>
      </c>
      <c r="K6" s="66">
        <v>11</v>
      </c>
      <c r="L6" s="66">
        <v>12</v>
      </c>
      <c r="M6" s="66">
        <v>13</v>
      </c>
      <c r="N6" s="66">
        <v>14</v>
      </c>
      <c r="O6" s="66">
        <v>15</v>
      </c>
      <c r="P6" s="66">
        <v>16</v>
      </c>
      <c r="Q6" s="66">
        <v>17</v>
      </c>
      <c r="R6" s="66">
        <v>18</v>
      </c>
      <c r="S6" s="66">
        <v>19</v>
      </c>
      <c r="T6" s="66">
        <v>20</v>
      </c>
      <c r="U6" s="66">
        <v>21</v>
      </c>
      <c r="V6" s="66">
        <v>22</v>
      </c>
      <c r="W6" s="66">
        <v>23</v>
      </c>
      <c r="X6" s="66">
        <v>24</v>
      </c>
      <c r="Y6" s="66">
        <v>25</v>
      </c>
      <c r="Z6" s="66">
        <v>26</v>
      </c>
      <c r="AA6" s="66">
        <v>27</v>
      </c>
      <c r="AB6" s="66">
        <v>28</v>
      </c>
      <c r="AC6" s="66">
        <v>29</v>
      </c>
      <c r="AD6" s="66">
        <v>30</v>
      </c>
      <c r="AE6" s="66">
        <v>31</v>
      </c>
      <c r="AF6" s="66">
        <v>32</v>
      </c>
      <c r="AG6" s="66">
        <v>33</v>
      </c>
      <c r="AH6" s="66">
        <v>34</v>
      </c>
      <c r="AI6" s="66">
        <v>35</v>
      </c>
      <c r="AJ6" s="66">
        <v>36</v>
      </c>
      <c r="AK6" s="66">
        <v>37</v>
      </c>
      <c r="AL6" s="66">
        <v>38</v>
      </c>
      <c r="AM6" s="67">
        <v>39</v>
      </c>
    </row>
    <row r="7" spans="1:39" ht="24" customHeight="1">
      <c r="A7" s="1060" t="s">
        <v>1145</v>
      </c>
      <c r="B7" s="1061"/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1061"/>
      <c r="Y7" s="1061"/>
      <c r="Z7" s="1061"/>
      <c r="AA7" s="1061"/>
      <c r="AB7" s="1061"/>
      <c r="AC7" s="1061"/>
      <c r="AD7" s="1061"/>
      <c r="AE7" s="1061"/>
      <c r="AF7" s="1061"/>
      <c r="AG7" s="1061"/>
      <c r="AH7" s="1061"/>
      <c r="AI7" s="1061"/>
      <c r="AJ7" s="1061"/>
      <c r="AK7" s="1061"/>
      <c r="AL7" s="1061"/>
      <c r="AM7" s="1062"/>
    </row>
    <row r="8" spans="1:39" ht="55.5" customHeight="1">
      <c r="A8" s="51">
        <v>1</v>
      </c>
      <c r="B8" s="53" t="s">
        <v>846</v>
      </c>
      <c r="C8" s="53" t="s">
        <v>857</v>
      </c>
      <c r="D8" s="53" t="s">
        <v>951</v>
      </c>
      <c r="E8" s="118" t="s">
        <v>860</v>
      </c>
      <c r="F8" s="50">
        <v>1</v>
      </c>
      <c r="G8" s="51">
        <v>3</v>
      </c>
      <c r="H8" s="52">
        <v>1</v>
      </c>
      <c r="I8" s="51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>
        <v>1</v>
      </c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2"/>
    </row>
    <row r="9" spans="1:39" ht="49.5" customHeight="1">
      <c r="A9" s="51">
        <v>2</v>
      </c>
      <c r="B9" s="53" t="s">
        <v>847</v>
      </c>
      <c r="C9" s="53" t="s">
        <v>896</v>
      </c>
      <c r="D9" s="53" t="s">
        <v>980</v>
      </c>
      <c r="E9" s="118" t="s">
        <v>860</v>
      </c>
      <c r="F9" s="50">
        <v>1</v>
      </c>
      <c r="G9" s="51">
        <v>3</v>
      </c>
      <c r="H9" s="52">
        <v>1</v>
      </c>
      <c r="I9" s="51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>
        <v>1</v>
      </c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2"/>
    </row>
    <row r="10" spans="1:39" ht="49.5" customHeight="1">
      <c r="A10" s="51">
        <v>3</v>
      </c>
      <c r="B10" s="53" t="s">
        <v>848</v>
      </c>
      <c r="C10" s="53" t="s">
        <v>900</v>
      </c>
      <c r="D10" s="53" t="s">
        <v>981</v>
      </c>
      <c r="E10" s="118" t="s">
        <v>860</v>
      </c>
      <c r="F10" s="50">
        <v>1</v>
      </c>
      <c r="G10" s="51">
        <v>3</v>
      </c>
      <c r="H10" s="52">
        <v>1</v>
      </c>
      <c r="I10" s="51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>
        <v>1</v>
      </c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2"/>
    </row>
    <row r="11" spans="1:39" ht="49.5" customHeight="1">
      <c r="A11" s="1039">
        <v>4</v>
      </c>
      <c r="B11" s="1037" t="s">
        <v>849</v>
      </c>
      <c r="C11" s="1037" t="s">
        <v>901</v>
      </c>
      <c r="D11" s="53" t="s">
        <v>983</v>
      </c>
      <c r="E11" s="118" t="s">
        <v>860</v>
      </c>
      <c r="F11" s="50">
        <v>1</v>
      </c>
      <c r="G11" s="51">
        <v>3</v>
      </c>
      <c r="H11" s="52">
        <v>1</v>
      </c>
      <c r="I11" s="51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>
        <v>1</v>
      </c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2"/>
    </row>
    <row r="12" spans="1:39" ht="49.5" customHeight="1">
      <c r="A12" s="1040"/>
      <c r="B12" s="1038"/>
      <c r="C12" s="1038"/>
      <c r="D12" s="53" t="s">
        <v>984</v>
      </c>
      <c r="E12" s="118" t="s">
        <v>860</v>
      </c>
      <c r="F12" s="50">
        <v>1</v>
      </c>
      <c r="G12" s="51">
        <v>3</v>
      </c>
      <c r="H12" s="52">
        <v>1</v>
      </c>
      <c r="I12" s="51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>
        <v>1</v>
      </c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2"/>
    </row>
    <row r="13" spans="1:39" ht="51" customHeight="1">
      <c r="A13" s="51">
        <v>5</v>
      </c>
      <c r="B13" s="53" t="s">
        <v>851</v>
      </c>
      <c r="C13" s="53" t="s">
        <v>902</v>
      </c>
      <c r="D13" s="53" t="s">
        <v>985</v>
      </c>
      <c r="E13" s="118" t="s">
        <v>860</v>
      </c>
      <c r="F13" s="50">
        <v>1</v>
      </c>
      <c r="G13" s="51">
        <v>3</v>
      </c>
      <c r="H13" s="52">
        <v>1</v>
      </c>
      <c r="I13" s="51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>
        <v>1</v>
      </c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2"/>
    </row>
    <row r="14" spans="1:39" ht="49.5" customHeight="1">
      <c r="A14" s="51">
        <v>6</v>
      </c>
      <c r="B14" s="53" t="s">
        <v>851</v>
      </c>
      <c r="C14" s="53" t="s">
        <v>929</v>
      </c>
      <c r="D14" s="53" t="s">
        <v>986</v>
      </c>
      <c r="E14" s="118" t="s">
        <v>860</v>
      </c>
      <c r="F14" s="50">
        <v>1</v>
      </c>
      <c r="G14" s="51">
        <v>3</v>
      </c>
      <c r="H14" s="52">
        <v>1</v>
      </c>
      <c r="I14" s="51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>
        <v>1</v>
      </c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2"/>
    </row>
    <row r="15" spans="1:39" ht="54.75" customHeight="1">
      <c r="A15" s="51">
        <v>7</v>
      </c>
      <c r="B15" s="53" t="s">
        <v>852</v>
      </c>
      <c r="C15" s="53" t="s">
        <v>942</v>
      </c>
      <c r="D15" s="53" t="s">
        <v>992</v>
      </c>
      <c r="E15" s="118" t="s">
        <v>860</v>
      </c>
      <c r="F15" s="50">
        <v>1</v>
      </c>
      <c r="G15" s="51">
        <v>3</v>
      </c>
      <c r="H15" s="52">
        <v>1</v>
      </c>
      <c r="I15" s="51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>
        <v>1</v>
      </c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2"/>
    </row>
    <row r="16" spans="1:39" ht="51" customHeight="1">
      <c r="A16" s="51">
        <v>8</v>
      </c>
      <c r="B16" s="53" t="s">
        <v>852</v>
      </c>
      <c r="C16" s="53" t="s">
        <v>943</v>
      </c>
      <c r="D16" s="53" t="s">
        <v>993</v>
      </c>
      <c r="E16" s="118" t="s">
        <v>860</v>
      </c>
      <c r="F16" s="50">
        <v>1</v>
      </c>
      <c r="G16" s="51">
        <v>3</v>
      </c>
      <c r="H16" s="52">
        <v>1</v>
      </c>
      <c r="I16" s="51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>
        <v>1</v>
      </c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2"/>
    </row>
    <row r="17" spans="1:39" ht="68.25" customHeight="1">
      <c r="A17" s="51">
        <v>9</v>
      </c>
      <c r="B17" s="53" t="s">
        <v>853</v>
      </c>
      <c r="C17" s="53" t="s">
        <v>1001</v>
      </c>
      <c r="D17" s="152" t="s">
        <v>969</v>
      </c>
      <c r="E17" s="118" t="s">
        <v>860</v>
      </c>
      <c r="F17" s="50">
        <v>1</v>
      </c>
      <c r="G17" s="51">
        <v>3</v>
      </c>
      <c r="H17" s="52">
        <v>1</v>
      </c>
      <c r="I17" s="51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>
        <v>1</v>
      </c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2"/>
    </row>
    <row r="18" spans="1:39" ht="52.5" customHeight="1">
      <c r="A18" s="51">
        <v>10</v>
      </c>
      <c r="B18" s="53" t="s">
        <v>855</v>
      </c>
      <c r="C18" s="53" t="s">
        <v>946</v>
      </c>
      <c r="D18" s="53" t="s">
        <v>998</v>
      </c>
      <c r="E18" s="118" t="s">
        <v>860</v>
      </c>
      <c r="F18" s="50">
        <v>1</v>
      </c>
      <c r="G18" s="51">
        <v>3</v>
      </c>
      <c r="H18" s="52">
        <v>1</v>
      </c>
      <c r="I18" s="51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>
        <v>1</v>
      </c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2"/>
    </row>
    <row r="19" spans="1:39" ht="50.25" customHeight="1" thickBot="1">
      <c r="A19" s="79">
        <v>11</v>
      </c>
      <c r="B19" s="48" t="s">
        <v>856</v>
      </c>
      <c r="C19" s="48" t="s">
        <v>947</v>
      </c>
      <c r="D19" s="48" t="s">
        <v>999</v>
      </c>
      <c r="E19" s="119" t="s">
        <v>860</v>
      </c>
      <c r="F19" s="80">
        <v>1</v>
      </c>
      <c r="G19" s="79">
        <v>3</v>
      </c>
      <c r="H19" s="81">
        <v>1</v>
      </c>
      <c r="I19" s="79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>
        <v>1</v>
      </c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81"/>
    </row>
    <row r="20" spans="1:39" ht="35.25" customHeight="1" thickBot="1">
      <c r="A20" s="1034" t="s">
        <v>1157</v>
      </c>
      <c r="B20" s="1035"/>
      <c r="C20" s="1035"/>
      <c r="D20" s="1035"/>
      <c r="E20" s="1036"/>
      <c r="F20" s="99">
        <f>SUM(F8:F19)</f>
        <v>12</v>
      </c>
      <c r="G20" s="95">
        <f>SUM(G8:G19)</f>
        <v>36</v>
      </c>
      <c r="H20" s="96">
        <v>12</v>
      </c>
      <c r="I20" s="97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>
        <f>SUM(W8:W19)</f>
        <v>12</v>
      </c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6"/>
    </row>
    <row r="21" spans="1:39" ht="24.75" customHeight="1">
      <c r="A21" s="1057" t="s">
        <v>1158</v>
      </c>
      <c r="B21" s="1058"/>
      <c r="C21" s="1058"/>
      <c r="D21" s="1058"/>
      <c r="E21" s="1058"/>
      <c r="F21" s="1058"/>
      <c r="G21" s="1058"/>
      <c r="H21" s="1058"/>
      <c r="I21" s="1058"/>
      <c r="J21" s="1058"/>
      <c r="K21" s="1058"/>
      <c r="L21" s="1058"/>
      <c r="M21" s="1058"/>
      <c r="N21" s="1058"/>
      <c r="O21" s="1058"/>
      <c r="P21" s="1058"/>
      <c r="Q21" s="1058"/>
      <c r="R21" s="1058"/>
      <c r="S21" s="1058"/>
      <c r="T21" s="1058"/>
      <c r="U21" s="1058"/>
      <c r="V21" s="1058"/>
      <c r="W21" s="1058"/>
      <c r="X21" s="1058"/>
      <c r="Y21" s="1058"/>
      <c r="Z21" s="1058"/>
      <c r="AA21" s="1058"/>
      <c r="AB21" s="1058"/>
      <c r="AC21" s="1058"/>
      <c r="AD21" s="1058"/>
      <c r="AE21" s="1058"/>
      <c r="AF21" s="1058"/>
      <c r="AG21" s="1058"/>
      <c r="AH21" s="1058"/>
      <c r="AI21" s="1058"/>
      <c r="AJ21" s="1058"/>
      <c r="AK21" s="1058"/>
      <c r="AL21" s="1058"/>
      <c r="AM21" s="1059"/>
    </row>
    <row r="22" spans="1:39" ht="38.25" customHeight="1">
      <c r="A22" s="51">
        <v>1</v>
      </c>
      <c r="B22" s="53" t="s">
        <v>850</v>
      </c>
      <c r="C22" s="53" t="s">
        <v>857</v>
      </c>
      <c r="D22" s="152" t="s">
        <v>1164</v>
      </c>
      <c r="E22" s="118" t="s">
        <v>860</v>
      </c>
      <c r="F22" s="50">
        <v>1</v>
      </c>
      <c r="G22" s="51">
        <v>2</v>
      </c>
      <c r="H22" s="52">
        <v>1</v>
      </c>
      <c r="I22" s="51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>
        <v>1</v>
      </c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2"/>
    </row>
    <row r="23" spans="1:39" ht="42.75" customHeight="1">
      <c r="A23" s="51">
        <v>2</v>
      </c>
      <c r="B23" s="53" t="s">
        <v>852</v>
      </c>
      <c r="C23" s="53" t="s">
        <v>893</v>
      </c>
      <c r="D23" s="152" t="s">
        <v>1165</v>
      </c>
      <c r="E23" s="118" t="s">
        <v>860</v>
      </c>
      <c r="F23" s="50">
        <v>1</v>
      </c>
      <c r="G23" s="51">
        <v>2</v>
      </c>
      <c r="H23" s="52">
        <v>1</v>
      </c>
      <c r="I23" s="51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>
        <v>1</v>
      </c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2"/>
    </row>
    <row r="24" spans="1:39" ht="46.5" customHeight="1">
      <c r="A24" s="51">
        <v>3</v>
      </c>
      <c r="B24" s="53" t="s">
        <v>853</v>
      </c>
      <c r="C24" s="53" t="s">
        <v>1001</v>
      </c>
      <c r="D24" s="152" t="s">
        <v>21</v>
      </c>
      <c r="E24" s="118" t="s">
        <v>860</v>
      </c>
      <c r="F24" s="50">
        <v>1</v>
      </c>
      <c r="G24" s="51">
        <v>2</v>
      </c>
      <c r="H24" s="52">
        <v>1</v>
      </c>
      <c r="I24" s="51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>
        <v>1</v>
      </c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2"/>
    </row>
    <row r="25" spans="1:39" ht="47.25" customHeight="1">
      <c r="A25" s="51">
        <v>4</v>
      </c>
      <c r="B25" s="53" t="s">
        <v>854</v>
      </c>
      <c r="C25" s="53" t="s">
        <v>894</v>
      </c>
      <c r="D25" s="152" t="s">
        <v>1166</v>
      </c>
      <c r="E25" s="118" t="s">
        <v>860</v>
      </c>
      <c r="F25" s="50">
        <v>1</v>
      </c>
      <c r="G25" s="51">
        <v>2</v>
      </c>
      <c r="H25" s="52">
        <v>1</v>
      </c>
      <c r="I25" s="51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>
        <v>1</v>
      </c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2"/>
    </row>
    <row r="26" spans="1:39" ht="50.25" customHeight="1">
      <c r="A26" s="51">
        <v>5</v>
      </c>
      <c r="B26" s="53" t="s">
        <v>854</v>
      </c>
      <c r="C26" s="53" t="s">
        <v>945</v>
      </c>
      <c r="D26" s="152" t="s">
        <v>1167</v>
      </c>
      <c r="E26" s="118" t="s">
        <v>860</v>
      </c>
      <c r="F26" s="50">
        <v>1</v>
      </c>
      <c r="G26" s="51">
        <v>2</v>
      </c>
      <c r="H26" s="52">
        <v>1</v>
      </c>
      <c r="I26" s="51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>
        <v>1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2"/>
    </row>
    <row r="27" spans="1:39" ht="48" customHeight="1">
      <c r="A27" s="51">
        <v>6</v>
      </c>
      <c r="B27" s="53" t="s">
        <v>856</v>
      </c>
      <c r="C27" s="53" t="s">
        <v>927</v>
      </c>
      <c r="D27" s="152" t="s">
        <v>1169</v>
      </c>
      <c r="E27" s="118" t="s">
        <v>860</v>
      </c>
      <c r="F27" s="50">
        <v>1</v>
      </c>
      <c r="G27" s="51">
        <v>2</v>
      </c>
      <c r="H27" s="52">
        <v>1</v>
      </c>
      <c r="I27" s="51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>
        <v>1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2"/>
    </row>
    <row r="28" spans="1:39" ht="43.5" customHeight="1">
      <c r="A28" s="51">
        <v>7</v>
      </c>
      <c r="B28" s="53" t="s">
        <v>855</v>
      </c>
      <c r="C28" s="53" t="s">
        <v>940</v>
      </c>
      <c r="D28" s="152" t="s">
        <v>1170</v>
      </c>
      <c r="E28" s="118" t="s">
        <v>860</v>
      </c>
      <c r="F28" s="50">
        <v>1</v>
      </c>
      <c r="G28" s="51">
        <v>2</v>
      </c>
      <c r="H28" s="52">
        <v>1</v>
      </c>
      <c r="I28" s="51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>
        <v>1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2"/>
    </row>
    <row r="29" spans="1:39" ht="44.25" customHeight="1">
      <c r="A29" s="51">
        <v>8</v>
      </c>
      <c r="B29" s="53" t="s">
        <v>852</v>
      </c>
      <c r="C29" s="53" t="s">
        <v>939</v>
      </c>
      <c r="D29" s="152" t="s">
        <v>1171</v>
      </c>
      <c r="E29" s="118" t="s">
        <v>860</v>
      </c>
      <c r="F29" s="50">
        <v>1</v>
      </c>
      <c r="G29" s="51">
        <v>2</v>
      </c>
      <c r="H29" s="52">
        <v>1</v>
      </c>
      <c r="I29" s="51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>
        <v>1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2"/>
    </row>
    <row r="30" spans="1:39" ht="46.5" customHeight="1">
      <c r="A30" s="51">
        <v>9</v>
      </c>
      <c r="B30" s="53" t="s">
        <v>854</v>
      </c>
      <c r="C30" s="53" t="s">
        <v>924</v>
      </c>
      <c r="D30" s="152" t="s">
        <v>1172</v>
      </c>
      <c r="E30" s="118" t="s">
        <v>860</v>
      </c>
      <c r="F30" s="50">
        <v>1</v>
      </c>
      <c r="G30" s="51">
        <v>2</v>
      </c>
      <c r="H30" s="52">
        <v>1</v>
      </c>
      <c r="I30" s="51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>
        <v>1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2"/>
    </row>
    <row r="31" spans="1:39" ht="44.25" customHeight="1">
      <c r="A31" s="51">
        <v>10</v>
      </c>
      <c r="B31" s="53" t="s">
        <v>852</v>
      </c>
      <c r="C31" s="53" t="s">
        <v>926</v>
      </c>
      <c r="D31" s="152" t="s">
        <v>1174</v>
      </c>
      <c r="E31" s="118" t="s">
        <v>860</v>
      </c>
      <c r="F31" s="50">
        <v>1</v>
      </c>
      <c r="G31" s="51">
        <v>2</v>
      </c>
      <c r="H31" s="52">
        <v>1</v>
      </c>
      <c r="I31" s="51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>
        <v>1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2"/>
    </row>
    <row r="32" spans="1:39" ht="52.5" customHeight="1">
      <c r="A32" s="51">
        <v>11</v>
      </c>
      <c r="B32" s="128" t="s">
        <v>854</v>
      </c>
      <c r="C32" s="56" t="s">
        <v>948</v>
      </c>
      <c r="D32" s="152" t="s">
        <v>1175</v>
      </c>
      <c r="E32" s="118" t="s">
        <v>860</v>
      </c>
      <c r="F32" s="83">
        <v>1</v>
      </c>
      <c r="G32" s="84">
        <v>2</v>
      </c>
      <c r="H32" s="115">
        <v>1</v>
      </c>
      <c r="I32" s="84"/>
      <c r="J32" s="56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56">
        <v>1</v>
      </c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116"/>
    </row>
    <row r="33" spans="1:39" ht="51" customHeight="1" thickBot="1">
      <c r="A33" s="51">
        <v>12</v>
      </c>
      <c r="B33" s="129" t="s">
        <v>849</v>
      </c>
      <c r="C33" s="122" t="s">
        <v>1000</v>
      </c>
      <c r="D33" s="152" t="s">
        <v>1176</v>
      </c>
      <c r="E33" s="118" t="s">
        <v>860</v>
      </c>
      <c r="F33" s="117">
        <v>1</v>
      </c>
      <c r="G33" s="108">
        <v>2</v>
      </c>
      <c r="H33" s="91">
        <v>1</v>
      </c>
      <c r="I33" s="108"/>
      <c r="J33" s="122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122">
        <v>1</v>
      </c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2"/>
    </row>
    <row r="34" spans="1:39" ht="31.5" customHeight="1" thickBot="1">
      <c r="A34" s="1034" t="s">
        <v>1157</v>
      </c>
      <c r="B34" s="1035"/>
      <c r="C34" s="1035"/>
      <c r="D34" s="1035"/>
      <c r="E34" s="1036"/>
      <c r="F34" s="99">
        <f>SUM(F22:F33)</f>
        <v>12</v>
      </c>
      <c r="G34" s="95">
        <f>SUM(G22:G33)</f>
        <v>24</v>
      </c>
      <c r="H34" s="96">
        <v>12</v>
      </c>
      <c r="I34" s="97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>
        <f>SUM(W22:W33)</f>
        <v>12</v>
      </c>
      <c r="X34" s="98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6"/>
    </row>
    <row r="35" spans="1:39" ht="26.25" customHeight="1" thickBot="1">
      <c r="A35" s="1054" t="s">
        <v>318</v>
      </c>
      <c r="B35" s="1055"/>
      <c r="C35" s="1055"/>
      <c r="D35" s="1055"/>
      <c r="E35" s="1056"/>
      <c r="F35" s="120">
        <f>SUM(F20+F34)</f>
        <v>24</v>
      </c>
      <c r="G35" s="123">
        <f>SUM(G20+G34)</f>
        <v>60</v>
      </c>
      <c r="H35" s="378">
        <v>24</v>
      </c>
      <c r="I35" s="124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>
        <f>SUM(W20+W34)</f>
        <v>24</v>
      </c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1"/>
    </row>
    <row r="36" ht="13.5" customHeight="1"/>
    <row r="37" ht="15" customHeight="1"/>
    <row r="39" spans="2:28" ht="15">
      <c r="B39" s="269" t="s">
        <v>904</v>
      </c>
      <c r="C39" s="256"/>
      <c r="D39" s="210"/>
      <c r="E39" s="210"/>
      <c r="F39" s="210"/>
      <c r="G39" s="210"/>
      <c r="H39" s="210"/>
      <c r="I39" s="210"/>
      <c r="J39" s="153" t="s">
        <v>22</v>
      </c>
      <c r="K39" s="268"/>
      <c r="L39" s="268"/>
      <c r="Y39" s="153"/>
      <c r="Z39" s="153"/>
      <c r="AA39" s="153"/>
      <c r="AB39" s="153"/>
    </row>
    <row r="40" spans="2:28" ht="15">
      <c r="B40" s="1009" t="s">
        <v>91</v>
      </c>
      <c r="C40" s="1009"/>
      <c r="D40" s="256"/>
      <c r="E40" s="256"/>
      <c r="F40" s="210"/>
      <c r="G40" s="259"/>
      <c r="H40" s="814"/>
      <c r="I40" s="814"/>
      <c r="J40" s="1012" t="s">
        <v>384</v>
      </c>
      <c r="K40" s="1012"/>
      <c r="L40" s="1012"/>
      <c r="Y40" s="1013" t="s">
        <v>835</v>
      </c>
      <c r="Z40" s="1013"/>
      <c r="AA40" s="1013"/>
      <c r="AB40" s="1013"/>
    </row>
    <row r="41" spans="2:10" ht="15">
      <c r="B41" s="904"/>
      <c r="C41" s="904"/>
      <c r="D41" s="168"/>
      <c r="E41" s="205"/>
      <c r="F41" s="77"/>
      <c r="G41" s="77"/>
      <c r="H41" s="11"/>
      <c r="I41" s="11"/>
      <c r="J41" s="136"/>
    </row>
    <row r="42" spans="2:28" ht="15">
      <c r="B42" s="76"/>
      <c r="J42" s="20"/>
      <c r="K42" s="20"/>
      <c r="L42" s="20"/>
      <c r="M42" s="20"/>
      <c r="Q42" s="20"/>
      <c r="R42" s="20"/>
      <c r="S42" s="20"/>
      <c r="Y42" s="20"/>
      <c r="Z42" s="20"/>
      <c r="AA42" s="20"/>
      <c r="AB42" s="20"/>
    </row>
    <row r="43" spans="2:28" ht="15">
      <c r="B43" s="76" t="s">
        <v>23</v>
      </c>
      <c r="J43" s="268" t="s">
        <v>1163</v>
      </c>
      <c r="K43" s="268"/>
      <c r="L43" s="268"/>
      <c r="M43" s="268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68"/>
      <c r="Z43" s="268"/>
      <c r="AA43" s="268"/>
      <c r="AB43" s="268"/>
    </row>
    <row r="44" spans="10:28" ht="15">
      <c r="J44" s="1013" t="s">
        <v>384</v>
      </c>
      <c r="K44" s="1013"/>
      <c r="L44" s="1013"/>
      <c r="M44" s="1013"/>
      <c r="N44" s="20"/>
      <c r="O44" s="20"/>
      <c r="P44" s="20"/>
      <c r="Q44" s="1001"/>
      <c r="R44" s="1001"/>
      <c r="S44" s="1001"/>
      <c r="T44" s="20"/>
      <c r="U44" s="20"/>
      <c r="V44" s="20"/>
      <c r="W44" s="20"/>
      <c r="X44" s="20"/>
      <c r="Y44" s="1013" t="s">
        <v>835</v>
      </c>
      <c r="Z44" s="1013"/>
      <c r="AA44" s="1013"/>
      <c r="AB44" s="1013"/>
    </row>
    <row r="45" spans="11:28" ht="15"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2:28" ht="15">
      <c r="B46" s="19" t="s">
        <v>685</v>
      </c>
      <c r="D46" s="19" t="s">
        <v>793</v>
      </c>
      <c r="J46" s="268" t="s">
        <v>794</v>
      </c>
      <c r="K46" s="268"/>
      <c r="L46" s="268"/>
      <c r="M46" s="268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1026"/>
      <c r="Z46" s="1026"/>
      <c r="AA46" s="1026"/>
      <c r="AB46" s="1026"/>
    </row>
    <row r="47" spans="2:28" ht="15">
      <c r="B47" s="341" t="s">
        <v>89</v>
      </c>
      <c r="C47" s="341"/>
      <c r="D47" s="560" t="s">
        <v>1047</v>
      </c>
      <c r="E47" s="341"/>
      <c r="F47" s="341"/>
      <c r="G47" s="341"/>
      <c r="H47" s="341"/>
      <c r="I47" s="544"/>
      <c r="J47" s="1013" t="s">
        <v>384</v>
      </c>
      <c r="K47" s="1013"/>
      <c r="L47" s="1013"/>
      <c r="M47" s="1013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1029" t="s">
        <v>835</v>
      </c>
      <c r="Z47" s="1001"/>
      <c r="AA47" s="1001"/>
      <c r="AB47" s="1001"/>
    </row>
    <row r="48" spans="2:19" ht="15">
      <c r="B48" s="341"/>
      <c r="C48" s="341"/>
      <c r="D48" s="545" t="s">
        <v>782</v>
      </c>
      <c r="E48" s="341"/>
      <c r="F48" s="341"/>
      <c r="G48" s="341"/>
      <c r="H48" s="341"/>
      <c r="I48" s="1027"/>
      <c r="J48" s="1027"/>
      <c r="K48" s="1027"/>
      <c r="Q48" s="1001"/>
      <c r="R48" s="1001"/>
      <c r="S48" s="1001"/>
    </row>
    <row r="49" spans="2:28" ht="15">
      <c r="B49" s="19" t="s">
        <v>795</v>
      </c>
      <c r="Y49" s="1028">
        <v>43125</v>
      </c>
      <c r="Z49" s="1028"/>
      <c r="AA49" s="1028"/>
      <c r="AB49" s="1028"/>
    </row>
    <row r="50" spans="2:28" ht="15">
      <c r="B50" s="269"/>
      <c r="Y50" s="1013" t="s">
        <v>24</v>
      </c>
      <c r="Z50" s="1013"/>
      <c r="AA50" s="1013"/>
      <c r="AB50" s="1013"/>
    </row>
    <row r="51" ht="15">
      <c r="B51" s="264"/>
    </row>
  </sheetData>
  <sheetProtection/>
  <mergeCells count="64">
    <mergeCell ref="AC4:AC5"/>
    <mergeCell ref="AI4:AI5"/>
    <mergeCell ref="AG4:AG5"/>
    <mergeCell ref="U4:U5"/>
    <mergeCell ref="AB4:AB5"/>
    <mergeCell ref="X4:X5"/>
    <mergeCell ref="V4:V5"/>
    <mergeCell ref="W4:W5"/>
    <mergeCell ref="Z4:Z5"/>
    <mergeCell ref="AG1:AM1"/>
    <mergeCell ref="A2:AM2"/>
    <mergeCell ref="AK4:AK5"/>
    <mergeCell ref="AL4:AL5"/>
    <mergeCell ref="AA4:AA5"/>
    <mergeCell ref="Y4:Y5"/>
    <mergeCell ref="AD4:AD5"/>
    <mergeCell ref="AH4:AH5"/>
    <mergeCell ref="R4:R5"/>
    <mergeCell ref="AM4:AM5"/>
    <mergeCell ref="Y44:AB44"/>
    <mergeCell ref="E3:E5"/>
    <mergeCell ref="A35:E35"/>
    <mergeCell ref="A20:E20"/>
    <mergeCell ref="A21:AM21"/>
    <mergeCell ref="C3:C5"/>
    <mergeCell ref="D3:D5"/>
    <mergeCell ref="A7:AM7"/>
    <mergeCell ref="Q4:Q5"/>
    <mergeCell ref="AE4:AE5"/>
    <mergeCell ref="A3:A5"/>
    <mergeCell ref="S4:S5"/>
    <mergeCell ref="P4:P5"/>
    <mergeCell ref="F3:F5"/>
    <mergeCell ref="B3:B5"/>
    <mergeCell ref="J4:J5"/>
    <mergeCell ref="G3:H4"/>
    <mergeCell ref="I3:AM3"/>
    <mergeCell ref="AF4:AF5"/>
    <mergeCell ref="AJ4:AJ5"/>
    <mergeCell ref="A34:E34"/>
    <mergeCell ref="Q44:S44"/>
    <mergeCell ref="C11:C12"/>
    <mergeCell ref="B11:B12"/>
    <mergeCell ref="A11:A12"/>
    <mergeCell ref="B41:C41"/>
    <mergeCell ref="B40:C40"/>
    <mergeCell ref="H40:I40"/>
    <mergeCell ref="J44:M44"/>
    <mergeCell ref="Y40:AB40"/>
    <mergeCell ref="J40:L40"/>
    <mergeCell ref="I4:I5"/>
    <mergeCell ref="T4:T5"/>
    <mergeCell ref="M4:M5"/>
    <mergeCell ref="L4:L5"/>
    <mergeCell ref="N4:N5"/>
    <mergeCell ref="O4:O5"/>
    <mergeCell ref="K4:K5"/>
    <mergeCell ref="J47:M47"/>
    <mergeCell ref="Y46:AB46"/>
    <mergeCell ref="Y49:AB49"/>
    <mergeCell ref="Y50:AB50"/>
    <mergeCell ref="Y47:AB47"/>
    <mergeCell ref="I48:K48"/>
    <mergeCell ref="Q48:S48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53"/>
  <sheetViews>
    <sheetView view="pageBreakPreview" zoomScale="59" zoomScaleNormal="72" zoomScaleSheetLayoutView="59" workbookViewId="0" topLeftCell="A1">
      <selection activeCell="AB47" sqref="AB47"/>
    </sheetView>
  </sheetViews>
  <sheetFormatPr defaultColWidth="9.140625" defaultRowHeight="15"/>
  <cols>
    <col min="1" max="1" width="5.421875" style="11" customWidth="1"/>
    <col min="2" max="2" width="19.00390625" style="11" customWidth="1"/>
    <col min="3" max="3" width="15.57421875" style="11" customWidth="1"/>
    <col min="4" max="4" width="6.7109375" style="11" customWidth="1"/>
    <col min="5" max="5" width="5.28125" style="11" customWidth="1"/>
    <col min="6" max="6" width="7.421875" style="11" customWidth="1"/>
    <col min="7" max="25" width="4.421875" style="11" customWidth="1"/>
    <col min="26" max="26" width="3.57421875" style="11" customWidth="1"/>
    <col min="27" max="28" width="4.421875" style="11" customWidth="1"/>
    <col min="29" max="29" width="6.28125" style="11" customWidth="1"/>
    <col min="30" max="36" width="4.421875" style="11" customWidth="1"/>
    <col min="37" max="16384" width="9.140625" style="11" customWidth="1"/>
  </cols>
  <sheetData>
    <row r="1" spans="27:36" ht="18" thickBot="1">
      <c r="AA1" s="6"/>
      <c r="AB1" s="6"/>
      <c r="AC1" s="6"/>
      <c r="AD1" s="6"/>
      <c r="AE1" s="6"/>
      <c r="AF1" s="6"/>
      <c r="AG1" s="1079" t="s">
        <v>47</v>
      </c>
      <c r="AH1" s="1080"/>
      <c r="AI1" s="1080"/>
      <c r="AJ1" s="1080"/>
    </row>
    <row r="2" spans="1:36" ht="46.5" customHeight="1" thickBot="1">
      <c r="A2" s="994" t="s">
        <v>1200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995"/>
      <c r="P2" s="995"/>
      <c r="Q2" s="995"/>
      <c r="R2" s="995"/>
      <c r="S2" s="995"/>
      <c r="T2" s="995"/>
      <c r="U2" s="995"/>
      <c r="V2" s="995"/>
      <c r="W2" s="995"/>
      <c r="X2" s="995"/>
      <c r="Y2" s="995"/>
      <c r="Z2" s="995"/>
      <c r="AA2" s="995"/>
      <c r="AB2" s="995"/>
      <c r="AC2" s="995"/>
      <c r="AD2" s="995"/>
      <c r="AE2" s="995"/>
      <c r="AF2" s="995"/>
      <c r="AG2" s="995"/>
      <c r="AH2" s="995"/>
      <c r="AI2" s="995"/>
      <c r="AJ2" s="996"/>
    </row>
    <row r="3" spans="1:36" ht="15.75" customHeight="1">
      <c r="A3" s="1041" t="s">
        <v>712</v>
      </c>
      <c r="B3" s="1046" t="s">
        <v>652</v>
      </c>
      <c r="C3" s="1046" t="s">
        <v>653</v>
      </c>
      <c r="D3" s="1091" t="s">
        <v>558</v>
      </c>
      <c r="E3" s="1092"/>
      <c r="F3" s="1084" t="s">
        <v>727</v>
      </c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085"/>
      <c r="Y3" s="1085"/>
      <c r="Z3" s="1085"/>
      <c r="AA3" s="1085"/>
      <c r="AB3" s="1085"/>
      <c r="AC3" s="1085"/>
      <c r="AD3" s="1085"/>
      <c r="AE3" s="1085"/>
      <c r="AF3" s="1085"/>
      <c r="AG3" s="1085"/>
      <c r="AH3" s="1085"/>
      <c r="AI3" s="1085"/>
      <c r="AJ3" s="1086"/>
    </row>
    <row r="4" spans="1:36" ht="252" customHeight="1">
      <c r="A4" s="845"/>
      <c r="B4" s="1047"/>
      <c r="C4" s="1047"/>
      <c r="D4" s="1093"/>
      <c r="E4" s="1094"/>
      <c r="F4" s="1089" t="s">
        <v>734</v>
      </c>
      <c r="G4" s="1071" t="s">
        <v>735</v>
      </c>
      <c r="H4" s="1071" t="s">
        <v>736</v>
      </c>
      <c r="I4" s="1071" t="s">
        <v>737</v>
      </c>
      <c r="J4" s="1032" t="s">
        <v>691</v>
      </c>
      <c r="K4" s="1071" t="s">
        <v>738</v>
      </c>
      <c r="L4" s="1071" t="s">
        <v>739</v>
      </c>
      <c r="M4" s="1071" t="s">
        <v>740</v>
      </c>
      <c r="N4" s="1071" t="s">
        <v>741</v>
      </c>
      <c r="O4" s="1071" t="s">
        <v>742</v>
      </c>
      <c r="P4" s="1071" t="s">
        <v>743</v>
      </c>
      <c r="Q4" s="1071" t="s">
        <v>744</v>
      </c>
      <c r="R4" s="1071" t="s">
        <v>745</v>
      </c>
      <c r="S4" s="1071" t="s">
        <v>746</v>
      </c>
      <c r="T4" s="1071" t="s">
        <v>756</v>
      </c>
      <c r="U4" s="1071" t="s">
        <v>757</v>
      </c>
      <c r="V4" s="1071" t="s">
        <v>747</v>
      </c>
      <c r="W4" s="1071" t="s">
        <v>748</v>
      </c>
      <c r="X4" s="1071" t="s">
        <v>749</v>
      </c>
      <c r="Y4" s="1071" t="s">
        <v>758</v>
      </c>
      <c r="Z4" s="1100" t="s">
        <v>693</v>
      </c>
      <c r="AA4" s="1071" t="s">
        <v>750</v>
      </c>
      <c r="AB4" s="1071" t="s">
        <v>751</v>
      </c>
      <c r="AC4" s="1071" t="s">
        <v>760</v>
      </c>
      <c r="AD4" s="1071" t="s">
        <v>761</v>
      </c>
      <c r="AE4" s="1071" t="s">
        <v>752</v>
      </c>
      <c r="AF4" s="1071" t="s">
        <v>753</v>
      </c>
      <c r="AG4" s="1071" t="s">
        <v>762</v>
      </c>
      <c r="AH4" s="1071" t="s">
        <v>763</v>
      </c>
      <c r="AI4" s="1071" t="s">
        <v>764</v>
      </c>
      <c r="AJ4" s="1087" t="s">
        <v>765</v>
      </c>
    </row>
    <row r="5" spans="1:36" ht="63.75" customHeight="1" thickBot="1">
      <c r="A5" s="1042"/>
      <c r="B5" s="1048"/>
      <c r="C5" s="1048"/>
      <c r="D5" s="68" t="s">
        <v>754</v>
      </c>
      <c r="E5" s="94" t="s">
        <v>755</v>
      </c>
      <c r="F5" s="1090"/>
      <c r="G5" s="1072"/>
      <c r="H5" s="1072"/>
      <c r="I5" s="1072"/>
      <c r="J5" s="1033"/>
      <c r="K5" s="1072"/>
      <c r="L5" s="1072"/>
      <c r="M5" s="1072"/>
      <c r="N5" s="1072"/>
      <c r="O5" s="1072"/>
      <c r="P5" s="1072"/>
      <c r="Q5" s="1072"/>
      <c r="R5" s="1072"/>
      <c r="S5" s="1072"/>
      <c r="T5" s="1072"/>
      <c r="U5" s="1072"/>
      <c r="V5" s="1072"/>
      <c r="W5" s="1072"/>
      <c r="X5" s="1072"/>
      <c r="Y5" s="1072"/>
      <c r="Z5" s="1101"/>
      <c r="AA5" s="1072"/>
      <c r="AB5" s="1072"/>
      <c r="AC5" s="1072"/>
      <c r="AD5" s="1072"/>
      <c r="AE5" s="1072"/>
      <c r="AF5" s="1072"/>
      <c r="AG5" s="1072"/>
      <c r="AH5" s="1072"/>
      <c r="AI5" s="1072"/>
      <c r="AJ5" s="1088"/>
    </row>
    <row r="6" spans="1:36" ht="18.75" customHeight="1" thickBot="1">
      <c r="A6" s="65">
        <v>1</v>
      </c>
      <c r="B6" s="66">
        <v>2</v>
      </c>
      <c r="C6" s="66">
        <v>3</v>
      </c>
      <c r="D6" s="65">
        <v>8</v>
      </c>
      <c r="E6" s="67">
        <v>9</v>
      </c>
      <c r="F6" s="151">
        <v>10</v>
      </c>
      <c r="G6" s="146">
        <v>11</v>
      </c>
      <c r="H6" s="146">
        <v>12</v>
      </c>
      <c r="I6" s="146">
        <v>13</v>
      </c>
      <c r="J6" s="146">
        <v>14</v>
      </c>
      <c r="K6" s="146">
        <v>15</v>
      </c>
      <c r="L6" s="146">
        <v>16</v>
      </c>
      <c r="M6" s="146">
        <v>17</v>
      </c>
      <c r="N6" s="146">
        <v>18</v>
      </c>
      <c r="O6" s="146">
        <v>19</v>
      </c>
      <c r="P6" s="146">
        <v>20</v>
      </c>
      <c r="Q6" s="146">
        <v>21</v>
      </c>
      <c r="R6" s="146">
        <v>22</v>
      </c>
      <c r="S6" s="146">
        <v>23</v>
      </c>
      <c r="T6" s="146">
        <v>24</v>
      </c>
      <c r="U6" s="146">
        <v>25</v>
      </c>
      <c r="V6" s="146">
        <v>26</v>
      </c>
      <c r="W6" s="146">
        <v>27</v>
      </c>
      <c r="X6" s="146">
        <v>28</v>
      </c>
      <c r="Y6" s="146">
        <v>29</v>
      </c>
      <c r="Z6" s="146">
        <v>30</v>
      </c>
      <c r="AA6" s="146">
        <v>31</v>
      </c>
      <c r="AB6" s="66">
        <v>32</v>
      </c>
      <c r="AC6" s="66">
        <v>33</v>
      </c>
      <c r="AD6" s="66">
        <v>34</v>
      </c>
      <c r="AE6" s="66">
        <v>35</v>
      </c>
      <c r="AF6" s="66">
        <v>36</v>
      </c>
      <c r="AG6" s="66">
        <v>37</v>
      </c>
      <c r="AH6" s="66">
        <v>38</v>
      </c>
      <c r="AI6" s="66">
        <v>39</v>
      </c>
      <c r="AJ6" s="67">
        <v>40</v>
      </c>
    </row>
    <row r="7" spans="1:36" ht="75.75" customHeight="1">
      <c r="A7" s="1082">
        <v>1</v>
      </c>
      <c r="B7" s="243" t="s">
        <v>104</v>
      </c>
      <c r="C7" s="89" t="s">
        <v>1138</v>
      </c>
      <c r="D7" s="86">
        <v>5</v>
      </c>
      <c r="E7" s="87">
        <v>1</v>
      </c>
      <c r="F7" s="88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>
        <v>1</v>
      </c>
      <c r="T7" s="89"/>
      <c r="U7" s="89"/>
      <c r="V7" s="89"/>
      <c r="W7" s="89"/>
      <c r="X7" s="89"/>
      <c r="Y7" s="89">
        <v>1</v>
      </c>
      <c r="Z7" s="89"/>
      <c r="AA7" s="89"/>
      <c r="AB7" s="89"/>
      <c r="AC7" s="89">
        <v>10</v>
      </c>
      <c r="AD7" s="89"/>
      <c r="AE7" s="89"/>
      <c r="AF7" s="89"/>
      <c r="AG7" s="89"/>
      <c r="AH7" s="89"/>
      <c r="AI7" s="89"/>
      <c r="AJ7" s="87"/>
    </row>
    <row r="8" spans="1:36" ht="75" customHeight="1" thickBot="1">
      <c r="A8" s="1083"/>
      <c r="B8" s="50" t="s">
        <v>106</v>
      </c>
      <c r="C8" s="53" t="s">
        <v>1137</v>
      </c>
      <c r="D8" s="79">
        <v>5</v>
      </c>
      <c r="E8" s="81">
        <v>1</v>
      </c>
      <c r="F8" s="79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>
        <v>1</v>
      </c>
      <c r="V8" s="48"/>
      <c r="W8" s="48"/>
      <c r="X8" s="48"/>
      <c r="Y8" s="48">
        <v>1</v>
      </c>
      <c r="Z8" s="48"/>
      <c r="AA8" s="48"/>
      <c r="AB8" s="48"/>
      <c r="AC8" s="48">
        <v>10</v>
      </c>
      <c r="AD8" s="48"/>
      <c r="AE8" s="48"/>
      <c r="AF8" s="48"/>
      <c r="AG8" s="48"/>
      <c r="AH8" s="48"/>
      <c r="AI8" s="48"/>
      <c r="AJ8" s="81"/>
    </row>
    <row r="9" spans="1:36" ht="30.75" customHeight="1" thickBot="1">
      <c r="A9" s="1095" t="s">
        <v>811</v>
      </c>
      <c r="B9" s="1102"/>
      <c r="C9" s="1102"/>
      <c r="D9" s="482">
        <f>SUM(D7:D8)</f>
        <v>10</v>
      </c>
      <c r="E9" s="250">
        <f>SUM(E7:E8)</f>
        <v>2</v>
      </c>
      <c r="F9" s="486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>
        <f>SUM(S7:S8)</f>
        <v>1</v>
      </c>
      <c r="T9" s="249"/>
      <c r="U9" s="249">
        <f>SUM(U7:U8)</f>
        <v>1</v>
      </c>
      <c r="V9" s="249"/>
      <c r="W9" s="249"/>
      <c r="X9" s="249"/>
      <c r="Y9" s="249">
        <f>SUM(Y7:Y8)</f>
        <v>2</v>
      </c>
      <c r="Z9" s="249"/>
      <c r="AA9" s="249"/>
      <c r="AB9" s="249"/>
      <c r="AC9" s="249">
        <f>SUM(AC7:AC8)</f>
        <v>20</v>
      </c>
      <c r="AD9" s="249"/>
      <c r="AE9" s="249"/>
      <c r="AF9" s="249"/>
      <c r="AG9" s="249"/>
      <c r="AH9" s="249"/>
      <c r="AI9" s="249"/>
      <c r="AJ9" s="250"/>
    </row>
    <row r="10" spans="1:36" ht="72" customHeight="1" thickBot="1">
      <c r="A10" s="793">
        <v>2</v>
      </c>
      <c r="B10" s="685" t="s">
        <v>103</v>
      </c>
      <c r="C10" s="254" t="s">
        <v>285</v>
      </c>
      <c r="D10" s="776">
        <v>10</v>
      </c>
      <c r="E10" s="794">
        <v>1</v>
      </c>
      <c r="F10" s="795"/>
      <c r="G10" s="777"/>
      <c r="H10" s="777"/>
      <c r="I10" s="777">
        <v>1</v>
      </c>
      <c r="J10" s="777"/>
      <c r="K10" s="777">
        <v>1</v>
      </c>
      <c r="L10" s="777">
        <v>2</v>
      </c>
      <c r="M10" s="777"/>
      <c r="N10" s="777"/>
      <c r="O10" s="777">
        <v>2</v>
      </c>
      <c r="P10" s="777"/>
      <c r="Q10" s="777"/>
      <c r="R10" s="777"/>
      <c r="S10" s="777">
        <v>1</v>
      </c>
      <c r="T10" s="777">
        <v>1</v>
      </c>
      <c r="U10" s="777"/>
      <c r="V10" s="777"/>
      <c r="W10" s="777"/>
      <c r="X10" s="777"/>
      <c r="Y10" s="777">
        <v>1</v>
      </c>
      <c r="Z10" s="777"/>
      <c r="AA10" s="777">
        <v>1</v>
      </c>
      <c r="AB10" s="777">
        <v>10</v>
      </c>
      <c r="AC10" s="777">
        <v>30</v>
      </c>
      <c r="AD10" s="777"/>
      <c r="AE10" s="777"/>
      <c r="AF10" s="777"/>
      <c r="AG10" s="777"/>
      <c r="AH10" s="796"/>
      <c r="AI10" s="796"/>
      <c r="AJ10" s="797"/>
    </row>
    <row r="11" spans="1:36" ht="28.5" customHeight="1" thickBot="1">
      <c r="A11" s="1095" t="s">
        <v>812</v>
      </c>
      <c r="B11" s="1096"/>
      <c r="C11" s="1096"/>
      <c r="D11" s="482">
        <f>SUM(D10:D10)</f>
        <v>10</v>
      </c>
      <c r="E11" s="250">
        <f>SUM(E10:E10)</f>
        <v>1</v>
      </c>
      <c r="F11" s="486"/>
      <c r="G11" s="249"/>
      <c r="H11" s="249"/>
      <c r="I11" s="249">
        <f>SUM(I10:I10)</f>
        <v>1</v>
      </c>
      <c r="J11" s="249"/>
      <c r="K11" s="249">
        <f>SUM(K10:K10)</f>
        <v>1</v>
      </c>
      <c r="L11" s="249">
        <f>SUM(L10:L10)</f>
        <v>2</v>
      </c>
      <c r="M11" s="249"/>
      <c r="N11" s="249"/>
      <c r="O11" s="249">
        <f>SUM(O10:O10)</f>
        <v>2</v>
      </c>
      <c r="P11" s="249"/>
      <c r="Q11" s="249"/>
      <c r="R11" s="249"/>
      <c r="S11" s="249">
        <f>SUM(S10:S10)</f>
        <v>1</v>
      </c>
      <c r="T11" s="249">
        <f>SUM(T10:T10)</f>
        <v>1</v>
      </c>
      <c r="U11" s="249"/>
      <c r="V11" s="249"/>
      <c r="W11" s="249"/>
      <c r="X11" s="249"/>
      <c r="Y11" s="249">
        <f>SUM(Y10:Y10)</f>
        <v>1</v>
      </c>
      <c r="Z11" s="249"/>
      <c r="AA11" s="249">
        <f>SUM(AA10:AA10)</f>
        <v>1</v>
      </c>
      <c r="AB11" s="249">
        <f>SUM(AB10:AB10)</f>
        <v>10</v>
      </c>
      <c r="AC11" s="249">
        <f>SUM(AC10:AC10)</f>
        <v>30</v>
      </c>
      <c r="AD11" s="249"/>
      <c r="AE11" s="249"/>
      <c r="AF11" s="249"/>
      <c r="AG11" s="249"/>
      <c r="AH11" s="249"/>
      <c r="AI11" s="249"/>
      <c r="AJ11" s="250"/>
    </row>
    <row r="12" spans="1:36" ht="93" customHeight="1">
      <c r="A12" s="1097">
        <v>3</v>
      </c>
      <c r="B12" s="692" t="s">
        <v>105</v>
      </c>
      <c r="C12" s="693" t="s">
        <v>849</v>
      </c>
      <c r="D12" s="694">
        <v>5</v>
      </c>
      <c r="E12" s="616">
        <v>1</v>
      </c>
      <c r="F12" s="695"/>
      <c r="G12" s="620"/>
      <c r="H12" s="620"/>
      <c r="I12" s="620"/>
      <c r="J12" s="620"/>
      <c r="K12" s="620">
        <v>1</v>
      </c>
      <c r="L12" s="620">
        <v>2</v>
      </c>
      <c r="M12" s="620">
        <v>1</v>
      </c>
      <c r="N12" s="620"/>
      <c r="O12" s="620">
        <v>2</v>
      </c>
      <c r="P12" s="620"/>
      <c r="Q12" s="620"/>
      <c r="R12" s="620"/>
      <c r="S12" s="620">
        <v>1</v>
      </c>
      <c r="T12" s="620"/>
      <c r="U12" s="620"/>
      <c r="V12" s="620"/>
      <c r="W12" s="620"/>
      <c r="X12" s="620"/>
      <c r="Y12" s="620">
        <v>1</v>
      </c>
      <c r="Z12" s="620"/>
      <c r="AA12" s="620">
        <v>1</v>
      </c>
      <c r="AB12" s="620">
        <v>10</v>
      </c>
      <c r="AC12" s="620">
        <v>30</v>
      </c>
      <c r="AD12" s="620"/>
      <c r="AE12" s="620"/>
      <c r="AF12" s="620"/>
      <c r="AG12" s="620"/>
      <c r="AH12" s="620"/>
      <c r="AI12" s="620"/>
      <c r="AJ12" s="616"/>
    </row>
    <row r="13" spans="1:36" ht="96" customHeight="1">
      <c r="A13" s="1082"/>
      <c r="B13" s="245" t="s">
        <v>107</v>
      </c>
      <c r="C13" s="100" t="s">
        <v>1139</v>
      </c>
      <c r="D13" s="101">
        <v>10</v>
      </c>
      <c r="E13" s="102">
        <v>2</v>
      </c>
      <c r="F13" s="104"/>
      <c r="G13" s="105"/>
      <c r="H13" s="105"/>
      <c r="I13" s="105"/>
      <c r="J13" s="105"/>
      <c r="K13" s="105">
        <v>1</v>
      </c>
      <c r="L13" s="105">
        <v>2</v>
      </c>
      <c r="M13" s="105"/>
      <c r="N13" s="105"/>
      <c r="O13" s="105">
        <v>2</v>
      </c>
      <c r="P13" s="105"/>
      <c r="Q13" s="105"/>
      <c r="R13" s="105"/>
      <c r="S13" s="105">
        <v>1</v>
      </c>
      <c r="T13" s="105"/>
      <c r="U13" s="105"/>
      <c r="V13" s="105"/>
      <c r="W13" s="105">
        <v>1</v>
      </c>
      <c r="X13" s="105"/>
      <c r="Y13" s="105"/>
      <c r="Z13" s="105"/>
      <c r="AA13" s="105"/>
      <c r="AB13" s="105">
        <v>7</v>
      </c>
      <c r="AC13" s="105">
        <v>5</v>
      </c>
      <c r="AD13" s="105"/>
      <c r="AE13" s="105"/>
      <c r="AF13" s="105"/>
      <c r="AG13" s="105"/>
      <c r="AH13" s="105"/>
      <c r="AI13" s="105"/>
      <c r="AJ13" s="102"/>
    </row>
    <row r="14" spans="1:36" ht="99" customHeight="1" thickBot="1">
      <c r="A14" s="1082"/>
      <c r="B14" s="245" t="s">
        <v>108</v>
      </c>
      <c r="C14" s="100" t="s">
        <v>1140</v>
      </c>
      <c r="D14" s="487">
        <v>5</v>
      </c>
      <c r="E14" s="488">
        <v>1</v>
      </c>
      <c r="F14" s="489"/>
      <c r="G14" s="490"/>
      <c r="H14" s="490"/>
      <c r="I14" s="490"/>
      <c r="J14" s="490"/>
      <c r="K14" s="490">
        <v>1</v>
      </c>
      <c r="L14" s="490">
        <v>2</v>
      </c>
      <c r="M14" s="490"/>
      <c r="N14" s="490"/>
      <c r="O14" s="490">
        <v>2</v>
      </c>
      <c r="P14" s="490"/>
      <c r="Q14" s="490"/>
      <c r="R14" s="490"/>
      <c r="S14" s="490">
        <v>2</v>
      </c>
      <c r="T14" s="490"/>
      <c r="U14" s="490"/>
      <c r="V14" s="490"/>
      <c r="W14" s="490"/>
      <c r="X14" s="490"/>
      <c r="Y14" s="490">
        <v>1</v>
      </c>
      <c r="Z14" s="490"/>
      <c r="AA14" s="490">
        <v>1</v>
      </c>
      <c r="AB14" s="490">
        <v>2</v>
      </c>
      <c r="AC14" s="490">
        <v>5</v>
      </c>
      <c r="AD14" s="490"/>
      <c r="AE14" s="490"/>
      <c r="AF14" s="490"/>
      <c r="AG14" s="490"/>
      <c r="AH14" s="490"/>
      <c r="AI14" s="490"/>
      <c r="AJ14" s="488"/>
    </row>
    <row r="15" spans="1:36" ht="27.75" customHeight="1" thickBot="1">
      <c r="A15" s="1095" t="s">
        <v>813</v>
      </c>
      <c r="B15" s="1096"/>
      <c r="C15" s="1096"/>
      <c r="D15" s="482">
        <f>SUM(D12:D14)</f>
        <v>20</v>
      </c>
      <c r="E15" s="250">
        <f>SUM(E12:E14)</f>
        <v>4</v>
      </c>
      <c r="F15" s="486"/>
      <c r="G15" s="249"/>
      <c r="H15" s="249"/>
      <c r="I15" s="249"/>
      <c r="J15" s="249"/>
      <c r="K15" s="249">
        <f>SUM(K12:K14)</f>
        <v>3</v>
      </c>
      <c r="L15" s="249">
        <f>SUM(L12:L14)</f>
        <v>6</v>
      </c>
      <c r="M15" s="249">
        <f>SUM(M12:M14)</f>
        <v>1</v>
      </c>
      <c r="N15" s="249"/>
      <c r="O15" s="249">
        <f>SUM(O12:O14)</f>
        <v>6</v>
      </c>
      <c r="P15" s="249"/>
      <c r="Q15" s="249"/>
      <c r="R15" s="249"/>
      <c r="S15" s="249">
        <f>SUM(S12:S14)</f>
        <v>4</v>
      </c>
      <c r="T15" s="249"/>
      <c r="U15" s="249"/>
      <c r="V15" s="249"/>
      <c r="W15" s="249">
        <f>SUM(W12:W14)</f>
        <v>1</v>
      </c>
      <c r="X15" s="249"/>
      <c r="Y15" s="249">
        <f>SUM(Y12:Y14)</f>
        <v>2</v>
      </c>
      <c r="Z15" s="249"/>
      <c r="AA15" s="249">
        <f>SUM(AA12:AA14)</f>
        <v>2</v>
      </c>
      <c r="AB15" s="249">
        <f>SUM(AB12:AB14)</f>
        <v>19</v>
      </c>
      <c r="AC15" s="249">
        <f>SUM(AC12:AC14)</f>
        <v>40</v>
      </c>
      <c r="AD15" s="249"/>
      <c r="AE15" s="249"/>
      <c r="AF15" s="249"/>
      <c r="AG15" s="249"/>
      <c r="AH15" s="249"/>
      <c r="AI15" s="249"/>
      <c r="AJ15" s="250"/>
    </row>
    <row r="16" spans="1:36" ht="84" customHeight="1">
      <c r="A16" s="1107">
        <v>4</v>
      </c>
      <c r="B16" s="245" t="s">
        <v>117</v>
      </c>
      <c r="C16" s="100" t="s">
        <v>850</v>
      </c>
      <c r="D16" s="480">
        <v>13</v>
      </c>
      <c r="E16" s="238">
        <v>1</v>
      </c>
      <c r="F16" s="481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>
        <v>13</v>
      </c>
      <c r="AD16" s="186">
        <v>1</v>
      </c>
      <c r="AE16" s="186"/>
      <c r="AF16" s="186"/>
      <c r="AG16" s="186"/>
      <c r="AH16" s="186"/>
      <c r="AI16" s="186"/>
      <c r="AJ16" s="238"/>
    </row>
    <row r="17" spans="1:36" ht="77.25" customHeight="1">
      <c r="A17" s="1108"/>
      <c r="B17" s="245" t="s">
        <v>110</v>
      </c>
      <c r="C17" s="100" t="s">
        <v>689</v>
      </c>
      <c r="D17" s="101">
        <v>10</v>
      </c>
      <c r="E17" s="102">
        <v>1</v>
      </c>
      <c r="F17" s="104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>
        <v>10</v>
      </c>
      <c r="AD17" s="105">
        <v>1</v>
      </c>
      <c r="AE17" s="105"/>
      <c r="AF17" s="105"/>
      <c r="AG17" s="105"/>
      <c r="AH17" s="105"/>
      <c r="AI17" s="105"/>
      <c r="AJ17" s="102"/>
    </row>
    <row r="18" spans="1:36" ht="84" customHeight="1">
      <c r="A18" s="1108"/>
      <c r="B18" s="245" t="s">
        <v>114</v>
      </c>
      <c r="C18" s="100" t="s">
        <v>689</v>
      </c>
      <c r="D18" s="101">
        <v>10</v>
      </c>
      <c r="E18" s="102">
        <v>1</v>
      </c>
      <c r="F18" s="104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>
        <v>10</v>
      </c>
      <c r="AD18" s="105">
        <v>2</v>
      </c>
      <c r="AE18" s="105"/>
      <c r="AF18" s="105"/>
      <c r="AG18" s="105"/>
      <c r="AH18" s="105"/>
      <c r="AI18" s="105"/>
      <c r="AJ18" s="102"/>
    </row>
    <row r="19" spans="1:36" ht="73.5" customHeight="1" thickBot="1">
      <c r="A19" s="1109"/>
      <c r="B19" s="696" t="s">
        <v>111</v>
      </c>
      <c r="C19" s="697" t="s">
        <v>690</v>
      </c>
      <c r="D19" s="698">
        <v>10</v>
      </c>
      <c r="E19" s="617">
        <v>1</v>
      </c>
      <c r="F19" s="699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>
        <v>10</v>
      </c>
      <c r="AD19" s="621">
        <v>1</v>
      </c>
      <c r="AE19" s="621"/>
      <c r="AF19" s="621"/>
      <c r="AG19" s="621"/>
      <c r="AH19" s="621"/>
      <c r="AI19" s="621"/>
      <c r="AJ19" s="617"/>
    </row>
    <row r="20" spans="1:36" ht="82.5" customHeight="1">
      <c r="A20" s="1107">
        <v>4</v>
      </c>
      <c r="B20" s="692" t="s">
        <v>112</v>
      </c>
      <c r="C20" s="693" t="s">
        <v>690</v>
      </c>
      <c r="D20" s="694">
        <v>10</v>
      </c>
      <c r="E20" s="616">
        <v>1</v>
      </c>
      <c r="F20" s="695"/>
      <c r="G20" s="620"/>
      <c r="H20" s="620"/>
      <c r="I20" s="620"/>
      <c r="J20" s="620"/>
      <c r="K20" s="620"/>
      <c r="L20" s="620"/>
      <c r="M20" s="620"/>
      <c r="N20" s="620"/>
      <c r="O20" s="620"/>
      <c r="P20" s="620"/>
      <c r="Q20" s="620"/>
      <c r="R20" s="620"/>
      <c r="S20" s="620">
        <v>1</v>
      </c>
      <c r="T20" s="620"/>
      <c r="U20" s="620"/>
      <c r="V20" s="620"/>
      <c r="W20" s="620"/>
      <c r="X20" s="620"/>
      <c r="Y20" s="620">
        <v>1</v>
      </c>
      <c r="Z20" s="620"/>
      <c r="AA20" s="620"/>
      <c r="AB20" s="620"/>
      <c r="AC20" s="620">
        <v>10</v>
      </c>
      <c r="AD20" s="620">
        <v>2</v>
      </c>
      <c r="AE20" s="620"/>
      <c r="AF20" s="620"/>
      <c r="AG20" s="620"/>
      <c r="AH20" s="620"/>
      <c r="AI20" s="620"/>
      <c r="AJ20" s="616"/>
    </row>
    <row r="21" spans="1:36" ht="81" customHeight="1">
      <c r="A21" s="1108"/>
      <c r="B21" s="245" t="s">
        <v>115</v>
      </c>
      <c r="C21" s="100" t="s">
        <v>689</v>
      </c>
      <c r="D21" s="101">
        <v>12</v>
      </c>
      <c r="E21" s="102">
        <v>1</v>
      </c>
      <c r="F21" s="104"/>
      <c r="G21" s="105"/>
      <c r="H21" s="105"/>
      <c r="I21" s="105"/>
      <c r="J21" s="105"/>
      <c r="K21" s="105">
        <v>1</v>
      </c>
      <c r="L21" s="105"/>
      <c r="M21" s="105"/>
      <c r="N21" s="105"/>
      <c r="O21" s="105"/>
      <c r="P21" s="105"/>
      <c r="Q21" s="105"/>
      <c r="R21" s="105">
        <v>1</v>
      </c>
      <c r="S21" s="105">
        <v>1</v>
      </c>
      <c r="T21" s="105"/>
      <c r="U21" s="105"/>
      <c r="V21" s="105"/>
      <c r="W21" s="105"/>
      <c r="X21" s="105"/>
      <c r="Y21" s="105">
        <v>1</v>
      </c>
      <c r="Z21" s="105"/>
      <c r="AA21" s="105"/>
      <c r="AB21" s="105"/>
      <c r="AC21" s="105">
        <v>12</v>
      </c>
      <c r="AD21" s="105">
        <v>1</v>
      </c>
      <c r="AE21" s="105"/>
      <c r="AF21" s="105"/>
      <c r="AG21" s="105"/>
      <c r="AH21" s="105"/>
      <c r="AI21" s="105"/>
      <c r="AJ21" s="102"/>
    </row>
    <row r="22" spans="1:36" ht="68.25" customHeight="1" thickBot="1">
      <c r="A22" s="1109"/>
      <c r="B22" s="245" t="s">
        <v>113</v>
      </c>
      <c r="C22" s="100" t="s">
        <v>850</v>
      </c>
      <c r="D22" s="487">
        <v>8</v>
      </c>
      <c r="E22" s="488">
        <v>1</v>
      </c>
      <c r="F22" s="489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0">
        <v>1</v>
      </c>
      <c r="S22" s="490"/>
      <c r="T22" s="490"/>
      <c r="U22" s="490"/>
      <c r="V22" s="490"/>
      <c r="W22" s="490">
        <v>1</v>
      </c>
      <c r="X22" s="490"/>
      <c r="Y22" s="490"/>
      <c r="Z22" s="490"/>
      <c r="AA22" s="490"/>
      <c r="AB22" s="490"/>
      <c r="AC22" s="490">
        <v>8</v>
      </c>
      <c r="AD22" s="490">
        <v>1</v>
      </c>
      <c r="AE22" s="490"/>
      <c r="AF22" s="490"/>
      <c r="AG22" s="490"/>
      <c r="AH22" s="490"/>
      <c r="AI22" s="490"/>
      <c r="AJ22" s="488"/>
    </row>
    <row r="23" spans="1:36" ht="48" customHeight="1" thickBot="1">
      <c r="A23" s="1095" t="s">
        <v>814</v>
      </c>
      <c r="B23" s="1096"/>
      <c r="C23" s="1096"/>
      <c r="D23" s="247">
        <f>SUM(D16:D22)</f>
        <v>73</v>
      </c>
      <c r="E23" s="248">
        <f>SUM(E16:E22)</f>
        <v>7</v>
      </c>
      <c r="F23" s="491"/>
      <c r="G23" s="246"/>
      <c r="H23" s="246"/>
      <c r="I23" s="246"/>
      <c r="J23" s="246"/>
      <c r="K23" s="246">
        <f>SUM(K16:K22)</f>
        <v>1</v>
      </c>
      <c r="L23" s="246"/>
      <c r="M23" s="246"/>
      <c r="N23" s="246"/>
      <c r="O23" s="246"/>
      <c r="P23" s="246"/>
      <c r="Q23" s="246"/>
      <c r="R23" s="246">
        <f>SUM(R16:R22)</f>
        <v>2</v>
      </c>
      <c r="S23" s="246">
        <f>SUM(S16:S22)</f>
        <v>2</v>
      </c>
      <c r="T23" s="246"/>
      <c r="U23" s="246"/>
      <c r="V23" s="246"/>
      <c r="W23" s="246">
        <f>SUM(W16:W22)</f>
        <v>1</v>
      </c>
      <c r="X23" s="246"/>
      <c r="Y23" s="246">
        <f>SUM(Y16:Y22)</f>
        <v>2</v>
      </c>
      <c r="Z23" s="246"/>
      <c r="AA23" s="246"/>
      <c r="AB23" s="246"/>
      <c r="AC23" s="246">
        <f>SUM(AC16:AC22)</f>
        <v>73</v>
      </c>
      <c r="AD23" s="246">
        <f>SUM(AD16:AD22)</f>
        <v>9</v>
      </c>
      <c r="AE23" s="246"/>
      <c r="AF23" s="246"/>
      <c r="AG23" s="246"/>
      <c r="AH23" s="246"/>
      <c r="AI23" s="246"/>
      <c r="AJ23" s="248"/>
    </row>
    <row r="24" spans="1:36" ht="33.75" customHeight="1">
      <c r="A24" s="1082">
        <v>5</v>
      </c>
      <c r="B24" s="1105" t="s">
        <v>1009</v>
      </c>
      <c r="C24" s="82" t="s">
        <v>851</v>
      </c>
      <c r="D24" s="1082">
        <v>20</v>
      </c>
      <c r="E24" s="1077">
        <v>4</v>
      </c>
      <c r="F24" s="1103"/>
      <c r="G24" s="1076"/>
      <c r="H24" s="1076"/>
      <c r="I24" s="1076"/>
      <c r="J24" s="1076"/>
      <c r="K24" s="1076">
        <v>1</v>
      </c>
      <c r="L24" s="1076">
        <v>1</v>
      </c>
      <c r="M24" s="1076"/>
      <c r="N24" s="1076"/>
      <c r="O24" s="1076">
        <v>1</v>
      </c>
      <c r="P24" s="1076"/>
      <c r="Q24" s="1076"/>
      <c r="R24" s="1076"/>
      <c r="S24" s="1076">
        <v>1</v>
      </c>
      <c r="T24" s="1076"/>
      <c r="U24" s="1076"/>
      <c r="V24" s="1076">
        <v>1</v>
      </c>
      <c r="W24" s="1076"/>
      <c r="X24" s="1076"/>
      <c r="Y24" s="1076"/>
      <c r="Z24" s="1076"/>
      <c r="AA24" s="1076"/>
      <c r="AB24" s="1076">
        <v>5</v>
      </c>
      <c r="AC24" s="1076">
        <v>20</v>
      </c>
      <c r="AD24" s="1076">
        <v>5</v>
      </c>
      <c r="AE24" s="1076"/>
      <c r="AF24" s="1076"/>
      <c r="AG24" s="1076"/>
      <c r="AH24" s="1078"/>
      <c r="AI24" s="1078"/>
      <c r="AJ24" s="1081"/>
    </row>
    <row r="25" spans="1:36" ht="34.5" customHeight="1" thickBot="1">
      <c r="A25" s="1083"/>
      <c r="B25" s="1106"/>
      <c r="C25" s="106" t="s">
        <v>931</v>
      </c>
      <c r="D25" s="1082"/>
      <c r="E25" s="1077"/>
      <c r="F25" s="1103"/>
      <c r="G25" s="1076"/>
      <c r="H25" s="1076"/>
      <c r="I25" s="1076"/>
      <c r="J25" s="1076"/>
      <c r="K25" s="1076"/>
      <c r="L25" s="1076"/>
      <c r="M25" s="1076"/>
      <c r="N25" s="1076"/>
      <c r="O25" s="1076"/>
      <c r="P25" s="1076"/>
      <c r="Q25" s="1076"/>
      <c r="R25" s="1076"/>
      <c r="S25" s="1076"/>
      <c r="T25" s="1076"/>
      <c r="U25" s="1076"/>
      <c r="V25" s="1076"/>
      <c r="W25" s="1076"/>
      <c r="X25" s="1076"/>
      <c r="Y25" s="1076"/>
      <c r="Z25" s="1076"/>
      <c r="AA25" s="1076"/>
      <c r="AB25" s="1076"/>
      <c r="AC25" s="1076"/>
      <c r="AD25" s="1076"/>
      <c r="AE25" s="1076"/>
      <c r="AF25" s="1076"/>
      <c r="AG25" s="1076"/>
      <c r="AH25" s="1078"/>
      <c r="AI25" s="1078"/>
      <c r="AJ25" s="1081"/>
    </row>
    <row r="26" spans="1:36" ht="49.5" customHeight="1" thickBot="1">
      <c r="A26" s="1095" t="s">
        <v>815</v>
      </c>
      <c r="B26" s="1096"/>
      <c r="C26" s="1096"/>
      <c r="D26" s="247">
        <f>SUM(D24)</f>
        <v>20</v>
      </c>
      <c r="E26" s="248">
        <f>SUM(E24)</f>
        <v>4</v>
      </c>
      <c r="F26" s="491"/>
      <c r="G26" s="246"/>
      <c r="H26" s="246"/>
      <c r="I26" s="246"/>
      <c r="J26" s="246"/>
      <c r="K26" s="246">
        <f>SUM(K24)</f>
        <v>1</v>
      </c>
      <c r="L26" s="246">
        <f>SUM(L24)</f>
        <v>1</v>
      </c>
      <c r="M26" s="246"/>
      <c r="N26" s="246"/>
      <c r="O26" s="246">
        <f>SUM(O24)</f>
        <v>1</v>
      </c>
      <c r="P26" s="246"/>
      <c r="Q26" s="246"/>
      <c r="R26" s="246"/>
      <c r="S26" s="246">
        <f>SUM(S24)</f>
        <v>1</v>
      </c>
      <c r="T26" s="246"/>
      <c r="U26" s="246"/>
      <c r="V26" s="246">
        <f>SUM(V24)</f>
        <v>1</v>
      </c>
      <c r="W26" s="246"/>
      <c r="X26" s="246"/>
      <c r="Y26" s="246"/>
      <c r="Z26" s="246"/>
      <c r="AA26" s="246"/>
      <c r="AB26" s="246">
        <f>SUM(AB24)</f>
        <v>5</v>
      </c>
      <c r="AC26" s="246">
        <f>SUM(AC24)</f>
        <v>20</v>
      </c>
      <c r="AD26" s="246">
        <f>SUM(AD24)</f>
        <v>5</v>
      </c>
      <c r="AE26" s="246"/>
      <c r="AF26" s="246"/>
      <c r="AG26" s="246"/>
      <c r="AH26" s="246"/>
      <c r="AI26" s="246"/>
      <c r="AJ26" s="248"/>
    </row>
    <row r="27" spans="1:36" ht="27" customHeight="1">
      <c r="A27" s="1110">
        <v>6</v>
      </c>
      <c r="B27" s="1098" t="s">
        <v>810</v>
      </c>
      <c r="C27" s="342" t="s">
        <v>282</v>
      </c>
      <c r="D27" s="1075">
        <v>20</v>
      </c>
      <c r="E27" s="912">
        <v>3</v>
      </c>
      <c r="F27" s="1104"/>
      <c r="G27" s="1068"/>
      <c r="H27" s="1068"/>
      <c r="I27" s="1068"/>
      <c r="J27" s="1068"/>
      <c r="K27" s="1068"/>
      <c r="L27" s="1068"/>
      <c r="M27" s="1068"/>
      <c r="N27" s="1068"/>
      <c r="O27" s="1068"/>
      <c r="P27" s="1068"/>
      <c r="Q27" s="1068"/>
      <c r="R27" s="1069">
        <v>1</v>
      </c>
      <c r="S27" s="1069">
        <v>1</v>
      </c>
      <c r="T27" s="1068"/>
      <c r="U27" s="1068"/>
      <c r="V27" s="1068"/>
      <c r="W27" s="1069">
        <v>1</v>
      </c>
      <c r="X27" s="1069">
        <v>1</v>
      </c>
      <c r="Y27" s="1068"/>
      <c r="Z27" s="1068"/>
      <c r="AA27" s="1068"/>
      <c r="AB27" s="1068"/>
      <c r="AC27" s="1069">
        <v>20</v>
      </c>
      <c r="AD27" s="1068"/>
      <c r="AE27" s="1068"/>
      <c r="AF27" s="1068"/>
      <c r="AG27" s="1068"/>
      <c r="AH27" s="1068"/>
      <c r="AI27" s="1067"/>
      <c r="AJ27" s="1070"/>
    </row>
    <row r="28" spans="1:36" ht="21.75" customHeight="1">
      <c r="A28" s="1111"/>
      <c r="B28" s="1076"/>
      <c r="C28" s="102" t="s">
        <v>283</v>
      </c>
      <c r="D28" s="1075"/>
      <c r="E28" s="912"/>
      <c r="F28" s="1104"/>
      <c r="G28" s="1068"/>
      <c r="H28" s="1068"/>
      <c r="I28" s="1068"/>
      <c r="J28" s="1068"/>
      <c r="K28" s="1068"/>
      <c r="L28" s="1068"/>
      <c r="M28" s="1068"/>
      <c r="N28" s="1068"/>
      <c r="O28" s="1068"/>
      <c r="P28" s="1068"/>
      <c r="Q28" s="1068"/>
      <c r="R28" s="1069"/>
      <c r="S28" s="1069"/>
      <c r="T28" s="1068"/>
      <c r="U28" s="1068"/>
      <c r="V28" s="1068"/>
      <c r="W28" s="1069"/>
      <c r="X28" s="1069"/>
      <c r="Y28" s="1068"/>
      <c r="Z28" s="1068"/>
      <c r="AA28" s="1068"/>
      <c r="AB28" s="1068"/>
      <c r="AC28" s="1069"/>
      <c r="AD28" s="1068"/>
      <c r="AE28" s="1068"/>
      <c r="AF28" s="1068"/>
      <c r="AG28" s="1068"/>
      <c r="AH28" s="1068"/>
      <c r="AI28" s="1067"/>
      <c r="AJ28" s="1070"/>
    </row>
    <row r="29" spans="1:36" ht="28.5" customHeight="1" thickBot="1">
      <c r="A29" s="1112"/>
      <c r="B29" s="1099"/>
      <c r="C29" s="254" t="s">
        <v>284</v>
      </c>
      <c r="D29" s="1075"/>
      <c r="E29" s="912"/>
      <c r="F29" s="1104"/>
      <c r="G29" s="1068"/>
      <c r="H29" s="1068"/>
      <c r="I29" s="1068"/>
      <c r="J29" s="1068"/>
      <c r="K29" s="1068"/>
      <c r="L29" s="1068"/>
      <c r="M29" s="1068"/>
      <c r="N29" s="1068"/>
      <c r="O29" s="1068"/>
      <c r="P29" s="1068"/>
      <c r="Q29" s="1068"/>
      <c r="R29" s="1069"/>
      <c r="S29" s="1069"/>
      <c r="T29" s="1068"/>
      <c r="U29" s="1068"/>
      <c r="V29" s="1068"/>
      <c r="W29" s="1069"/>
      <c r="X29" s="1069"/>
      <c r="Y29" s="1068"/>
      <c r="Z29" s="1068"/>
      <c r="AA29" s="1068"/>
      <c r="AB29" s="1068"/>
      <c r="AC29" s="1069"/>
      <c r="AD29" s="1068"/>
      <c r="AE29" s="1068"/>
      <c r="AF29" s="1068"/>
      <c r="AG29" s="1068"/>
      <c r="AH29" s="1068"/>
      <c r="AI29" s="1067"/>
      <c r="AJ29" s="1070"/>
    </row>
    <row r="30" spans="1:36" ht="33" customHeight="1" thickBot="1">
      <c r="A30" s="1095" t="s">
        <v>816</v>
      </c>
      <c r="B30" s="1096"/>
      <c r="C30" s="1096"/>
      <c r="D30" s="247">
        <f>SUM(D27:D29)</f>
        <v>20</v>
      </c>
      <c r="E30" s="248">
        <f>SUM(E27:E29)</f>
        <v>3</v>
      </c>
      <c r="F30" s="491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>
        <f>SUM(R27:R29)</f>
        <v>1</v>
      </c>
      <c r="S30" s="246">
        <f>SUM(S27:S29)</f>
        <v>1</v>
      </c>
      <c r="T30" s="246"/>
      <c r="U30" s="246"/>
      <c r="V30" s="246"/>
      <c r="W30" s="246">
        <f>SUM(W27:W29)</f>
        <v>1</v>
      </c>
      <c r="X30" s="246">
        <f>SUM(X27:X29)</f>
        <v>1</v>
      </c>
      <c r="Y30" s="246"/>
      <c r="Z30" s="246"/>
      <c r="AA30" s="246"/>
      <c r="AB30" s="246"/>
      <c r="AC30" s="246">
        <f>SUM(AC27:AC29)</f>
        <v>20</v>
      </c>
      <c r="AD30" s="246"/>
      <c r="AE30" s="246"/>
      <c r="AF30" s="246"/>
      <c r="AG30" s="246"/>
      <c r="AH30" s="246"/>
      <c r="AI30" s="246"/>
      <c r="AJ30" s="248"/>
    </row>
    <row r="31" spans="1:36" ht="108.75" customHeight="1" thickBot="1">
      <c r="A31" s="79">
        <v>7</v>
      </c>
      <c r="B31" s="80" t="s">
        <v>959</v>
      </c>
      <c r="C31" s="122" t="s">
        <v>513</v>
      </c>
      <c r="D31" s="483">
        <v>5</v>
      </c>
      <c r="E31" s="484">
        <v>1</v>
      </c>
      <c r="F31" s="485"/>
      <c r="G31" s="429"/>
      <c r="H31" s="429">
        <v>1</v>
      </c>
      <c r="I31" s="429">
        <v>1</v>
      </c>
      <c r="J31" s="429"/>
      <c r="K31" s="429">
        <v>1</v>
      </c>
      <c r="L31" s="429">
        <v>2</v>
      </c>
      <c r="M31" s="429">
        <v>2</v>
      </c>
      <c r="N31" s="429"/>
      <c r="O31" s="429">
        <v>5</v>
      </c>
      <c r="P31" s="429"/>
      <c r="Q31" s="429"/>
      <c r="R31" s="429">
        <v>1</v>
      </c>
      <c r="S31" s="429">
        <v>2</v>
      </c>
      <c r="T31" s="429">
        <v>1</v>
      </c>
      <c r="U31" s="429"/>
      <c r="V31" s="429"/>
      <c r="W31" s="429"/>
      <c r="X31" s="429"/>
      <c r="Y31" s="429">
        <v>1</v>
      </c>
      <c r="Z31" s="429"/>
      <c r="AA31" s="429"/>
      <c r="AB31" s="429">
        <v>10</v>
      </c>
      <c r="AC31" s="429">
        <v>30</v>
      </c>
      <c r="AD31" s="429"/>
      <c r="AE31" s="429"/>
      <c r="AF31" s="429"/>
      <c r="AG31" s="429"/>
      <c r="AH31" s="429"/>
      <c r="AI31" s="429"/>
      <c r="AJ31" s="484"/>
    </row>
    <row r="32" spans="1:36" ht="37.5" customHeight="1" thickBot="1">
      <c r="A32" s="1095" t="s">
        <v>817</v>
      </c>
      <c r="B32" s="1096"/>
      <c r="C32" s="1096"/>
      <c r="D32" s="247">
        <f>SUM(D31)</f>
        <v>5</v>
      </c>
      <c r="E32" s="248">
        <f>SUM(E31)</f>
        <v>1</v>
      </c>
      <c r="F32" s="491"/>
      <c r="G32" s="246"/>
      <c r="H32" s="246">
        <f>SUM(H31)</f>
        <v>1</v>
      </c>
      <c r="I32" s="246">
        <f>SUM(I31)</f>
        <v>1</v>
      </c>
      <c r="J32" s="246"/>
      <c r="K32" s="246">
        <f>SUM(K31)</f>
        <v>1</v>
      </c>
      <c r="L32" s="246">
        <f>SUM(L31)</f>
        <v>2</v>
      </c>
      <c r="M32" s="246">
        <f>SUM(M31)</f>
        <v>2</v>
      </c>
      <c r="N32" s="246"/>
      <c r="O32" s="246">
        <f>SUM(O31)</f>
        <v>5</v>
      </c>
      <c r="P32" s="246"/>
      <c r="Q32" s="246"/>
      <c r="R32" s="246">
        <f>SUM(R31)</f>
        <v>1</v>
      </c>
      <c r="S32" s="246">
        <f>SUM(S31)</f>
        <v>2</v>
      </c>
      <c r="T32" s="246">
        <f>SUM(T31)</f>
        <v>1</v>
      </c>
      <c r="U32" s="246"/>
      <c r="V32" s="246"/>
      <c r="W32" s="246"/>
      <c r="X32" s="246"/>
      <c r="Y32" s="246">
        <f>SUM(Y31)</f>
        <v>1</v>
      </c>
      <c r="Z32" s="246"/>
      <c r="AA32" s="246"/>
      <c r="AB32" s="246">
        <f>SUM(AB31)</f>
        <v>10</v>
      </c>
      <c r="AC32" s="246">
        <f>SUM(AC31)</f>
        <v>30</v>
      </c>
      <c r="AD32" s="246"/>
      <c r="AE32" s="246"/>
      <c r="AF32" s="246"/>
      <c r="AG32" s="246"/>
      <c r="AH32" s="246"/>
      <c r="AI32" s="246"/>
      <c r="AJ32" s="248"/>
    </row>
    <row r="33" spans="1:36" ht="46.5">
      <c r="A33" s="700"/>
      <c r="B33" s="620" t="s">
        <v>807</v>
      </c>
      <c r="C33" s="692" t="s">
        <v>514</v>
      </c>
      <c r="D33" s="686">
        <v>5</v>
      </c>
      <c r="E33" s="615">
        <v>1</v>
      </c>
      <c r="F33" s="701"/>
      <c r="G33" s="342"/>
      <c r="H33" s="342">
        <v>1</v>
      </c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>
        <v>1</v>
      </c>
      <c r="X33" s="342"/>
      <c r="Y33" s="342">
        <v>1</v>
      </c>
      <c r="Z33" s="342"/>
      <c r="AA33" s="342"/>
      <c r="AB33" s="342"/>
      <c r="AC33" s="342">
        <v>5</v>
      </c>
      <c r="AD33" s="702"/>
      <c r="AE33" s="702"/>
      <c r="AF33" s="702"/>
      <c r="AG33" s="702"/>
      <c r="AH33" s="702"/>
      <c r="AI33" s="702"/>
      <c r="AJ33" s="703"/>
    </row>
    <row r="34" spans="1:36" ht="63.75" customHeight="1" thickBot="1">
      <c r="A34" s="253">
        <v>8</v>
      </c>
      <c r="B34" s="343" t="s">
        <v>808</v>
      </c>
      <c r="C34" s="343" t="s">
        <v>1173</v>
      </c>
      <c r="D34" s="687">
        <v>5</v>
      </c>
      <c r="E34" s="688">
        <v>1</v>
      </c>
      <c r="F34" s="479"/>
      <c r="G34" s="48"/>
      <c r="H34" s="48"/>
      <c r="I34" s="48"/>
      <c r="J34" s="48"/>
      <c r="K34" s="48">
        <v>1</v>
      </c>
      <c r="L34" s="48">
        <v>3</v>
      </c>
      <c r="M34" s="48"/>
      <c r="N34" s="48"/>
      <c r="O34" s="48"/>
      <c r="P34" s="48"/>
      <c r="Q34" s="48"/>
      <c r="R34" s="48"/>
      <c r="S34" s="48">
        <v>1</v>
      </c>
      <c r="T34" s="48"/>
      <c r="U34" s="48"/>
      <c r="V34" s="48"/>
      <c r="W34" s="48"/>
      <c r="X34" s="48"/>
      <c r="Y34" s="48">
        <v>1</v>
      </c>
      <c r="Z34" s="48"/>
      <c r="AA34" s="48"/>
      <c r="AB34" s="48">
        <v>5</v>
      </c>
      <c r="AC34" s="48">
        <v>10</v>
      </c>
      <c r="AD34" s="48"/>
      <c r="AE34" s="48"/>
      <c r="AF34" s="48"/>
      <c r="AG34" s="48"/>
      <c r="AH34" s="48"/>
      <c r="AI34" s="48"/>
      <c r="AJ34" s="81"/>
    </row>
    <row r="35" spans="1:36" ht="47.25" customHeight="1" thickBot="1">
      <c r="A35" s="1095" t="s">
        <v>818</v>
      </c>
      <c r="B35" s="1096"/>
      <c r="C35" s="1096"/>
      <c r="D35" s="247">
        <f>SUM(D33:D34)</f>
        <v>10</v>
      </c>
      <c r="E35" s="248">
        <f>SUM(E33:E34)</f>
        <v>2</v>
      </c>
      <c r="F35" s="491"/>
      <c r="G35" s="246"/>
      <c r="H35" s="246">
        <f>SUM(H33:H34)</f>
        <v>1</v>
      </c>
      <c r="I35" s="246"/>
      <c r="J35" s="246"/>
      <c r="K35" s="246">
        <f>SUM(K33:K34)</f>
        <v>1</v>
      </c>
      <c r="L35" s="246">
        <f>SUM(L33:L34)</f>
        <v>3</v>
      </c>
      <c r="M35" s="246"/>
      <c r="N35" s="246"/>
      <c r="O35" s="246"/>
      <c r="P35" s="246"/>
      <c r="Q35" s="246"/>
      <c r="R35" s="246"/>
      <c r="S35" s="246">
        <f>SUM(S33:S34)</f>
        <v>1</v>
      </c>
      <c r="T35" s="246"/>
      <c r="U35" s="246"/>
      <c r="V35" s="246"/>
      <c r="W35" s="246">
        <f>SUM(W33:W34)</f>
        <v>1</v>
      </c>
      <c r="X35" s="246"/>
      <c r="Y35" s="246">
        <f>SUM(Y33:Y34)</f>
        <v>2</v>
      </c>
      <c r="Z35" s="246"/>
      <c r="AA35" s="246"/>
      <c r="AB35" s="246">
        <f>SUM(AB33:AB34)</f>
        <v>5</v>
      </c>
      <c r="AC35" s="246">
        <f>SUM(AC33:AC34)</f>
        <v>15</v>
      </c>
      <c r="AD35" s="246"/>
      <c r="AE35" s="246"/>
      <c r="AF35" s="246"/>
      <c r="AG35" s="246"/>
      <c r="AH35" s="246"/>
      <c r="AI35" s="246"/>
      <c r="AJ35" s="248"/>
    </row>
    <row r="36" spans="1:36" ht="96.75" customHeight="1">
      <c r="A36" s="1113">
        <v>9</v>
      </c>
      <c r="B36" s="244" t="s">
        <v>958</v>
      </c>
      <c r="C36" s="238" t="s">
        <v>1144</v>
      </c>
      <c r="D36" s="494">
        <v>10</v>
      </c>
      <c r="E36" s="495">
        <v>1</v>
      </c>
      <c r="F36" s="496"/>
      <c r="G36" s="493"/>
      <c r="H36" s="493"/>
      <c r="I36" s="493"/>
      <c r="J36" s="493"/>
      <c r="K36" s="493">
        <v>1</v>
      </c>
      <c r="L36" s="493">
        <v>2</v>
      </c>
      <c r="M36" s="493"/>
      <c r="N36" s="493"/>
      <c r="O36" s="493"/>
      <c r="P36" s="493"/>
      <c r="Q36" s="493"/>
      <c r="R36" s="493"/>
      <c r="S36" s="493">
        <v>2</v>
      </c>
      <c r="T36" s="493"/>
      <c r="U36" s="493"/>
      <c r="V36" s="493"/>
      <c r="W36" s="493"/>
      <c r="X36" s="493"/>
      <c r="Y36" s="493">
        <v>1</v>
      </c>
      <c r="Z36" s="493"/>
      <c r="AA36" s="493"/>
      <c r="AB36" s="493">
        <v>7</v>
      </c>
      <c r="AC36" s="493">
        <v>5</v>
      </c>
      <c r="AD36" s="493"/>
      <c r="AE36" s="493"/>
      <c r="AF36" s="493"/>
      <c r="AG36" s="493"/>
      <c r="AH36" s="493"/>
      <c r="AI36" s="493"/>
      <c r="AJ36" s="492"/>
    </row>
    <row r="37" spans="1:36" ht="89.25" customHeight="1" thickBot="1">
      <c r="A37" s="1114"/>
      <c r="B37" s="252" t="s">
        <v>116</v>
      </c>
      <c r="C37" s="233" t="s">
        <v>1144</v>
      </c>
      <c r="D37" s="497">
        <v>10</v>
      </c>
      <c r="E37" s="498">
        <v>1</v>
      </c>
      <c r="F37" s="499"/>
      <c r="G37" s="429"/>
      <c r="H37" s="429"/>
      <c r="I37" s="429"/>
      <c r="J37" s="429"/>
      <c r="K37" s="429">
        <v>2</v>
      </c>
      <c r="L37" s="429">
        <v>2</v>
      </c>
      <c r="M37" s="429"/>
      <c r="N37" s="429"/>
      <c r="O37" s="429"/>
      <c r="P37" s="429"/>
      <c r="Q37" s="429"/>
      <c r="R37" s="429"/>
      <c r="S37" s="429">
        <v>2</v>
      </c>
      <c r="T37" s="429"/>
      <c r="U37" s="429"/>
      <c r="V37" s="429"/>
      <c r="W37" s="429"/>
      <c r="X37" s="429"/>
      <c r="Y37" s="429">
        <v>1</v>
      </c>
      <c r="Z37" s="429"/>
      <c r="AA37" s="429"/>
      <c r="AB37" s="429">
        <v>5</v>
      </c>
      <c r="AC37" s="429">
        <v>10</v>
      </c>
      <c r="AD37" s="429"/>
      <c r="AE37" s="429"/>
      <c r="AF37" s="429"/>
      <c r="AG37" s="429"/>
      <c r="AH37" s="429"/>
      <c r="AI37" s="429"/>
      <c r="AJ37" s="484"/>
    </row>
    <row r="38" spans="1:36" ht="33.75" customHeight="1" thickBot="1">
      <c r="A38" s="1095" t="s">
        <v>819</v>
      </c>
      <c r="B38" s="1096"/>
      <c r="C38" s="1096"/>
      <c r="D38" s="247">
        <f>SUM(D36:D37)</f>
        <v>20</v>
      </c>
      <c r="E38" s="248">
        <f>SUM(E36:E37)</f>
        <v>2</v>
      </c>
      <c r="F38" s="491"/>
      <c r="G38" s="246"/>
      <c r="H38" s="246"/>
      <c r="I38" s="246"/>
      <c r="J38" s="246"/>
      <c r="K38" s="246">
        <f>SUM(K36:K37)</f>
        <v>3</v>
      </c>
      <c r="L38" s="246">
        <f>SUM(L36:L37)</f>
        <v>4</v>
      </c>
      <c r="M38" s="246"/>
      <c r="N38" s="246"/>
      <c r="O38" s="246"/>
      <c r="P38" s="246"/>
      <c r="Q38" s="246"/>
      <c r="R38" s="246"/>
      <c r="S38" s="246">
        <f>SUM(S36:S37)</f>
        <v>4</v>
      </c>
      <c r="T38" s="246"/>
      <c r="U38" s="246"/>
      <c r="V38" s="246"/>
      <c r="W38" s="246"/>
      <c r="X38" s="246"/>
      <c r="Y38" s="246">
        <f>SUM(Y36:Y37)</f>
        <v>2</v>
      </c>
      <c r="Z38" s="246"/>
      <c r="AA38" s="246"/>
      <c r="AB38" s="246">
        <f>SUM(AB36:AB37)</f>
        <v>12</v>
      </c>
      <c r="AC38" s="246">
        <f>SUM(AC36:AC37)</f>
        <v>15</v>
      </c>
      <c r="AD38" s="246"/>
      <c r="AE38" s="246"/>
      <c r="AF38" s="246"/>
      <c r="AG38" s="246"/>
      <c r="AH38" s="246"/>
      <c r="AI38" s="246"/>
      <c r="AJ38" s="248"/>
    </row>
    <row r="39" spans="1:36" ht="77.25" customHeight="1" thickBot="1">
      <c r="A39" s="962" t="s">
        <v>318</v>
      </c>
      <c r="B39" s="833"/>
      <c r="C39" s="833"/>
      <c r="D39" s="690">
        <f>SUM(D9+D11+D15+D23+D26+D30+D32+D35+D38)</f>
        <v>188</v>
      </c>
      <c r="E39" s="691">
        <f aca="true" t="shared" si="0" ref="E39:AD39">SUM(E9+E11+E15+E23+E26+E30+E32+E35+E38)</f>
        <v>26</v>
      </c>
      <c r="F39" s="689"/>
      <c r="G39" s="500"/>
      <c r="H39" s="500">
        <f t="shared" si="0"/>
        <v>2</v>
      </c>
      <c r="I39" s="500">
        <f t="shared" si="0"/>
        <v>2</v>
      </c>
      <c r="J39" s="500"/>
      <c r="K39" s="500">
        <f t="shared" si="0"/>
        <v>11</v>
      </c>
      <c r="L39" s="500">
        <f t="shared" si="0"/>
        <v>18</v>
      </c>
      <c r="M39" s="500">
        <f t="shared" si="0"/>
        <v>3</v>
      </c>
      <c r="N39" s="500"/>
      <c r="O39" s="500">
        <f t="shared" si="0"/>
        <v>14</v>
      </c>
      <c r="P39" s="500"/>
      <c r="Q39" s="500"/>
      <c r="R39" s="500">
        <f t="shared" si="0"/>
        <v>4</v>
      </c>
      <c r="S39" s="500">
        <f t="shared" si="0"/>
        <v>17</v>
      </c>
      <c r="T39" s="500">
        <f t="shared" si="0"/>
        <v>2</v>
      </c>
      <c r="U39" s="500">
        <f t="shared" si="0"/>
        <v>1</v>
      </c>
      <c r="V39" s="500">
        <f t="shared" si="0"/>
        <v>1</v>
      </c>
      <c r="W39" s="500">
        <f t="shared" si="0"/>
        <v>4</v>
      </c>
      <c r="X39" s="500">
        <f t="shared" si="0"/>
        <v>1</v>
      </c>
      <c r="Y39" s="500">
        <f t="shared" si="0"/>
        <v>12</v>
      </c>
      <c r="Z39" s="500"/>
      <c r="AA39" s="500">
        <f t="shared" si="0"/>
        <v>3</v>
      </c>
      <c r="AB39" s="500">
        <f t="shared" si="0"/>
        <v>61</v>
      </c>
      <c r="AC39" s="500">
        <f t="shared" si="0"/>
        <v>263</v>
      </c>
      <c r="AD39" s="500">
        <f t="shared" si="0"/>
        <v>14</v>
      </c>
      <c r="AE39" s="500"/>
      <c r="AF39" s="500"/>
      <c r="AG39" s="500"/>
      <c r="AH39" s="500"/>
      <c r="AI39" s="500"/>
      <c r="AJ39" s="704"/>
    </row>
    <row r="40" spans="3:36" ht="8.25" customHeight="1">
      <c r="C40" s="74"/>
      <c r="D40" s="210"/>
      <c r="E40" s="210"/>
      <c r="F40" s="210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3:36" ht="15">
      <c r="C41" s="74"/>
      <c r="D41" s="210"/>
      <c r="E41" s="210"/>
      <c r="F41" s="262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1:31" ht="15">
      <c r="A42" s="19"/>
      <c r="B42" s="269" t="s">
        <v>904</v>
      </c>
      <c r="C42" s="256"/>
      <c r="D42" s="210"/>
      <c r="E42" s="210"/>
      <c r="F42" s="153" t="s">
        <v>22</v>
      </c>
      <c r="G42" s="268"/>
      <c r="H42" s="268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53"/>
      <c r="V42" s="153"/>
      <c r="W42" s="153"/>
      <c r="X42" s="153"/>
      <c r="Y42" s="19"/>
      <c r="Z42" s="19"/>
      <c r="AA42" s="19"/>
      <c r="AB42" s="19"/>
      <c r="AC42" s="19"/>
      <c r="AD42" s="19"/>
      <c r="AE42" s="19"/>
    </row>
    <row r="43" spans="1:31" ht="15">
      <c r="A43" s="19"/>
      <c r="B43" s="168" t="s">
        <v>384</v>
      </c>
      <c r="C43" s="259"/>
      <c r="D43" s="814"/>
      <c r="E43" s="814"/>
      <c r="F43" s="1012" t="s">
        <v>384</v>
      </c>
      <c r="G43" s="1012"/>
      <c r="H43" s="1012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 t="s">
        <v>835</v>
      </c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ht="15">
      <c r="A44" s="19"/>
      <c r="B44" s="556"/>
      <c r="C44" s="556"/>
      <c r="D44" s="168"/>
      <c r="E44" s="168"/>
      <c r="F44" s="257"/>
      <c r="G44" s="257"/>
      <c r="H44" s="257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ht="15">
      <c r="A45" s="19"/>
      <c r="B45" s="556" t="s">
        <v>23</v>
      </c>
      <c r="C45" s="556"/>
      <c r="D45" s="168"/>
      <c r="E45" s="1073" t="s">
        <v>1163</v>
      </c>
      <c r="F45" s="1073"/>
      <c r="G45" s="1073"/>
      <c r="H45" s="1073"/>
      <c r="I45" s="1073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271"/>
      <c r="V45" s="271"/>
      <c r="W45" s="271"/>
      <c r="X45" s="271"/>
      <c r="Y45" s="19"/>
      <c r="Z45" s="19"/>
      <c r="AA45" s="19"/>
      <c r="AB45" s="19"/>
      <c r="AC45" s="19"/>
      <c r="AD45" s="19"/>
      <c r="AE45" s="19"/>
    </row>
    <row r="46" spans="1:31" ht="15">
      <c r="A46" s="19"/>
      <c r="B46" s="556"/>
      <c r="C46" s="556"/>
      <c r="D46" s="168"/>
      <c r="E46" s="270"/>
      <c r="F46" s="1074" t="s">
        <v>384</v>
      </c>
      <c r="G46" s="1074"/>
      <c r="H46" s="270"/>
      <c r="I46" s="270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013" t="s">
        <v>835</v>
      </c>
      <c r="V46" s="1013"/>
      <c r="W46" s="1013"/>
      <c r="X46" s="1013"/>
      <c r="Y46" s="19"/>
      <c r="Z46" s="19"/>
      <c r="AA46" s="19"/>
      <c r="AB46" s="19"/>
      <c r="AC46" s="19"/>
      <c r="AD46" s="19"/>
      <c r="AE46" s="19"/>
    </row>
    <row r="47" spans="1:31" ht="15">
      <c r="A47" s="19"/>
      <c r="B47" s="904"/>
      <c r="C47" s="904"/>
      <c r="F47" s="1074"/>
      <c r="G47" s="1074"/>
      <c r="H47" s="1074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001"/>
      <c r="V47" s="1001"/>
      <c r="W47" s="1001"/>
      <c r="X47" s="1001"/>
      <c r="Y47" s="19"/>
      <c r="Z47" s="19"/>
      <c r="AA47" s="19"/>
      <c r="AB47" s="19"/>
      <c r="AC47" s="19"/>
      <c r="AD47" s="19"/>
      <c r="AE47" s="19"/>
    </row>
    <row r="48" spans="1:31" ht="15">
      <c r="A48" s="1115" t="s">
        <v>418</v>
      </c>
      <c r="B48" s="1115"/>
      <c r="C48" s="19"/>
      <c r="D48" s="19"/>
      <c r="E48" s="19"/>
      <c r="F48" s="20"/>
      <c r="G48" s="20"/>
      <c r="H48" s="20"/>
      <c r="I48" s="20"/>
      <c r="J48" s="19"/>
      <c r="K48" s="19"/>
      <c r="L48" s="19"/>
      <c r="M48" s="20"/>
      <c r="N48" s="20"/>
      <c r="O48" s="20"/>
      <c r="P48" s="19"/>
      <c r="Q48" s="19"/>
      <c r="R48" s="19"/>
      <c r="S48" s="19"/>
      <c r="T48" s="19"/>
      <c r="U48" s="20"/>
      <c r="V48" s="20"/>
      <c r="W48" s="20"/>
      <c r="X48" s="20"/>
      <c r="Y48" s="19"/>
      <c r="Z48" s="19"/>
      <c r="AA48" s="19"/>
      <c r="AB48" s="19"/>
      <c r="AC48" s="19"/>
      <c r="AD48" s="19"/>
      <c r="AE48" s="19"/>
    </row>
    <row r="49" spans="1:31" ht="15">
      <c r="A49" s="904" t="s">
        <v>419</v>
      </c>
      <c r="B49" s="904"/>
      <c r="C49" s="904"/>
      <c r="D49" s="19"/>
      <c r="E49" s="19"/>
      <c r="F49" s="210" t="s">
        <v>1046</v>
      </c>
      <c r="G49" s="210"/>
      <c r="H49" s="210"/>
      <c r="I49" s="210"/>
      <c r="J49" s="210"/>
      <c r="K49" s="19"/>
      <c r="L49" s="19"/>
      <c r="M49" s="268" t="s">
        <v>794</v>
      </c>
      <c r="N49" s="268"/>
      <c r="O49" s="268"/>
      <c r="P49" s="268"/>
      <c r="Q49" s="19"/>
      <c r="R49" s="19"/>
      <c r="S49" s="19"/>
      <c r="T49" s="19"/>
      <c r="U49" s="268"/>
      <c r="V49" s="268"/>
      <c r="W49" s="268"/>
      <c r="X49" s="268"/>
      <c r="Y49" s="19"/>
      <c r="Z49" s="19"/>
      <c r="AA49" s="19"/>
      <c r="AB49" s="19"/>
      <c r="AC49" s="19"/>
      <c r="AD49" s="19"/>
      <c r="AE49" s="19"/>
    </row>
    <row r="50" spans="1:31" ht="15">
      <c r="A50" s="19"/>
      <c r="B50" s="76"/>
      <c r="C50" s="19"/>
      <c r="D50" s="19"/>
      <c r="E50" s="19"/>
      <c r="F50" s="1026" t="s">
        <v>1047</v>
      </c>
      <c r="G50" s="1026"/>
      <c r="H50" s="1026"/>
      <c r="I50" s="1026"/>
      <c r="J50" s="19"/>
      <c r="K50" s="19"/>
      <c r="L50" s="19"/>
      <c r="M50" s="1001" t="s">
        <v>384</v>
      </c>
      <c r="N50" s="1001"/>
      <c r="O50" s="1001"/>
      <c r="P50" s="19"/>
      <c r="Q50" s="19"/>
      <c r="R50" s="19"/>
      <c r="S50" s="19"/>
      <c r="T50" s="19"/>
      <c r="U50" s="1013" t="s">
        <v>684</v>
      </c>
      <c r="V50" s="1013"/>
      <c r="W50" s="1013"/>
      <c r="X50" s="1013"/>
      <c r="Y50" s="19"/>
      <c r="Z50" s="19"/>
      <c r="AA50" s="19"/>
      <c r="AB50" s="19"/>
      <c r="AC50" s="19"/>
      <c r="AD50" s="19"/>
      <c r="AE50" s="19"/>
    </row>
    <row r="51" spans="1:31" ht="15">
      <c r="A51" s="19"/>
      <c r="B51" s="19"/>
      <c r="C51" s="19"/>
      <c r="D51" s="19"/>
      <c r="E51" s="19"/>
      <c r="F51" s="1013" t="s">
        <v>782</v>
      </c>
      <c r="G51" s="1013"/>
      <c r="H51" s="1013"/>
      <c r="I51" s="1013"/>
      <c r="J51" s="19"/>
      <c r="K51" s="19"/>
      <c r="L51" s="19"/>
      <c r="M51" s="1001"/>
      <c r="N51" s="1001"/>
      <c r="O51" s="1001"/>
      <c r="P51" s="19"/>
      <c r="Q51" s="19"/>
      <c r="R51" s="19"/>
      <c r="S51" s="19"/>
      <c r="T51" s="19"/>
      <c r="U51" s="1001"/>
      <c r="V51" s="1001"/>
      <c r="W51" s="1001"/>
      <c r="X51" s="1001"/>
      <c r="Y51" s="19"/>
      <c r="Z51" s="19"/>
      <c r="AA51" s="19"/>
      <c r="AB51" s="19"/>
      <c r="AC51" s="19"/>
      <c r="AD51" s="19"/>
      <c r="AE51" s="19"/>
    </row>
    <row r="52" spans="1:31" ht="15">
      <c r="A52" s="19"/>
      <c r="B52" s="269" t="s">
        <v>723</v>
      </c>
      <c r="C52" s="26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028">
        <v>43125</v>
      </c>
      <c r="V52" s="1026"/>
      <c r="W52" s="1026"/>
      <c r="X52" s="1026"/>
      <c r="Y52" s="19"/>
      <c r="Z52" s="19"/>
      <c r="AA52" s="19"/>
      <c r="AB52" s="19"/>
      <c r="AC52" s="19"/>
      <c r="AD52" s="19"/>
      <c r="AE52" s="19"/>
    </row>
    <row r="53" spans="1:31" ht="15">
      <c r="A53" s="19"/>
      <c r="B53" s="264" t="s">
        <v>905</v>
      </c>
      <c r="C53" s="264"/>
      <c r="D53" s="341"/>
      <c r="E53" s="557"/>
      <c r="F53" s="557"/>
      <c r="G53" s="557"/>
      <c r="H53" s="557"/>
      <c r="I53" s="256"/>
      <c r="J53" s="256"/>
      <c r="K53" s="256"/>
      <c r="L53" s="256"/>
      <c r="M53" s="256"/>
      <c r="N53" s="256"/>
      <c r="O53" s="256"/>
      <c r="P53" s="19"/>
      <c r="Q53" s="19"/>
      <c r="R53" s="19"/>
      <c r="S53" s="19"/>
      <c r="T53" s="19"/>
      <c r="U53" s="19"/>
      <c r="V53" s="19" t="s">
        <v>24</v>
      </c>
      <c r="W53" s="19"/>
      <c r="X53" s="19"/>
      <c r="Y53" s="19"/>
      <c r="Z53" s="19"/>
      <c r="AA53" s="19"/>
      <c r="AB53" s="19"/>
      <c r="AC53" s="19"/>
      <c r="AD53" s="19"/>
      <c r="AE53" s="19"/>
    </row>
  </sheetData>
  <sheetProtection/>
  <mergeCells count="140">
    <mergeCell ref="A48:B48"/>
    <mergeCell ref="A23:C23"/>
    <mergeCell ref="U51:X51"/>
    <mergeCell ref="U50:X50"/>
    <mergeCell ref="U52:X52"/>
    <mergeCell ref="F51:I51"/>
    <mergeCell ref="A49:C49"/>
    <mergeCell ref="A16:A19"/>
    <mergeCell ref="A20:A22"/>
    <mergeCell ref="A27:A29"/>
    <mergeCell ref="B47:C47"/>
    <mergeCell ref="A36:A37"/>
    <mergeCell ref="F24:F25"/>
    <mergeCell ref="A39:C39"/>
    <mergeCell ref="A38:C38"/>
    <mergeCell ref="A32:C32"/>
    <mergeCell ref="F27:F29"/>
    <mergeCell ref="A24:A25"/>
    <mergeCell ref="A35:C35"/>
    <mergeCell ref="B24:B25"/>
    <mergeCell ref="D24:D25"/>
    <mergeCell ref="Q4:Q5"/>
    <mergeCell ref="U47:X47"/>
    <mergeCell ref="F46:G46"/>
    <mergeCell ref="U46:X46"/>
    <mergeCell ref="G27:G29"/>
    <mergeCell ref="H27:H29"/>
    <mergeCell ref="I27:I29"/>
    <mergeCell ref="N4:N5"/>
    <mergeCell ref="L4:L5"/>
    <mergeCell ref="J27:J29"/>
    <mergeCell ref="AI4:AI5"/>
    <mergeCell ref="AC4:AC5"/>
    <mergeCell ref="AG4:AG5"/>
    <mergeCell ref="AA4:AA5"/>
    <mergeCell ref="A26:C26"/>
    <mergeCell ref="X4:X5"/>
    <mergeCell ref="T4:T5"/>
    <mergeCell ref="U4:U5"/>
    <mergeCell ref="V4:V5"/>
    <mergeCell ref="Z4:Z5"/>
    <mergeCell ref="A11:C11"/>
    <mergeCell ref="A15:C15"/>
    <mergeCell ref="A30:C30"/>
    <mergeCell ref="A12:A14"/>
    <mergeCell ref="B27:B29"/>
    <mergeCell ref="AH4:AH5"/>
    <mergeCell ref="Y4:Y5"/>
    <mergeCell ref="A9:C9"/>
    <mergeCell ref="S4:S5"/>
    <mergeCell ref="P4:P5"/>
    <mergeCell ref="F4:F5"/>
    <mergeCell ref="C3:C5"/>
    <mergeCell ref="D3:E4"/>
    <mergeCell ref="I4:I5"/>
    <mergeCell ref="H4:H5"/>
    <mergeCell ref="G4:G5"/>
    <mergeCell ref="A7:A8"/>
    <mergeCell ref="A3:A5"/>
    <mergeCell ref="F3:AJ3"/>
    <mergeCell ref="W4:W5"/>
    <mergeCell ref="R4:R5"/>
    <mergeCell ref="AJ4:AJ5"/>
    <mergeCell ref="AE4:AE5"/>
    <mergeCell ref="O4:O5"/>
    <mergeCell ref="M4:M5"/>
    <mergeCell ref="B3:B5"/>
    <mergeCell ref="AG1:AJ1"/>
    <mergeCell ref="X24:X25"/>
    <mergeCell ref="AJ24:AJ25"/>
    <mergeCell ref="AE24:AE25"/>
    <mergeCell ref="AB4:AB5"/>
    <mergeCell ref="AH24:AH25"/>
    <mergeCell ref="Z24:Z25"/>
    <mergeCell ref="A2:AJ2"/>
    <mergeCell ref="AF4:AF5"/>
    <mergeCell ref="AD4:AD5"/>
    <mergeCell ref="Q24:Q25"/>
    <mergeCell ref="T24:T25"/>
    <mergeCell ref="R24:R25"/>
    <mergeCell ref="Y24:Y25"/>
    <mergeCell ref="S24:S25"/>
    <mergeCell ref="U24:U25"/>
    <mergeCell ref="AI24:AI25"/>
    <mergeCell ref="AG24:AG25"/>
    <mergeCell ref="AF24:AF25"/>
    <mergeCell ref="V24:V25"/>
    <mergeCell ref="AC24:AC25"/>
    <mergeCell ref="W24:W25"/>
    <mergeCell ref="AD24:AD25"/>
    <mergeCell ref="AB24:AB25"/>
    <mergeCell ref="AA24:AA25"/>
    <mergeCell ref="L24:L25"/>
    <mergeCell ref="H24:H25"/>
    <mergeCell ref="I24:I25"/>
    <mergeCell ref="J24:J25"/>
    <mergeCell ref="O24:O25"/>
    <mergeCell ref="M24:M25"/>
    <mergeCell ref="N24:N25"/>
    <mergeCell ref="D27:D29"/>
    <mergeCell ref="E27:E29"/>
    <mergeCell ref="P24:P25"/>
    <mergeCell ref="K27:K29"/>
    <mergeCell ref="L27:L29"/>
    <mergeCell ref="M27:M29"/>
    <mergeCell ref="N27:N29"/>
    <mergeCell ref="K24:K25"/>
    <mergeCell ref="G24:G25"/>
    <mergeCell ref="E24:E25"/>
    <mergeCell ref="F43:H43"/>
    <mergeCell ref="M51:O51"/>
    <mergeCell ref="D43:E43"/>
    <mergeCell ref="E45:I45"/>
    <mergeCell ref="F47:H47"/>
    <mergeCell ref="F50:I50"/>
    <mergeCell ref="M50:O50"/>
    <mergeCell ref="U27:U29"/>
    <mergeCell ref="V27:V29"/>
    <mergeCell ref="O27:O29"/>
    <mergeCell ref="P27:P29"/>
    <mergeCell ref="Q27:Q29"/>
    <mergeCell ref="R27:R29"/>
    <mergeCell ref="S27:S29"/>
    <mergeCell ref="T27:T29"/>
    <mergeCell ref="AJ27:AJ29"/>
    <mergeCell ref="K4:K5"/>
    <mergeCell ref="J4:J5"/>
    <mergeCell ref="AE27:AE29"/>
    <mergeCell ref="AF27:AF29"/>
    <mergeCell ref="AG27:AG29"/>
    <mergeCell ref="AH27:AH29"/>
    <mergeCell ref="AA27:AA29"/>
    <mergeCell ref="AB27:AB29"/>
    <mergeCell ref="AC27:AC29"/>
    <mergeCell ref="AI27:AI29"/>
    <mergeCell ref="AD27:AD29"/>
    <mergeCell ref="W27:W29"/>
    <mergeCell ref="X27:X29"/>
    <mergeCell ref="Y27:Y29"/>
    <mergeCell ref="Z27:Z29"/>
  </mergeCells>
  <printOptions horizontalCentered="1"/>
  <pageMargins left="0.3937007874015748" right="0.3937007874015748" top="1.1811023622047245" bottom="0.1968503937007874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2018-02-02T07:26:24Z</cp:lastPrinted>
  <dcterms:created xsi:type="dcterms:W3CDTF">2006-09-16T00:00:00Z</dcterms:created>
  <dcterms:modified xsi:type="dcterms:W3CDTF">2019-04-11T11:36:28Z</dcterms:modified>
  <cp:category/>
  <cp:version/>
  <cp:contentType/>
  <cp:contentStatus/>
</cp:coreProperties>
</file>