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41" yWindow="1755" windowWidth="12510" windowHeight="6195" activeTab="3"/>
  </bookViews>
  <sheets>
    <sheet name="Лист1" sheetId="1" r:id="rId1"/>
    <sheet name="Лист2" sheetId="2" r:id="rId2"/>
    <sheet name="Лист5" sheetId="3" r:id="rId3"/>
    <sheet name="Рослесозащита" sheetId="4" r:id="rId4"/>
    <sheet name="Рослесозащита -итоги" sheetId="5" r:id="rId5"/>
    <sheet name="Рослесхоз" sheetId="6" r:id="rId6"/>
    <sheet name="Лист3" sheetId="7" r:id="rId7"/>
    <sheet name="Лист4" sheetId="8" r:id="rId8"/>
  </sheets>
  <externalReferences>
    <externalReference r:id="rId12"/>
  </externalReferences>
  <definedNames>
    <definedName name="_xlnm.Print_Area" localSheetId="3">'Рослесозащита'!$A$1:$BX$206</definedName>
    <definedName name="_xlnm.Print_Area" localSheetId="4">'Рослесозащита -итоги'!$A$1:$Q$24</definedName>
  </definedNames>
  <calcPr fullCalcOnLoad="1" refMode="R1C1"/>
  <pivotCaches>
    <pivotCache cacheId="1" r:id="rId9"/>
  </pivotCaches>
</workbook>
</file>

<file path=xl/comments4.xml><?xml version="1.0" encoding="utf-8"?>
<comments xmlns="http://schemas.openxmlformats.org/spreadsheetml/2006/main">
  <authors>
    <author>Сергиенко Ю.Б.</author>
  </authors>
  <commentList>
    <comment ref="C4" authorId="0">
      <text>
        <r>
          <rPr>
            <b/>
            <sz val="9"/>
            <rFont val="Tahoma"/>
            <family val="2"/>
          </rPr>
          <t>Указывается один из кодов:
1-защитные
2- эксплуатационные
3-резервные
Если в одном лесничестве есть леса разного целевого назначения, для каждого заполняются отдельные строки</t>
        </r>
        <r>
          <rPr>
            <sz val="9"/>
            <rFont val="Tahoma"/>
            <family val="2"/>
          </rPr>
          <t xml:space="preserve">
</t>
        </r>
      </text>
    </comment>
    <comment ref="D4" authorId="0">
      <text>
        <r>
          <rPr>
            <b/>
            <sz val="9"/>
            <rFont val="Tahoma"/>
            <family val="2"/>
          </rPr>
          <t xml:space="preserve">указывается один из кодов: 1 – леса, расположенные в водоохранных зонах; 2 – леса всех категорий, выполняющие полезащитные функции; 3 – прочие категории защитных лесов
должны быть заполнены все ячейки
</t>
        </r>
      </text>
    </comment>
    <comment ref="A4" authorId="0">
      <text>
        <r>
          <rPr>
            <b/>
            <sz val="9"/>
            <rFont val="Tahoma"/>
            <family val="2"/>
          </rPr>
          <t>указывается название субъекта РФ, заполняется каждая строка для возможности проведения фильтрации данных</t>
        </r>
        <r>
          <rPr>
            <sz val="9"/>
            <rFont val="Tahoma"/>
            <family val="2"/>
          </rPr>
          <t xml:space="preserve">
</t>
        </r>
      </text>
    </comment>
    <comment ref="B4" authorId="0">
      <text>
        <r>
          <rPr>
            <b/>
            <sz val="9"/>
            <rFont val="Tahoma"/>
            <family val="2"/>
          </rPr>
          <t>указывается название лесничества, заполняется каждая строка для возможности проведения фильтрации данных при составлении сводной формы по субъекту Российской Федерации</t>
        </r>
        <r>
          <rPr>
            <sz val="9"/>
            <rFont val="Tahoma"/>
            <family val="2"/>
          </rPr>
          <t xml:space="preserve">
</t>
        </r>
      </text>
    </comment>
    <comment ref="E4" authorId="0">
      <text>
        <r>
          <rPr>
            <b/>
            <sz val="9"/>
            <rFont val="Tahoma"/>
            <family val="2"/>
          </rPr>
          <t>указывается наименование преобладающей породы в составе насаждения (из Справочника пород)</t>
        </r>
        <r>
          <rPr>
            <sz val="9"/>
            <rFont val="Tahoma"/>
            <family val="2"/>
          </rPr>
          <t xml:space="preserve">
</t>
        </r>
      </text>
    </comment>
    <comment ref="F4" authorId="0">
      <text>
        <r>
          <rPr>
            <b/>
            <sz val="9"/>
            <rFont val="Tahoma"/>
            <family val="2"/>
          </rPr>
          <t>указывается наименование повреждаемой породы (из Справочника пород)</t>
        </r>
        <r>
          <rPr>
            <sz val="9"/>
            <rFont val="Tahoma"/>
            <family val="2"/>
          </rPr>
          <t xml:space="preserve">
</t>
        </r>
      </text>
    </comment>
    <comment ref="G4" authorId="0">
      <text>
        <r>
          <rPr>
            <b/>
            <sz val="9"/>
            <rFont val="Tahoma"/>
            <family val="2"/>
          </rPr>
          <t>указывается основная причина ослабления (усыхания) (из Справочника причин ослабления и усыхания насаждений) в текстовом выражении (Например, устойчивый низовой пожар 4-10 давности средней интенсивности, заселение короедом-типографом, повреждение пяденицей сосновой, засоление почвы, трутовик ложный, рекреационная нагрузка и т.д.)</t>
        </r>
        <r>
          <rPr>
            <sz val="9"/>
            <rFont val="Tahoma"/>
            <family val="2"/>
          </rPr>
          <t xml:space="preserve">
</t>
        </r>
      </text>
    </comment>
    <comment ref="H4" authorId="0">
      <text>
        <r>
          <rPr>
            <b/>
            <sz val="9"/>
            <rFont val="Tahoma"/>
            <family val="2"/>
          </rPr>
          <t>указывается год повреждения насаждения. В случаях обнаружения при обследованиях повреждений, причинённых ранее 2009 года, может оставаться не заполненной</t>
        </r>
        <r>
          <rPr>
            <sz val="9"/>
            <rFont val="Tahoma"/>
            <family val="2"/>
          </rPr>
          <t xml:space="preserve">
</t>
        </r>
      </text>
    </comment>
    <comment ref="I4" authorId="0">
      <text>
        <r>
          <rPr>
            <b/>
            <sz val="9"/>
            <rFont val="Tahoma"/>
            <family val="2"/>
          </rPr>
          <t>указывается код причины ослабления (усыхания), соответствующий причине, приведённой в графе 7 (из Справочника причин ослабления и усыхания насаждений)</t>
        </r>
      </text>
    </comment>
    <comment ref="J4" authorId="0">
      <text>
        <r>
          <rPr>
            <b/>
            <sz val="9"/>
            <rFont val="Tahoma"/>
            <family val="2"/>
          </rPr>
          <t>указывается один из кодов: 1 – лесные пожары; 2 – повреждение насекомыми; 3 – почвенно-климатические факторы; 4 – болезни леса; 5 – повреждение дикими животными; 6 – антропогенные факторы; 7 – непатогенные факторы</t>
        </r>
        <r>
          <rPr>
            <sz val="9"/>
            <rFont val="Tahoma"/>
            <family val="2"/>
          </rPr>
          <t xml:space="preserve">
</t>
        </r>
      </text>
    </comment>
    <comment ref="K4" authorId="0">
      <text>
        <r>
          <rPr>
            <b/>
            <sz val="14"/>
            <rFont val="Tahoma"/>
            <family val="2"/>
          </rPr>
          <t xml:space="preserve">указывается общая площадь повреждения, которая может складываться из данных дистанционных наблюдений (данные Авиалесоохраны и наших отделов ГИС в филиалах), данных листков сигнализации, собираемых лесничествами (пока это не актуально, сделано на будущее) и данных наземных обследований (ЛПО и ЛПТ). В малолесных регионах первых двух составляющих не будет, эта площадь будет представлена исключительно площадями насаждений, обнаруженных и обследованных при проведении л/п обследований и л/п таксации. Площадь приводится нарастающим итогом. Однако принцип заполнения графы отличается по причинам ослабления (гибели): 
Причина ослабления (гибели) Принцип заполнения графы 11 («Площадь повреждения по данным ДЗЗ, сигнализации и наземных обследований (нарастающим итогом, га)» в 2013 году
Лесные пожары 2010-2013 гг.*- без учета рубок нарастающим итогом с начала повреждения насаждения
Лесные пожары прошлых лет - площадь повреждённых насаждений, оставшихся на корню на конец отчетного периода с учетом рубок
Ураганные ветра 2010-2013 гг.- без учета рубок нарастающим итогом с начала повреждения насаждения
Ураганные ветра прошлых лет- площадь повреждённых насаждений, оставшихся на корню на конец отчетного периода с учетом рубок
Засуха- площадь повреждённых насаждений, оставшихся на корню на конец отчетного периода с учетом рубок
Ожеледь 2010-2013 гг.- без учета рубок нарастающим итогом с начала повреждения насаждения
Ожеледь прошлых лет.- площадь повреждённых насаждений, оставшихся на корню на конец отчетного периода с учетом рубок
Снеголом, снеговал 2010-2013 гг.- без учета рубок нарастающим итогом с начала повреждения насаждения
Снеголом, снеговал прошлых лет - площадь повреждённых насаждений, оставшихся на корню на конец отчетного периода с учетом рубок
Погодные условия (прочие) - площадь повреждённых насаждений, оставшихся на корню на конец отчетного периода с учетом рубок
Болезни леса - площадь повреждённых насаждений, оставшихся на корню на конец отчетного периода с учетом рубок
Повреждение насекомыми - вносятся участки без учета рубок нарастающим итогом с начала повреждения насаждения, пока площади поврежденных (погибших) оставшихся на корню на конец года насаждений не станут равны 0, после этого участки удаляются из формы
Антропогенные факторы -площадь повреждённых насаждений, оставшихся на корню на конец отчетного периода с учетом рубок
Повреждение дикими животными -  площадь повреждённых насаждений, оставшихся на корню на конец отчетного периода с учетом рубок
Непатогенные факторы площадь - повреждённых насаждений, оставшихся на корню на конец отчетного периода с учетом рубок
* лесные пожары, ураганные ветра, ожеледь, снеголом, снеговал 2010 года с 2014 года перейдут в строки «Лесные пожары прошлых лет», «Ураганные ветра прошлых лет», «Ожеледь прошлых лет», «Снеголом, снеговал прошлых лет» и заменятся на лесные пожары, ураганные ветра, ожеледь, снеголом, снеговал 2011 года, а 2013 года – на 2014 года.
- </t>
        </r>
      </text>
    </comment>
    <comment ref="L7" authorId="0">
      <text>
        <r>
          <rPr>
            <b/>
            <sz val="9"/>
            <rFont val="Tahoma"/>
            <family val="2"/>
          </rPr>
          <t xml:space="preserve">указывается площадь повреждённых насаждений, обследованных наземными способами (ЛПО+ЛПТ) с начала проведения работ. 
- для пожаров и ураганных ветров 2010, 2011, 2012 и 2013 года площади обследований указываются без учёта рубок; 
- для всех остальных причин указывается площадь обследованных насаждений, оставшихся на корню.
Если обследование было проведено повторно на одной и той же площади, то площадь обследования в форме 1-ОЛПМ не увеличивается, будет изменяться только распределение по степеням усыхания в графах 21-24.
</t>
        </r>
        <r>
          <rPr>
            <b/>
            <u val="single"/>
            <sz val="9"/>
            <rFont val="Tahoma"/>
            <family val="2"/>
          </rPr>
          <t xml:space="preserve">Площадь обследований не может быть больше площади повреждения!
</t>
        </r>
        <r>
          <rPr>
            <sz val="9"/>
            <rFont val="Tahoma"/>
            <family val="2"/>
          </rPr>
          <t xml:space="preserve">
</t>
        </r>
      </text>
    </comment>
    <comment ref="M7" authorId="0">
      <text>
        <r>
          <rPr>
            <b/>
            <sz val="9"/>
            <rFont val="Tahoma"/>
            <family val="2"/>
          </rPr>
          <t xml:space="preserve">площадь насаждений, обследованных филиалом (ЛПТ по плану и ЛПО по договорам). 
</t>
        </r>
        <r>
          <rPr>
            <b/>
            <u val="single"/>
            <sz val="9"/>
            <rFont val="Tahoma"/>
            <family val="2"/>
          </rPr>
          <t>Не может быть больше значений в графе 12.</t>
        </r>
        <r>
          <rPr>
            <b/>
            <sz val="9"/>
            <rFont val="Tahoma"/>
            <family val="2"/>
          </rPr>
          <t xml:space="preserve">
</t>
        </r>
        <r>
          <rPr>
            <sz val="9"/>
            <rFont val="Tahoma"/>
            <family val="2"/>
          </rPr>
          <t xml:space="preserve">
</t>
        </r>
      </text>
    </comment>
    <comment ref="N7" authorId="0">
      <text>
        <r>
          <rPr>
            <b/>
            <sz val="9"/>
            <rFont val="Tahoma"/>
            <family val="2"/>
          </rPr>
          <t xml:space="preserve">площадь насаждений, обследованных специалистами лесничеств (ЛПО). 
</t>
        </r>
        <r>
          <rPr>
            <b/>
            <u val="single"/>
            <sz val="9"/>
            <rFont val="Tahoma"/>
            <family val="2"/>
          </rPr>
          <t>Не может быть больше значений в графе 12.</t>
        </r>
        <r>
          <rPr>
            <b/>
            <sz val="9"/>
            <rFont val="Tahoma"/>
            <family val="2"/>
          </rPr>
          <t xml:space="preserve">
</t>
        </r>
        <r>
          <rPr>
            <sz val="9"/>
            <rFont val="Tahoma"/>
            <family val="2"/>
          </rPr>
          <t xml:space="preserve">
</t>
        </r>
      </text>
    </comment>
    <comment ref="O7" authorId="0">
      <text>
        <r>
          <rPr>
            <b/>
            <sz val="9"/>
            <rFont val="Tahoma"/>
            <family val="2"/>
          </rPr>
          <t xml:space="preserve">площадь насаждений, обследованных подрядными организациями по госконтрактам и договорам. 
</t>
        </r>
        <r>
          <rPr>
            <b/>
            <u val="single"/>
            <sz val="9"/>
            <rFont val="Tahoma"/>
            <family val="2"/>
          </rPr>
          <t>Не может быть больше значений в графе 12.</t>
        </r>
        <r>
          <rPr>
            <b/>
            <sz val="9"/>
            <rFont val="Tahoma"/>
            <family val="2"/>
          </rPr>
          <t xml:space="preserve">
</t>
        </r>
        <r>
          <rPr>
            <sz val="9"/>
            <rFont val="Tahoma"/>
            <family val="2"/>
          </rPr>
          <t xml:space="preserve">
</t>
        </r>
      </text>
    </comment>
    <comment ref="Q7" authorId="0">
      <text>
        <r>
          <rPr>
            <b/>
            <sz val="9"/>
            <rFont val="Tahoma"/>
            <family val="2"/>
          </rPr>
          <t>площадь повреждённых насаждений, выявленных за текущий (отчётный) период. Если повреждений не выявлено, графа не заполняется. 
В ежемесячной форме отчетный период – месяц, в годовой форме – год
В годовой форме графы 17 и 18 будут равны</t>
        </r>
        <r>
          <rPr>
            <sz val="9"/>
            <rFont val="Tahoma"/>
            <family val="2"/>
          </rPr>
          <t xml:space="preserve">
</t>
        </r>
      </text>
    </comment>
    <comment ref="R7" authorId="0">
      <text>
        <r>
          <rPr>
            <b/>
            <sz val="9"/>
            <rFont val="Tahoma"/>
            <family val="2"/>
          </rPr>
          <t xml:space="preserve">площадь повреждённых насаждений, выявленных с начала отчётного года нарастающим итогом. 
В годовой форме графы 17 и 18 будут равны
</t>
        </r>
      </text>
    </comment>
    <comment ref="S7" authorId="0">
      <text>
        <r>
          <rPr>
            <b/>
            <sz val="12"/>
            <rFont val="Tahoma"/>
            <family val="2"/>
          </rPr>
          <t xml:space="preserve">Заполняется только для тех случаев, когда ослабление и гибель насаждений под кратковременным воздействием негативного фактора могут проявляться или выявляться в течение нескольких лет (пожары 2010-2013 гг., ожеледь 2010-2013 гг., снеголом-снеговал 2010-2013гг., повреждения ураганными ветрами 2010-2013 гг., повреждения насекомыми,) и существует необходимость оценки общего ослабления (гибели) насаждений за несколько смежных лет. (Например, для пожаров 2010 года графа 19 будет рассчитываться по формуле: ослабление и гибель насаждений от пожаров 2010 года, обнаруженные в 2010 году + ослабление и гибель насаждений от пожаров 2010 года, обнаруженные в 2011 году + ослабление и гибель насаждений от пожаров 2010 года, обнаруженные в 2012 году + ослабление и гибель насаждений от пожаров 2010 года, обнаруженные в 2013 году). Рубки не учитываются. Поврежденные указанными факторами насаждения учитываются в форме 3 года после года повреждения, затем переводятся в группы «пожары прошлых лет», «ветровалы прошлых лет» и т.п. Пожары 2010 года будут переведены в «пожары прошлых лет» с 2014 года.
Рубки не учитываются.
Для остальных факторов графа 19 не заполняется.
</t>
        </r>
        <r>
          <rPr>
            <sz val="9"/>
            <rFont val="Tahoma"/>
            <family val="2"/>
          </rPr>
          <t xml:space="preserve">
</t>
        </r>
      </text>
    </comment>
    <comment ref="T7" authorId="0">
      <text>
        <r>
          <rPr>
            <b/>
            <sz val="9"/>
            <rFont val="Tahoma"/>
            <family val="2"/>
          </rPr>
          <t>площадь повреждённых насаждений, оставшихся на корню на конец отчётного периода после проведения всех санитарно-оздоровительных мероприятий (например, для пожаров 2010 года – за 2010-2012 годы).</t>
        </r>
        <r>
          <rPr>
            <sz val="9"/>
            <rFont val="Tahoma"/>
            <family val="2"/>
          </rPr>
          <t xml:space="preserve">
</t>
        </r>
      </text>
    </comment>
    <comment ref="U4" authorId="0">
      <text>
        <r>
          <rPr>
            <b/>
            <sz val="9"/>
            <rFont val="Tahoma"/>
            <family val="2"/>
          </rPr>
          <t>приводится распределение площади повреждённых насаждений, оставшихся на корню, по степени повреждения. В сумме должны равняться графе 20</t>
        </r>
        <r>
          <rPr>
            <sz val="9"/>
            <rFont val="Tahoma"/>
            <family val="2"/>
          </rPr>
          <t xml:space="preserve">
</t>
        </r>
      </text>
    </comment>
    <comment ref="U7" authorId="0">
      <text>
        <r>
          <rPr>
            <b/>
            <sz val="9"/>
            <rFont val="Tahoma"/>
            <family val="2"/>
          </rPr>
          <t>включаются повреждённые насаждения с усыханием (общим отпадом) менее или равным 4 % со средневзвешенной категорией состояния более 1,5</t>
        </r>
      </text>
    </comment>
    <comment ref="V7" authorId="0">
      <text>
        <r>
          <rPr>
            <b/>
            <sz val="9"/>
            <rFont val="Tahoma"/>
            <family val="2"/>
          </rPr>
          <t>включаются повреждённые насаждения с усыханием (общим отпадом) более 4 и менее или равным 10 % со средневзвешенной категорией состояния более 1,5</t>
        </r>
      </text>
    </comment>
    <comment ref="W7" authorId="0">
      <text>
        <r>
          <rPr>
            <b/>
            <sz val="9"/>
            <rFont val="Tahoma"/>
            <family val="2"/>
          </rPr>
          <t xml:space="preserve">включаются повреждённые насаждения с усыханием (общим отпадом) более 10 и менее или равным 40 %. </t>
        </r>
      </text>
    </comment>
    <comment ref="X7" authorId="0">
      <text>
        <r>
          <rPr>
            <b/>
            <sz val="9"/>
            <rFont val="Tahoma"/>
            <family val="2"/>
          </rPr>
          <t>включаются повреждённые насаждения с усыханием (общим отпадом) более 40 %</t>
        </r>
        <r>
          <rPr>
            <sz val="9"/>
            <rFont val="Tahoma"/>
            <family val="2"/>
          </rPr>
          <t xml:space="preserve">
</t>
        </r>
      </text>
    </comment>
    <comment ref="Y4" authorId="0">
      <text>
        <r>
          <rPr>
            <b/>
            <sz val="9"/>
            <rFont val="Tahoma"/>
            <family val="2"/>
          </rPr>
          <t>указываются погибшие насаждения из общей площади повреждённых. К погибшим насаждениям относятся древостои, утратившие устойчивость (полнота насаждений после уборки всех деревьев, подлежащих рубке, меньше критической, указанной в Руководстве по организации и проведению санитарно-оздоровительных мероприятий)</t>
        </r>
        <r>
          <rPr>
            <sz val="9"/>
            <rFont val="Tahoma"/>
            <family val="2"/>
          </rPr>
          <t xml:space="preserve">
</t>
        </r>
      </text>
    </comment>
    <comment ref="Y7" authorId="0">
      <text>
        <r>
          <rPr>
            <b/>
            <sz val="9"/>
            <rFont val="Tahoma"/>
            <family val="2"/>
          </rPr>
          <t>площадь погибших насаждений, обнаруженных на начало отчётного периода, должна быть равна площади погибших насаждений на конец предыдущего периода</t>
        </r>
      </text>
    </comment>
    <comment ref="Z7" authorId="0">
      <text>
        <r>
          <rPr>
            <b/>
            <sz val="9"/>
            <rFont val="Tahoma"/>
            <family val="2"/>
          </rPr>
          <t>площадь погибших насаждений, выявленных за отчётный период
В ежемесячной форме отчетный период – месяц, в годовой форме – год.</t>
        </r>
        <r>
          <rPr>
            <sz val="9"/>
            <rFont val="Tahoma"/>
            <family val="2"/>
          </rPr>
          <t xml:space="preserve">
</t>
        </r>
      </text>
    </comment>
    <comment ref="AA7" authorId="0">
      <text>
        <r>
          <rPr>
            <b/>
            <sz val="9"/>
            <rFont val="Tahoma"/>
            <family val="2"/>
          </rPr>
          <t>площадь погибших насаждений, выявленных с начала отчётного года. В годовой форме графы 26 и 27 будут равны</t>
        </r>
      </text>
    </comment>
    <comment ref="AB7" authorId="0">
      <text>
        <r>
          <rPr>
            <b/>
            <sz val="12"/>
            <rFont val="Tahoma"/>
            <family val="2"/>
          </rPr>
          <t xml:space="preserve">площадь погибших насаждений, выявленных с начала повреждения насаждений. 
Заполняется только для тех случаев, когда ослабление и гибель насаждений под кратковременным воздействием негативного фактора могут проявляться или выявляться в течение нескольких лет (пожары 2010-2013 гг., ожеледь 2010-2013 гг., снеголом-снеговал 2010-2013гг., повреждения ураганными ветрами 2010-2013 гг., повреждения насекомыми,) и существует необходимость оценки общего ослабления (гибели) насаждений за несколько смежных лет. (Например, для пожаров 2010 года графа 28 будет рассчитываться по формуле: гибель насаждений от пожаров 2010 года, обнаруженная в 2010 году + гибель насаждений от пожаров 2010 года, обнаруженная в 2011 году + гибель насаждений от пожаров 2010 года, обнаруженная в 2012 году + гибель насаждений от пожаров 2010 года, обнаруженная в 2013 году). Рубки не учитываются. Поврежденные указанными факторами насаждения учитываются в форме 3 года после года повреждения, затем переводятся в группы «пожары прошлых лет», «ветровалы прошлых лет» и т.п. Пожары 2010 года будут переведены в «пожары прошлых лет» с 2014 года.
Для остальных факторов графа 28 не заполняется.
</t>
        </r>
        <r>
          <rPr>
            <sz val="12"/>
            <rFont val="Tahoma"/>
            <family val="2"/>
          </rPr>
          <t xml:space="preserve">
</t>
        </r>
      </text>
    </comment>
    <comment ref="AC7" authorId="0">
      <text>
        <r>
          <rPr>
            <b/>
            <sz val="9"/>
            <rFont val="Tahoma"/>
            <family val="2"/>
          </rPr>
          <t>площадь погибших насаждений, оставшихся на корню на конец отчётного периода после разработок погибших насаждений (сплошных рубок, в том числе бывших РГП, и уборки захламлённости)</t>
        </r>
        <r>
          <rPr>
            <sz val="9"/>
            <rFont val="Tahoma"/>
            <family val="2"/>
          </rPr>
          <t xml:space="preserve">
</t>
        </r>
      </text>
    </comment>
    <comment ref="AD4" authorId="0">
      <text>
        <r>
          <rPr>
            <b/>
            <sz val="9"/>
            <rFont val="Tahoma"/>
            <family val="2"/>
          </rPr>
          <t>санитарно-оздоровительные мероприятия, назначенные лесничествами и запланированные арендаторами (включённые в л/х регламенты, планы-корректировки и декларации)</t>
        </r>
        <r>
          <rPr>
            <sz val="9"/>
            <rFont val="Tahoma"/>
            <family val="2"/>
          </rPr>
          <t xml:space="preserve">
</t>
        </r>
      </text>
    </comment>
    <comment ref="AD7" authorId="0">
      <text>
        <r>
          <rPr>
            <b/>
            <sz val="9"/>
            <rFont val="Tahoma"/>
            <family val="2"/>
          </rPr>
          <t>площадь сплошных санитарных рубок, запланированных в отчётном периоде</t>
        </r>
        <r>
          <rPr>
            <sz val="9"/>
            <rFont val="Tahoma"/>
            <family val="2"/>
          </rPr>
          <t xml:space="preserve">
</t>
        </r>
      </text>
    </comment>
    <comment ref="AE7" authorId="0">
      <text>
        <r>
          <rPr>
            <b/>
            <sz val="9"/>
            <rFont val="Tahoma"/>
            <family val="2"/>
          </rPr>
          <t xml:space="preserve">площадь сплошных санитарных рубок, запланированных нарастающим итогом с начала прошлого года </t>
        </r>
        <r>
          <rPr>
            <b/>
            <u val="single"/>
            <sz val="9"/>
            <rFont val="Tahoma"/>
            <family val="2"/>
          </rPr>
          <t>(не проведённых в прошлом году)</t>
        </r>
        <r>
          <rPr>
            <sz val="9"/>
            <rFont val="Tahoma"/>
            <family val="2"/>
          </rPr>
          <t xml:space="preserve">
</t>
        </r>
      </text>
    </comment>
    <comment ref="AF7" authorId="0">
      <text>
        <r>
          <rPr>
            <b/>
            <sz val="9"/>
            <rFont val="Tahoma"/>
            <family val="2"/>
          </rPr>
          <t>площадь выборочных санитарных рубок, запланированных в отчётном периоде</t>
        </r>
        <r>
          <rPr>
            <sz val="9"/>
            <rFont val="Tahoma"/>
            <family val="2"/>
          </rPr>
          <t xml:space="preserve">
</t>
        </r>
      </text>
    </comment>
    <comment ref="AG7" authorId="0">
      <text>
        <r>
          <rPr>
            <b/>
            <sz val="9"/>
            <rFont val="Tahoma"/>
            <family val="2"/>
          </rPr>
          <t xml:space="preserve">площадь выборочных санитарных рубок, запланированных нарастающим итогом с начала прошлого года </t>
        </r>
        <r>
          <rPr>
            <b/>
            <u val="single"/>
            <sz val="9"/>
            <rFont val="Tahoma"/>
            <family val="2"/>
          </rPr>
          <t>(не проведённых в прошлом году)</t>
        </r>
        <r>
          <rPr>
            <sz val="9"/>
            <rFont val="Tahoma"/>
            <family val="2"/>
          </rPr>
          <t xml:space="preserve">
</t>
        </r>
      </text>
    </comment>
    <comment ref="AH7" authorId="0">
      <text>
        <r>
          <rPr>
            <b/>
            <sz val="9"/>
            <rFont val="Tahoma"/>
            <family val="2"/>
          </rPr>
          <t>площадь мероприятий по уборке захламлённости, запланированных в отчётном периоде.</t>
        </r>
        <r>
          <rPr>
            <sz val="9"/>
            <rFont val="Tahoma"/>
            <family val="2"/>
          </rPr>
          <t xml:space="preserve">
</t>
        </r>
      </text>
    </comment>
    <comment ref="AI7" authorId="0">
      <text>
        <r>
          <rPr>
            <b/>
            <sz val="9"/>
            <rFont val="Tahoma"/>
            <family val="2"/>
          </rPr>
          <t>площадь мероприятий по уборке захламлённости, запланированных нарастающим итогом с начала прошлого года (</t>
        </r>
        <r>
          <rPr>
            <b/>
            <u val="single"/>
            <sz val="9"/>
            <rFont val="Tahoma"/>
            <family val="2"/>
          </rPr>
          <t>не проведённых в прошлом году</t>
        </r>
        <r>
          <rPr>
            <b/>
            <sz val="9"/>
            <rFont val="Tahoma"/>
            <family val="2"/>
          </rPr>
          <t>)</t>
        </r>
        <r>
          <rPr>
            <sz val="9"/>
            <rFont val="Tahoma"/>
            <family val="2"/>
          </rPr>
          <t xml:space="preserve">
</t>
        </r>
      </text>
    </comment>
    <comment ref="AJ5" authorId="0">
      <text>
        <r>
          <rPr>
            <b/>
            <sz val="9"/>
            <rFont val="Tahoma"/>
            <family val="2"/>
          </rPr>
          <t>площадь запланированных прочих лесохозяйственных рубок в насаждениях, требующих проведения санитарно-оздоровительных мероприятий</t>
        </r>
        <r>
          <rPr>
            <sz val="9"/>
            <rFont val="Tahoma"/>
            <family val="2"/>
          </rPr>
          <t xml:space="preserve">
</t>
        </r>
      </text>
    </comment>
    <comment ref="AJ7" authorId="0">
      <text>
        <r>
          <rPr>
            <b/>
            <sz val="9"/>
            <rFont val="Tahoma"/>
            <family val="2"/>
          </rPr>
          <t>вид лесохозяйственной рубки</t>
        </r>
        <r>
          <rPr>
            <sz val="9"/>
            <rFont val="Tahoma"/>
            <family val="2"/>
          </rPr>
          <t xml:space="preserve">
</t>
        </r>
      </text>
    </comment>
    <comment ref="AK7" authorId="0">
      <text>
        <r>
          <rPr>
            <b/>
            <sz val="9"/>
            <rFont val="Tahoma"/>
            <family val="2"/>
          </rPr>
          <t xml:space="preserve">площадь лесохозяйственных рубок, запланированных нарастающим итогом с начала прошлого года </t>
        </r>
        <r>
          <rPr>
            <b/>
            <u val="single"/>
            <sz val="9"/>
            <rFont val="Tahoma"/>
            <family val="2"/>
          </rPr>
          <t>(не проведённых в прошлом году</t>
        </r>
        <r>
          <rPr>
            <b/>
            <sz val="9"/>
            <rFont val="Tahoma"/>
            <family val="2"/>
          </rPr>
          <t>)</t>
        </r>
        <r>
          <rPr>
            <sz val="9"/>
            <rFont val="Tahoma"/>
            <family val="2"/>
          </rPr>
          <t xml:space="preserve">
</t>
        </r>
      </text>
    </comment>
    <comment ref="AT6" authorId="0">
      <text>
        <r>
          <rPr>
            <b/>
            <sz val="10"/>
            <rFont val="Tahoma"/>
            <family val="2"/>
          </rPr>
          <t xml:space="preserve">Заполняются только для тех случаев, когда ослабление и гибель насаждений под кратковременным воздействием негативного фактора могут проявляться или выявляться в течение нескольких лет (пожары 2010-2013 гг., ожеледь 2010-2013 гг., снеголом-снеговал 2010-2013гг., повреждения ураганными ветрами 2010-2013 гг., повреждения насекомыми) и существует необходимость оценки общего ослабления (гибели) насаждений за несколько смежных лет. </t>
        </r>
        <r>
          <rPr>
            <sz val="10"/>
            <rFont val="Tahoma"/>
            <family val="2"/>
          </rPr>
          <t xml:space="preserve">
</t>
        </r>
      </text>
    </comment>
    <comment ref="AR7" authorId="0">
      <text>
        <r>
          <rPr>
            <b/>
            <sz val="9"/>
            <rFont val="Tahoma"/>
            <family val="2"/>
          </rPr>
          <t>принято ССР по актам</t>
        </r>
        <r>
          <rPr>
            <sz val="9"/>
            <rFont val="Tahoma"/>
            <family val="2"/>
          </rPr>
          <t xml:space="preserve">
</t>
        </r>
      </text>
    </comment>
    <comment ref="AS7" authorId="0">
      <text>
        <r>
          <rPr>
            <b/>
            <sz val="9"/>
            <rFont val="Tahoma"/>
            <family val="2"/>
          </rPr>
          <t>оплачено по актам</t>
        </r>
        <r>
          <rPr>
            <sz val="9"/>
            <rFont val="Tahoma"/>
            <family val="2"/>
          </rPr>
          <t xml:space="preserve">
</t>
        </r>
      </text>
    </comment>
    <comment ref="AT7" authorId="0">
      <text>
        <r>
          <rPr>
            <b/>
            <sz val="9"/>
            <rFont val="Tahoma"/>
            <family val="2"/>
          </rPr>
          <t>площадь сплошных санитарных рубок, проведенных с начала повреждения насаждения (нарастающим итогом). Например, для пожаров 2010 года – площадь сплошных санитарных рубок, проведенных в 2010 году + площадь сплошных санитарных рубок, проведенных в 2011 году + площадь сплошных санитарных рубок, проведенных в 2012 году + площадь сплошных санитарных рубок, проведенных с начала 2013 года.</t>
        </r>
        <r>
          <rPr>
            <sz val="9"/>
            <rFont val="Tahoma"/>
            <family val="2"/>
          </rPr>
          <t xml:space="preserve">
</t>
        </r>
      </text>
    </comment>
    <comment ref="AV7" authorId="0">
      <text>
        <r>
          <rPr>
            <b/>
            <sz val="9"/>
            <rFont val="Tahoma"/>
            <family val="2"/>
          </rPr>
          <t>проведено ВСР за отчётный период, га</t>
        </r>
        <r>
          <rPr>
            <sz val="9"/>
            <rFont val="Tahoma"/>
            <family val="2"/>
          </rPr>
          <t xml:space="preserve">
</t>
        </r>
      </text>
    </comment>
    <comment ref="AW7" authorId="0">
      <text>
        <r>
          <rPr>
            <b/>
            <sz val="9"/>
            <rFont val="Tahoma"/>
            <family val="2"/>
          </rPr>
          <t>проведено ВСР на арендованной площади за отчётный период
Не может быть больше графы 48.</t>
        </r>
        <r>
          <rPr>
            <sz val="9"/>
            <rFont val="Tahoma"/>
            <family val="2"/>
          </rPr>
          <t xml:space="preserve">
</t>
        </r>
      </text>
    </comment>
    <comment ref="AM7" authorId="0">
      <text>
        <r>
          <rPr>
            <b/>
            <sz val="9"/>
            <rFont val="Tahoma"/>
            <family val="2"/>
          </rPr>
          <t>Не может быть больше графы 38.</t>
        </r>
        <r>
          <rPr>
            <sz val="9"/>
            <rFont val="Tahoma"/>
            <family val="2"/>
          </rPr>
          <t xml:space="preserve">
</t>
        </r>
      </text>
    </comment>
    <comment ref="AO7" authorId="0">
      <text>
        <r>
          <rPr>
            <b/>
            <sz val="9"/>
            <rFont val="Tahoma"/>
            <family val="2"/>
          </rPr>
          <t>Не может быть больше графы 40.</t>
        </r>
        <r>
          <rPr>
            <sz val="9"/>
            <rFont val="Tahoma"/>
            <family val="2"/>
          </rPr>
          <t xml:space="preserve">
</t>
        </r>
      </text>
    </comment>
    <comment ref="AQ7" authorId="0">
      <text>
        <r>
          <rPr>
            <b/>
            <sz val="9"/>
            <rFont val="Tahoma"/>
            <family val="2"/>
          </rPr>
          <t>Не может быть больше графы 42.</t>
        </r>
        <r>
          <rPr>
            <sz val="9"/>
            <rFont val="Tahoma"/>
            <family val="2"/>
          </rPr>
          <t xml:space="preserve">
</t>
        </r>
      </text>
    </comment>
    <comment ref="AU7" authorId="0">
      <text>
        <r>
          <rPr>
            <b/>
            <sz val="9"/>
            <rFont val="Tahoma"/>
            <family val="2"/>
          </rPr>
          <t>Не может быть больше графы 46</t>
        </r>
        <r>
          <rPr>
            <sz val="9"/>
            <rFont val="Tahoma"/>
            <family val="2"/>
          </rPr>
          <t xml:space="preserve">
</t>
        </r>
      </text>
    </comment>
    <comment ref="AY7" authorId="0">
      <text>
        <r>
          <rPr>
            <b/>
            <sz val="9"/>
            <rFont val="Tahoma"/>
            <family val="2"/>
          </rPr>
          <t>Не может быть больше графы 50.</t>
        </r>
        <r>
          <rPr>
            <sz val="9"/>
            <rFont val="Tahoma"/>
            <family val="2"/>
          </rPr>
          <t xml:space="preserve">
</t>
        </r>
      </text>
    </comment>
    <comment ref="BA7" authorId="0">
      <text>
        <r>
          <rPr>
            <b/>
            <sz val="9"/>
            <rFont val="Tahoma"/>
            <family val="2"/>
          </rPr>
          <t>Не может быть больше графы 52.</t>
        </r>
        <r>
          <rPr>
            <sz val="9"/>
            <rFont val="Tahoma"/>
            <family val="2"/>
          </rPr>
          <t xml:space="preserve">
</t>
        </r>
      </text>
    </comment>
    <comment ref="BD6" authorId="0">
      <text>
        <r>
          <rPr>
            <b/>
            <sz val="9"/>
            <rFont val="Tahoma"/>
            <family val="2"/>
          </rPr>
          <t xml:space="preserve">Заполняются только для тех случаев, когда ослабление и гибель насаждений под кратковременным воздействием негативного фактора могут проявляться или выявляться в течение нескольких лет (пожары 2010-2013 гг., ожеледь 2010-2013 гг., снеголом-снеговал 2010-2013гг., повреждения ураганными ветрами 2010-2013 гг., повреждения насекомыми) и существует необходимость оценки общего ослабления (гибели) насаждений за несколько смежных лет. </t>
        </r>
        <r>
          <rPr>
            <sz val="9"/>
            <rFont val="Tahoma"/>
            <family val="2"/>
          </rPr>
          <t xml:space="preserve">
</t>
        </r>
      </text>
    </comment>
    <comment ref="BD7" authorId="0">
      <text>
        <r>
          <rPr>
            <b/>
            <sz val="9"/>
            <rFont val="Tahoma"/>
            <family val="2"/>
          </rPr>
          <t>площадь выборочных санитарных рубок, проведенных с начала повреждения насаждения (нарастающим итогом). Например, для пожаров 2010 года – площадь выборочных санитарных рубок, проведенных в 2010 году + площадь выборочных санитарных рубок, проведенных в 2011 году + площадь выборочных санитарных рубок, проведенных в 2012 году + площадь выборочных санитарных рубок, проведенных с начала 2013 года.</t>
        </r>
        <r>
          <rPr>
            <sz val="9"/>
            <rFont val="Tahoma"/>
            <family val="2"/>
          </rPr>
          <t xml:space="preserve">
</t>
        </r>
      </text>
    </comment>
    <comment ref="BE7" authorId="0">
      <text>
        <r>
          <rPr>
            <b/>
            <sz val="9"/>
            <rFont val="Tahoma"/>
            <family val="2"/>
          </rPr>
          <t xml:space="preserve">объём ВСР, проведённых на арендованной площади с начала повреждения насаждения (нарастающим итогом).
Не может быть больше графы 46.
</t>
        </r>
        <r>
          <rPr>
            <sz val="9"/>
            <rFont val="Tahoma"/>
            <family val="2"/>
          </rPr>
          <t xml:space="preserve">
</t>
        </r>
      </text>
    </comment>
    <comment ref="BG7" authorId="0">
      <text>
        <r>
          <rPr>
            <b/>
            <sz val="9"/>
            <rFont val="Tahoma"/>
            <family val="2"/>
          </rPr>
          <t>Не может быть больше графы 58.</t>
        </r>
        <r>
          <rPr>
            <sz val="9"/>
            <rFont val="Tahoma"/>
            <family val="2"/>
          </rPr>
          <t xml:space="preserve">
</t>
        </r>
      </text>
    </comment>
    <comment ref="AL6" authorId="0">
      <text>
        <r>
          <rPr>
            <b/>
            <sz val="9"/>
            <rFont val="Tahoma"/>
            <family val="2"/>
          </rPr>
          <t>В ежемесячной форме отчетный период-месяц, в годовой-год. В годовой форме графа 38 будет равна графе 40, а 39-41.</t>
        </r>
        <r>
          <rPr>
            <sz val="9"/>
            <rFont val="Tahoma"/>
            <family val="2"/>
          </rPr>
          <t xml:space="preserve">
</t>
        </r>
      </text>
    </comment>
    <comment ref="AV6" authorId="0">
      <text>
        <r>
          <rPr>
            <b/>
            <sz val="9"/>
            <rFont val="Tahoma"/>
            <family val="2"/>
          </rPr>
          <t>В ежемесячной форме отчетный период-месяц, в годовой-год. В годовой форме графа 48 будет равна графе 50, а 49-51.</t>
        </r>
        <r>
          <rPr>
            <sz val="9"/>
            <rFont val="Tahoma"/>
            <family val="2"/>
          </rPr>
          <t xml:space="preserve">
</t>
        </r>
      </text>
    </comment>
    <comment ref="BF6" authorId="0">
      <text>
        <r>
          <rPr>
            <b/>
            <sz val="9"/>
            <rFont val="Tahoma"/>
            <family val="2"/>
          </rPr>
          <t>В ежемесячной форме отчетный период-месяц, в годовой-год. В годовой форме графа 58 будет равна графе 60, а 59-61</t>
        </r>
        <r>
          <rPr>
            <sz val="9"/>
            <rFont val="Tahoma"/>
            <family val="2"/>
          </rPr>
          <t xml:space="preserve">
</t>
        </r>
      </text>
    </comment>
    <comment ref="BI7" authorId="0">
      <text>
        <r>
          <rPr>
            <b/>
            <sz val="9"/>
            <rFont val="Tahoma"/>
            <family val="2"/>
          </rPr>
          <t>Не может быть больше графы 60.</t>
        </r>
        <r>
          <rPr>
            <sz val="9"/>
            <rFont val="Tahoma"/>
            <family val="2"/>
          </rPr>
          <t xml:space="preserve">
</t>
        </r>
      </text>
    </comment>
    <comment ref="BK7" authorId="0">
      <text>
        <r>
          <rPr>
            <b/>
            <sz val="9"/>
            <rFont val="Tahoma"/>
            <family val="2"/>
          </rPr>
          <t>Не может быть больше графы 62.</t>
        </r>
        <r>
          <rPr>
            <sz val="9"/>
            <rFont val="Tahoma"/>
            <family val="2"/>
          </rPr>
          <t xml:space="preserve">
</t>
        </r>
      </text>
    </comment>
    <comment ref="BN6" authorId="0">
      <text>
        <r>
          <rPr>
            <b/>
            <sz val="10"/>
            <rFont val="Tahoma"/>
            <family val="2"/>
          </rPr>
          <t xml:space="preserve">Заполняются только для тех случаев, когда ослабление и гибель насаждений под кратковременным воздействием негативного фактора могут проявляться или выявляться в течение нескольких лет (пожары 2010-2013 гг., ожеледь 2010-2013 гг., снеголом-снеговал 2010-2013гг., повреждения ураганными ветрами 2010-2013 гг., повреждения насекомыми) и существует необходимость оценки общего ослабления (гибели) насаждений за несколько смежных лет. </t>
        </r>
        <r>
          <rPr>
            <b/>
            <sz val="9"/>
            <rFont val="Tahoma"/>
            <family val="2"/>
          </rPr>
          <t xml:space="preserve">
</t>
        </r>
        <r>
          <rPr>
            <sz val="9"/>
            <rFont val="Tahoma"/>
            <family val="2"/>
          </rPr>
          <t xml:space="preserve">
</t>
        </r>
      </text>
    </comment>
    <comment ref="BN7" authorId="0">
      <text>
        <r>
          <rPr>
            <b/>
            <sz val="9"/>
            <rFont val="Tahoma"/>
            <family val="2"/>
          </rPr>
          <t>площадь уборки захламленности, проведенной с начала повреждения насаждения (нарастающим итогом). Например, для пожаров 2010 года – площадь уборки захламленности, проведенной в 2010 году + площадь уборки захламленности, проведенной в 2011 году + площадь уборки захламленности, проведенной в 2012 году + площадь уборки захламленности, проведенной с начала 2013 года.</t>
        </r>
        <r>
          <rPr>
            <sz val="9"/>
            <rFont val="Tahoma"/>
            <family val="2"/>
          </rPr>
          <t xml:space="preserve">
</t>
        </r>
      </text>
    </comment>
    <comment ref="BO7" authorId="0">
      <text>
        <r>
          <rPr>
            <b/>
            <sz val="9"/>
            <rFont val="Tahoma"/>
            <family val="2"/>
          </rPr>
          <t xml:space="preserve">в т. ч. на арендованных территориях – объём УЗ, проведённой на арендованной площади с начала повреждения насаждения (нарастающим итогом).
Не может быть больше графы 66.
</t>
        </r>
        <r>
          <rPr>
            <sz val="9"/>
            <rFont val="Tahoma"/>
            <family val="2"/>
          </rPr>
          <t xml:space="preserve">
</t>
        </r>
      </text>
    </comment>
    <comment ref="BY6" authorId="0">
      <text>
        <r>
          <rPr>
            <b/>
            <sz val="10"/>
            <rFont val="Tahoma"/>
            <family val="2"/>
          </rPr>
          <t xml:space="preserve">Заполняются только для тех случаев, когда ослабление и гибель насаждений под кратковременным воздействием негативного фактора могут проявляться или выявляться в течение нескольких лет (пожары 2010-2013 гг., ожеледь 2010-2013 гг., снеголом-снеговал 2010-2013гг., повреждения ураганными ветрами 2010-2013 гг., повреждения насекомыми) и существует необходимость оценки общего ослабления (гибели) насаждений за несколько смежных лет. </t>
        </r>
        <r>
          <rPr>
            <b/>
            <sz val="9"/>
            <rFont val="Tahoma"/>
            <family val="2"/>
          </rPr>
          <t xml:space="preserve">
</t>
        </r>
        <r>
          <rPr>
            <sz val="9"/>
            <rFont val="Tahoma"/>
            <family val="2"/>
          </rPr>
          <t xml:space="preserve">
</t>
        </r>
      </text>
    </comment>
    <comment ref="BY7" authorId="0">
      <text>
        <r>
          <rPr>
            <b/>
            <sz val="9"/>
            <rFont val="Tahoma"/>
            <family val="2"/>
          </rPr>
          <t>площадь мероприятий, проведенных с начала повреждения насаждения (нарастающим итогом). Например, для пожаров 2010 года – площадь мероприятий, проведенных в 2010 году + площадь мероприятий, проведенных в 2011 году + площадь мероприятий, проведенных в 2012 году + площадь мероприятий, проведенных с начала 2013 года.</t>
        </r>
        <r>
          <rPr>
            <sz val="9"/>
            <rFont val="Tahoma"/>
            <family val="2"/>
          </rPr>
          <t xml:space="preserve">
</t>
        </r>
      </text>
    </comment>
    <comment ref="BZ7" authorId="0">
      <text>
        <r>
          <rPr>
            <b/>
            <sz val="9"/>
            <rFont val="Tahoma"/>
            <family val="2"/>
          </rPr>
          <t xml:space="preserve">в т. ч. на арендованных территориях – объём мероприятий, проведенных на арендованной площади с начала повреждения насаждения (нарастающим итогом).
Не может быть больше графы 77.
</t>
        </r>
        <r>
          <rPr>
            <sz val="9"/>
            <rFont val="Tahoma"/>
            <family val="2"/>
          </rPr>
          <t xml:space="preserve">
</t>
        </r>
      </text>
    </comment>
    <comment ref="BP5" authorId="0">
      <text>
        <r>
          <rPr>
            <b/>
            <sz val="9"/>
            <rFont val="Tahoma"/>
            <family val="2"/>
          </rPr>
          <t>учитываются лесохозяйственные рубки и лесохозяйственные мероприятия, выполненные вместо санитарно-оздоровительных мероприятий</t>
        </r>
        <r>
          <rPr>
            <sz val="9"/>
            <rFont val="Tahoma"/>
            <family val="2"/>
          </rPr>
          <t xml:space="preserve">
</t>
        </r>
      </text>
    </comment>
    <comment ref="BP6" authorId="0">
      <text>
        <r>
          <rPr>
            <b/>
            <sz val="9"/>
            <rFont val="Tahoma"/>
            <family val="2"/>
          </rPr>
          <t>указывается наименование л/х мероприятия, включая списание культур</t>
        </r>
        <r>
          <rPr>
            <sz val="9"/>
            <rFont val="Tahoma"/>
            <family val="2"/>
          </rPr>
          <t xml:space="preserve">
</t>
        </r>
      </text>
    </comment>
    <comment ref="BQ6" authorId="0">
      <text>
        <r>
          <rPr>
            <b/>
            <sz val="9"/>
            <rFont val="Tahoma"/>
            <family val="2"/>
          </rPr>
          <t>В ежемесячной форме отчетный период-месяц, в годовой-год. В годовой форме графа 69 будет равна графе 71, а 70-72.</t>
        </r>
        <r>
          <rPr>
            <sz val="9"/>
            <rFont val="Tahoma"/>
            <family val="2"/>
          </rPr>
          <t xml:space="preserve">
</t>
        </r>
      </text>
    </comment>
    <comment ref="BR7" authorId="0">
      <text>
        <r>
          <rPr>
            <b/>
            <sz val="9"/>
            <rFont val="Tahoma"/>
            <family val="2"/>
          </rPr>
          <t>Не может быть больше графы 69</t>
        </r>
        <r>
          <rPr>
            <sz val="9"/>
            <rFont val="Tahoma"/>
            <family val="2"/>
          </rPr>
          <t xml:space="preserve">
</t>
        </r>
      </text>
    </comment>
    <comment ref="BT7" authorId="0">
      <text>
        <r>
          <rPr>
            <b/>
            <sz val="9"/>
            <rFont val="Tahoma"/>
            <family val="2"/>
          </rPr>
          <t>Не может быть больше графы 71.</t>
        </r>
        <r>
          <rPr>
            <sz val="9"/>
            <rFont val="Tahoma"/>
            <family val="2"/>
          </rPr>
          <t xml:space="preserve">
</t>
        </r>
      </text>
    </comment>
    <comment ref="BV7" authorId="0">
      <text>
        <r>
          <rPr>
            <b/>
            <sz val="9"/>
            <rFont val="Tahoma"/>
            <family val="2"/>
          </rPr>
          <t>Не может быть больше графы 73.</t>
        </r>
        <r>
          <rPr>
            <sz val="9"/>
            <rFont val="Tahoma"/>
            <family val="2"/>
          </rPr>
          <t xml:space="preserve">
</t>
        </r>
      </text>
    </comment>
    <comment ref="P7" authorId="0">
      <text>
        <r>
          <rPr>
            <b/>
            <sz val="9"/>
            <rFont val="Tahoma"/>
            <family val="2"/>
          </rPr>
          <t>площадь повреждённых насаждений, обнаруженных на начало отчётного периода, должна быть равна площади повреждённых насаждений на конец предыдущего периода</t>
        </r>
        <r>
          <rPr>
            <sz val="9"/>
            <rFont val="Tahoma"/>
            <family val="2"/>
          </rPr>
          <t xml:space="preserve">
</t>
        </r>
      </text>
    </comment>
  </commentList>
</comments>
</file>

<file path=xl/comments6.xml><?xml version="1.0" encoding="utf-8"?>
<comments xmlns="http://schemas.openxmlformats.org/spreadsheetml/2006/main">
  <authors>
    <author>Сергиенко Ю.Б.</author>
  </authors>
  <commentList>
    <comment ref="B3" authorId="0">
      <text>
        <r>
          <rPr>
            <b/>
            <sz val="9"/>
            <rFont val="Tahoma"/>
            <family val="2"/>
          </rPr>
          <t xml:space="preserve">графа закрыта для изменений, все площади ослабленных (погибших) насаждений должны быть распределены между указанными в графе причинами. Группы причин должны идти по всем субъектам в следующем порядке:
Лесные пожары 2010 года
Лесные пожары 2011 года
Лесные пожары 2012 года
Лесные пожары 2013 года
Лесные пожары прошлых лет
Ураганные ветра 2010 года
Ураганные ветра 2011 года
Ураганные ветра 2012 года
Ураганные ветра 2013 года
Ураганные ветра прошлых лет
Засуха
Ожеледь
Снеголом, снеговал
Погодные условия (прочие)
Болезни леса
Повреждение насекомыми
Антропогенные факторы
Повреждение дикими животными 
Непатогенные факторы
Если по данной группе причин площадей нет, строку не удалять, просто не заполнять.
Если возникает необходимость введения новой группы причин, следует обратиться в центральный офис, все изменения могут вноситься только централизованно. В группах причин отдельно выделены показатели, наиболее интересующие Рослесхоз, а именно пожары 2010, 2011, 2012 и 2013 годов (все остальные указываются в «Лесных пожарах прошлых лет»), ураганные ветра 2010, 2011, 2012 и 2013 годов (все остальные ураганы учитываются в строке «Ураганные ветра прошлых лет»). Пожары и ураганы 2010 года будут учитываться отдельно до тех пор, пока большинство повреждённых насаждений не будет обследовано, а все погибшие насаждения в доступных зонах - не разработаны (требования Рослесхоза).
</t>
        </r>
        <r>
          <rPr>
            <sz val="9"/>
            <rFont val="Tahoma"/>
            <family val="2"/>
          </rPr>
          <t xml:space="preserve">
</t>
        </r>
      </text>
    </comment>
    <comment ref="C3" authorId="0">
      <text>
        <r>
          <rPr>
            <b/>
            <sz val="9"/>
            <rFont val="Tahoma"/>
            <family val="2"/>
          </rPr>
          <t>представляет собой промежуточные итоги по графе 11 формы 1-ОЛПМ-Рослесозащита.</t>
        </r>
        <r>
          <rPr>
            <sz val="9"/>
            <rFont val="Tahoma"/>
            <family val="2"/>
          </rPr>
          <t xml:space="preserve">
</t>
        </r>
      </text>
    </comment>
    <comment ref="D6" authorId="0">
      <text>
        <r>
          <rPr>
            <b/>
            <sz val="9"/>
            <rFont val="Tahoma"/>
            <family val="2"/>
          </rPr>
          <t xml:space="preserve">представляет собой промежуточные итоги по графе 12 формы 1-ОЛПМ-Рослесозащита.
Не может быть больше графы 3.
</t>
        </r>
        <r>
          <rPr>
            <sz val="9"/>
            <rFont val="Tahoma"/>
            <family val="2"/>
          </rPr>
          <t xml:space="preserve">
</t>
        </r>
      </text>
    </comment>
    <comment ref="E6" authorId="0">
      <text>
        <r>
          <rPr>
            <b/>
            <sz val="9"/>
            <rFont val="Tahoma"/>
            <family val="2"/>
          </rPr>
          <t>гр4/гр3*100%
Не может быть больше 100%</t>
        </r>
        <r>
          <rPr>
            <sz val="9"/>
            <rFont val="Tahoma"/>
            <family val="2"/>
          </rPr>
          <t xml:space="preserve">
</t>
        </r>
      </text>
    </comment>
    <comment ref="F6" authorId="0">
      <text>
        <r>
          <rPr>
            <b/>
            <sz val="9"/>
            <rFont val="Tahoma"/>
            <family val="2"/>
          </rPr>
          <t xml:space="preserve">указывается площадь (в га) погибших насаждений, обнаруженных при проведении наземных обследований с начала повреждения (для пожаров и ветровалов 2010, 2011, 2012 и 2013 года, ожеледи 2010, 2011, 2012 и 2013 года, снеголома, снеговала 2010, 2011, 2012 и 2013 года, повреждения насекомыми) или обнаружения (для других причин), без учёта рубок. 
Для пожаров и ветровалов 2010, 2011, 2012 и 2013 года, ожеледи 2010, 2011, 2012 и 2013 года, снеголома, снеговала 2010, 2011, 2012 и 2013 года, повреждения насекомыми графа 6 представляет собой промежуточные итоги по графе 28 формы 1-ОЛПМ-Рослесозащита.
Для других причин она будет равна площади погибших насаждений, оставшихся на корню на конец отчетного периода с учетом рубок (по графе 29 формы 1-ОЛПМ-Рослесозащита.)
Графа 6 не может быть больше граф 4 и 3.
</t>
        </r>
        <r>
          <rPr>
            <sz val="9"/>
            <rFont val="Tahoma"/>
            <family val="2"/>
          </rPr>
          <t xml:space="preserve">
</t>
        </r>
      </text>
    </comment>
    <comment ref="F3" authorId="0">
      <text>
        <r>
          <rPr>
            <b/>
            <sz val="9"/>
            <rFont val="Tahoma"/>
            <family val="2"/>
          </rPr>
          <t>Площадь погибших насаждений не должна превышать площадь обследований (если превышает, необходимо привести пояснения) и в любом случае не должна превышать площадь повреждения</t>
        </r>
        <r>
          <rPr>
            <sz val="9"/>
            <rFont val="Tahoma"/>
            <family val="2"/>
          </rPr>
          <t xml:space="preserve">
</t>
        </r>
      </text>
    </comment>
    <comment ref="G6" authorId="0">
      <text>
        <r>
          <rPr>
            <b/>
            <sz val="9"/>
            <rFont val="Tahoma"/>
            <family val="2"/>
          </rPr>
          <t>гр 4/гр6*100%</t>
        </r>
        <r>
          <rPr>
            <sz val="9"/>
            <rFont val="Tahoma"/>
            <family val="2"/>
          </rPr>
          <t xml:space="preserve">
</t>
        </r>
      </text>
    </comment>
    <comment ref="H6" authorId="0">
      <text>
        <r>
          <rPr>
            <b/>
            <sz val="9"/>
            <rFont val="Tahoma"/>
            <family val="2"/>
          </rPr>
          <t xml:space="preserve">указывается площадь (в га) погибших насаждений, оставшихся на корню на конец отчетного периода после проведения сплошных санитарных рубок (по графе 29 формы 1-ОЛПМ-Рослесозащита.). </t>
        </r>
      </text>
    </comment>
    <comment ref="I3" authorId="0">
      <text>
        <r>
          <rPr>
            <b/>
            <sz val="10"/>
            <rFont val="Tahoma"/>
            <family val="2"/>
          </rPr>
          <t>приводятся площади СОМ по их видам, назначенные лесничествами (включённые в планы-корректировки). (по графам 31, 33, 35 формы 1-ОЛПМ-Рослесозащита).</t>
        </r>
      </text>
    </comment>
    <comment ref="J6" authorId="0">
      <text>
        <r>
          <rPr>
            <b/>
            <sz val="9"/>
            <rFont val="Tahoma"/>
            <family val="2"/>
          </rPr>
          <t>гр9/гр6*100%</t>
        </r>
        <r>
          <rPr>
            <sz val="9"/>
            <rFont val="Tahoma"/>
            <family val="2"/>
          </rPr>
          <t xml:space="preserve">
</t>
        </r>
      </text>
    </comment>
    <comment ref="M6" authorId="0">
      <text>
        <r>
          <rPr>
            <b/>
            <sz val="9"/>
            <rFont val="Tahoma"/>
            <family val="2"/>
          </rPr>
          <t>(по графе 40 формы 1-ОЛПМ-Рослесозащита)</t>
        </r>
      </text>
    </comment>
    <comment ref="N6" authorId="0">
      <text>
        <r>
          <rPr>
            <b/>
            <sz val="9"/>
            <rFont val="Tahoma"/>
            <family val="2"/>
          </rPr>
          <t>(по графе 40 формы 1-ОЛПМ-Рослесозащита)</t>
        </r>
        <r>
          <rPr>
            <sz val="9"/>
            <rFont val="Tahoma"/>
            <family val="2"/>
          </rPr>
          <t xml:space="preserve">
</t>
        </r>
      </text>
    </comment>
    <comment ref="O6" authorId="0">
      <text>
        <r>
          <rPr>
            <b/>
            <sz val="9"/>
            <rFont val="Tahoma"/>
            <family val="2"/>
          </rPr>
          <t>гр.13/гр.9*100%</t>
        </r>
        <r>
          <rPr>
            <sz val="9"/>
            <rFont val="Tahoma"/>
            <family val="2"/>
          </rPr>
          <t xml:space="preserve">
</t>
        </r>
      </text>
    </comment>
    <comment ref="P6" authorId="0">
      <text>
        <r>
          <rPr>
            <b/>
            <sz val="9"/>
            <rFont val="Tahoma"/>
            <family val="2"/>
          </rPr>
          <t>по графе 44 формы 1-ОЛПМ Рослесозащита</t>
        </r>
        <r>
          <rPr>
            <sz val="9"/>
            <rFont val="Tahoma"/>
            <family val="2"/>
          </rPr>
          <t xml:space="preserve">
</t>
        </r>
      </text>
    </comment>
    <comment ref="Q6" authorId="0">
      <text>
        <r>
          <rPr>
            <b/>
            <sz val="9"/>
            <rFont val="Tahoma"/>
            <family val="2"/>
          </rPr>
          <t>по графе 45 формы 1-ОЛПМ Рослесозащита</t>
        </r>
        <r>
          <rPr>
            <sz val="9"/>
            <rFont val="Tahoma"/>
            <family val="2"/>
          </rPr>
          <t xml:space="preserve">
</t>
        </r>
      </text>
    </comment>
    <comment ref="R5" authorId="0">
      <text>
        <r>
          <rPr>
            <b/>
            <sz val="10"/>
            <rFont val="Tahoma"/>
            <family val="2"/>
          </rPr>
          <t>Заполняются только для тех случаев, когда ослабление и гибель насаждений под кратковременным воздействием негативного фактора могут проявляться или выявляться в течение нескольких лет (пожары 2010-2013 гг., ожеледь 2010-2013 гг., снеголом-снеговал 2010-2013гг., повреждения ураганными ветрами 2010-2013 гг., повреждения насекомыми) и существует необходимость оценки общего ослабления (гибели) насаждений за несколько смежных лет
(по графам 46-47 формы 1-ОЛПМ-Рослесозащита)</t>
        </r>
        <r>
          <rPr>
            <sz val="9"/>
            <rFont val="Tahoma"/>
            <family val="2"/>
          </rPr>
          <t xml:space="preserve">
</t>
        </r>
      </text>
    </comment>
  </commentList>
</comments>
</file>

<file path=xl/sharedStrings.xml><?xml version="1.0" encoding="utf-8"?>
<sst xmlns="http://schemas.openxmlformats.org/spreadsheetml/2006/main" count="1531" uniqueCount="237">
  <si>
    <t>оплачено, тыс. руб.</t>
  </si>
  <si>
    <t>площадь, га</t>
  </si>
  <si>
    <t>в т.ч. на арендованных территориях</t>
  </si>
  <si>
    <t>всего</t>
  </si>
  <si>
    <t>нарастающим итогом с начала прошлого года, га</t>
  </si>
  <si>
    <t>нарастающим итогом                         с начала года</t>
  </si>
  <si>
    <t>более 40%</t>
  </si>
  <si>
    <t>10,1-40%</t>
  </si>
  <si>
    <t>4,1-10%</t>
  </si>
  <si>
    <t>до 4%</t>
  </si>
  <si>
    <t>всего с начала повреждения насаждения (нарастяющим итогом)</t>
  </si>
  <si>
    <t>выявлено с начала года (нарастающим итогом)</t>
  </si>
  <si>
    <t>выявлено за отчетный     период</t>
  </si>
  <si>
    <t>на начало отчётного периода</t>
  </si>
  <si>
    <t>в т.ч. подрядными организациями</t>
  </si>
  <si>
    <t>в т.ч лесничествами</t>
  </si>
  <si>
    <t>в т.ч. филиалом</t>
  </si>
  <si>
    <t>всего нарастающим итогом</t>
  </si>
  <si>
    <t>принято</t>
  </si>
  <si>
    <t>выбираемый запас (в т.ч. неликвид), м3</t>
  </si>
  <si>
    <t>нарастающим итогом с начала года, га</t>
  </si>
  <si>
    <t>вид мероприятия</t>
  </si>
  <si>
    <t>УЗ</t>
  </si>
  <si>
    <t>ВСР</t>
  </si>
  <si>
    <t>ССР</t>
  </si>
  <si>
    <t>Прочие рубки</t>
  </si>
  <si>
    <t>В том числе погибшие насаждения, га</t>
  </si>
  <si>
    <t>В том числе по степени усыхания, га</t>
  </si>
  <si>
    <t>Площадь повреждения, га</t>
  </si>
  <si>
    <t>Обследовано, га</t>
  </si>
  <si>
    <t>Код группы причин ослабления (усыхания)</t>
  </si>
  <si>
    <t>Код причины ослабления (усыхания)</t>
  </si>
  <si>
    <t>Год повреждения</t>
  </si>
  <si>
    <t>Основная причина ослабления (усыхания)</t>
  </si>
  <si>
    <t>Повреждаемая порода</t>
  </si>
  <si>
    <t>Преобладающая порода</t>
  </si>
  <si>
    <t>Категория защитных лесов</t>
  </si>
  <si>
    <t>Целевое назначение лесов</t>
  </si>
  <si>
    <t>Лесничество</t>
  </si>
  <si>
    <t>ВСЕГО</t>
  </si>
  <si>
    <t>Непатогенные факторы</t>
  </si>
  <si>
    <t xml:space="preserve">Повреждение дикими животными </t>
  </si>
  <si>
    <t>Антропогенные факторы</t>
  </si>
  <si>
    <t>Повреждение насекомыми</t>
  </si>
  <si>
    <t>Болезни леса</t>
  </si>
  <si>
    <t>Погодные условия (прочие)</t>
  </si>
  <si>
    <t>Засуха</t>
  </si>
  <si>
    <t>Ураганные ветра прошлых лет</t>
  </si>
  <si>
    <t>Ураганные ветра 2012 г.</t>
  </si>
  <si>
    <t>Ураганные ветра 2011 г.</t>
  </si>
  <si>
    <t>Ураганные ветра 2010 г.</t>
  </si>
  <si>
    <t>Лесные пожары прошлых лет</t>
  </si>
  <si>
    <t>Лесные пожары 2012 г.</t>
  </si>
  <si>
    <t>Лесные пожары 2011 г.</t>
  </si>
  <si>
    <t>Лесные пожары 2010 г.</t>
  </si>
  <si>
    <t>% от назначенных лесничеством</t>
  </si>
  <si>
    <t>нарастающим итогом с начала прошлого  года, га</t>
  </si>
  <si>
    <t>% от площади погибших насаждений</t>
  </si>
  <si>
    <t>% от площади наземных обследований</t>
  </si>
  <si>
    <t>% от площади повреждения</t>
  </si>
  <si>
    <t>всего нарастающим итогом, га</t>
  </si>
  <si>
    <t>Группа причин ослабления (усыхания)</t>
  </si>
  <si>
    <t>Субъект РФ</t>
  </si>
  <si>
    <t>Сводная оперативная информация о ходе обследования и разработки повреждённых и погибших насаждений</t>
  </si>
  <si>
    <t>Обследовано</t>
  </si>
  <si>
    <t>В том числе погибших насаждений</t>
  </si>
  <si>
    <t>проведено нарастающим итогом с начала года</t>
  </si>
  <si>
    <t>принято с начала года</t>
  </si>
  <si>
    <t>в т.ч. на арендованных территориях, га</t>
  </si>
  <si>
    <t>Площадь повреждения по данным ДЗЗ, сигнализации и наземных обследований (нарастающим итогом), га</t>
  </si>
  <si>
    <t>Назначено мероприятий</t>
  </si>
  <si>
    <t>Форма 1-ОЛПМ-рослесхоз</t>
  </si>
  <si>
    <t xml:space="preserve">предоставляется в Рослесозащиту ежемесячно до 10 числа </t>
  </si>
  <si>
    <t>форма оперативной отчётности 1-ОЛПМ-рослесозащита</t>
  </si>
  <si>
    <t>предоставляется в Рослесозащиту ежемесячно до 5 числа каждого месяца</t>
  </si>
  <si>
    <t>Проведено мероприятий</t>
  </si>
  <si>
    <t>Прочие мероприятия  (в т.ч. списание культур)</t>
  </si>
  <si>
    <t>Площадь повреждения по данным ДЗЗ, сигнализации или наземных обследований, га</t>
  </si>
  <si>
    <t>площадь нарастающим итогом с начала прошлого года, га</t>
  </si>
  <si>
    <t>С</t>
  </si>
  <si>
    <t xml:space="preserve">Дата составления: </t>
  </si>
  <si>
    <t>(Ф.И.О. полностью)</t>
  </si>
  <si>
    <t xml:space="preserve">Директор Филиала ФБУ "Рослесозащита" </t>
  </si>
  <si>
    <t>(Ф.И.О.)</t>
  </si>
  <si>
    <t>всего с начала повреждения насаждения (нарастающим итогом)</t>
  </si>
  <si>
    <t>оставшихся на корню на конец отчётного года , га</t>
  </si>
  <si>
    <t>на конец отчётного периода               с учётом рубок</t>
  </si>
  <si>
    <t>на начало отчётного                  периода</t>
  </si>
  <si>
    <t>за отчетный период</t>
  </si>
  <si>
    <t>оставшиеся на корню на конец периода        (с учётом рубок)</t>
  </si>
  <si>
    <t xml:space="preserve"> за отчётный период, га</t>
  </si>
  <si>
    <t>за отчётный период, га</t>
  </si>
  <si>
    <t>Лесные пожары 2013 г.</t>
  </si>
  <si>
    <t>∑ (9-12)</t>
  </si>
  <si>
    <t>(∑( 9-12))-8</t>
  </si>
  <si>
    <t>нарастающим итогом с начала повреждения насаждения</t>
  </si>
  <si>
    <t xml:space="preserve">Сводная оперативная информация о повреждённых и погибших насаждениях  </t>
  </si>
  <si>
    <t>Проверка</t>
  </si>
  <si>
    <t>выявлено за отчетный  период</t>
  </si>
  <si>
    <t>на конец отчётного периода   с учётом рубок</t>
  </si>
  <si>
    <t>оставшиеся на корню на конец отчётного периода (с учётои рубок)</t>
  </si>
  <si>
    <t>Ураганные ветра 2013 г.</t>
  </si>
  <si>
    <t>нарастающим итогом на конец отчётного периода , га</t>
  </si>
  <si>
    <t>Ожеледь 2010 г.</t>
  </si>
  <si>
    <t>Ожеледь 2011 г.</t>
  </si>
  <si>
    <t>Ожеледь 2012 г.</t>
  </si>
  <si>
    <t>Ожеледь 2013 г.</t>
  </si>
  <si>
    <t>Ожеледь прошлых лет.</t>
  </si>
  <si>
    <t>Снеголом, снеговал 2010 г.</t>
  </si>
  <si>
    <t>Снеголом, снеговал 2011 г.</t>
  </si>
  <si>
    <t>Снеголом, снеговал 2012 г.</t>
  </si>
  <si>
    <t>Снеголом, снеговал 2013 г.</t>
  </si>
  <si>
    <t>Снеголом, снеговал прошлых лет</t>
  </si>
  <si>
    <t>Причина ослабления (гибели)</t>
  </si>
  <si>
    <t>Принцип заполнения графы 11 («Площадь повреждения по данным ДЗЗ, сигнализации и наземных обследований (нарастающим итогом, га)»</t>
  </si>
  <si>
    <t>без учета рубок нарастающим итогом с начала повреждения насаждения</t>
  </si>
  <si>
    <t>площадь повреждённых насаждений, оставшихся на корню на конец отчетного периода с учетом рубок</t>
  </si>
  <si>
    <t>вносятся участки без учета рубок нарастающим итогом с начала повреждения насаждения, пока площади поврежденных (погибших) оставшихся на корню на конец года насаждений не станут равны 0, после этого участки удаляются из формы</t>
  </si>
  <si>
    <t>Ожеледь прошлых лет</t>
  </si>
  <si>
    <t>Чувашская Республика</t>
  </si>
  <si>
    <t xml:space="preserve">Алатырское </t>
  </si>
  <si>
    <t>Б</t>
  </si>
  <si>
    <t>ОС</t>
  </si>
  <si>
    <t>ДН</t>
  </si>
  <si>
    <t>Е</t>
  </si>
  <si>
    <t>ОЛ</t>
  </si>
  <si>
    <t>ОЛЧ</t>
  </si>
  <si>
    <t>ЛИП</t>
  </si>
  <si>
    <t xml:space="preserve">Засуха </t>
  </si>
  <si>
    <t xml:space="preserve">Вурнарское </t>
  </si>
  <si>
    <t>Д</t>
  </si>
  <si>
    <t>Л</t>
  </si>
  <si>
    <t>Ибресинское</t>
  </si>
  <si>
    <t>Канашское</t>
  </si>
  <si>
    <t>Загрязнение атмосферы выбросами автотранспорта</t>
  </si>
  <si>
    <t>Кирское</t>
  </si>
  <si>
    <t>Мариинско-Посадское</t>
  </si>
  <si>
    <t>Опытное</t>
  </si>
  <si>
    <t>Трутовик ложный осиновый</t>
  </si>
  <si>
    <t>Чебоксарское</t>
  </si>
  <si>
    <t>Шемуршинское</t>
  </si>
  <si>
    <t>Шумерлинское</t>
  </si>
  <si>
    <t>Ядринское</t>
  </si>
  <si>
    <t>e-mail: czl21@yandex.ru</t>
  </si>
  <si>
    <t>Тел/факс 8 (352) 41-89-77</t>
  </si>
  <si>
    <t>Рак смоляной</t>
  </si>
  <si>
    <t>Оперативная информация о ходе обследования и разработки повреждённых и погибших насаждений на территории Республики Чувашия</t>
  </si>
  <si>
    <t>Беглый низовой пожар 4-10 летней давности</t>
  </si>
  <si>
    <t>Верховой пожар 4-10 летней давности</t>
  </si>
  <si>
    <t>Устойчивый низовой пожар 4-10 летней давности высокой интенсивности</t>
  </si>
  <si>
    <t>Устойчивый низовой пожар 4-10 летней давности средней интенсивности</t>
  </si>
  <si>
    <t>Лесные пожары 2014 г.</t>
  </si>
  <si>
    <t>Ураганные ветра 2014 г.</t>
  </si>
  <si>
    <t>Ожеледь 2014 г</t>
  </si>
  <si>
    <t>Снеголом, снеговал 2014 г.</t>
  </si>
  <si>
    <t>В.Н. Краснов</t>
  </si>
  <si>
    <t>Повреждение листогрызущими вредителями</t>
  </si>
  <si>
    <t>Воздействия сильных ветров прошлых лет, повлекшие наклон более 10°, изгиб или вывал деревьев</t>
  </si>
  <si>
    <t>Повреждение (заселено или отработано) усачом глазчатым желтопятнистым</t>
  </si>
  <si>
    <t>Губка корневая</t>
  </si>
  <si>
    <t>Переувлажнение почвы под воздействием почвенно-климатических факторов</t>
  </si>
  <si>
    <t>Повреждение (заселено или отработано) короедом шестизубчатым</t>
  </si>
  <si>
    <t>Исполнитель Александрова Татьяна Валерьевна</t>
  </si>
  <si>
    <t>Ожеледь</t>
  </si>
  <si>
    <t xml:space="preserve">Директор филиала ФБУ "Рослесозащита" </t>
  </si>
  <si>
    <t>Внутривидовая конкуренция</t>
  </si>
  <si>
    <t>Рекреационная нагрузка</t>
  </si>
  <si>
    <t>10</t>
  </si>
  <si>
    <t>Общий итог</t>
  </si>
  <si>
    <t>Данные</t>
  </si>
  <si>
    <t>Ураганные ветра 2015 г.</t>
  </si>
  <si>
    <t>Лесные пожары 2015 г.</t>
  </si>
  <si>
    <t>Ожеледь 2015 г</t>
  </si>
  <si>
    <t>Снеголом, снеговал 2015 г.</t>
  </si>
  <si>
    <t>Сумма по полю 46</t>
  </si>
  <si>
    <t>9</t>
  </si>
  <si>
    <t>Сумма по полю 56</t>
  </si>
  <si>
    <t>Сумма по полю 66</t>
  </si>
  <si>
    <t>Повреждение (заселено или отработано) короедом-типографом</t>
  </si>
  <si>
    <t>Трутовик настоящий</t>
  </si>
  <si>
    <t>Повреждение листовёрткой боярышниковой</t>
  </si>
  <si>
    <t>Гнили стволовые</t>
  </si>
  <si>
    <t>Трутовик ложный дубовый и дуболюбивый</t>
  </si>
  <si>
    <t>Повреждение пилильщиком сосновым рыжим</t>
  </si>
  <si>
    <t>Воздействия шквалистых и ураганных ветров прошлых лет, повлекшие слом стволов деревьев</t>
  </si>
  <si>
    <t>Воздействия тяжести снега, повлекшие сильный изгиб или слом стволов деревьев в прошлые годы</t>
  </si>
  <si>
    <t>Погодные условия</t>
  </si>
  <si>
    <t>Повреждение шелкопрядом-монашенкой</t>
  </si>
  <si>
    <t>Т</t>
  </si>
  <si>
    <t>Повреждение (заселено или отработано) стволовыми вредителями</t>
  </si>
  <si>
    <t>Устойчивый низовой пожар 4-10 летней давности низкой интенсивности</t>
  </si>
  <si>
    <t>Повреждение хвоегрызущими вредителями</t>
  </si>
  <si>
    <t>Ос</t>
  </si>
  <si>
    <t>Сумма по полю 16</t>
  </si>
  <si>
    <t>Сумма по полю 17</t>
  </si>
  <si>
    <t>Сумма по полю 18</t>
  </si>
  <si>
    <t>Сумма по полю 19</t>
  </si>
  <si>
    <t>Сумма по полю 20</t>
  </si>
  <si>
    <t>Сумма по полю 21</t>
  </si>
  <si>
    <t>Сумма по полю 22</t>
  </si>
  <si>
    <t>Сумма по полю 23</t>
  </si>
  <si>
    <t>Сумма по полю 24</t>
  </si>
  <si>
    <t>Сумма по полю 25</t>
  </si>
  <si>
    <t>Сумма по полю 26</t>
  </si>
  <si>
    <t>Сумма по полю 27</t>
  </si>
  <si>
    <t>Сумма по полю 28</t>
  </si>
  <si>
    <t>2</t>
  </si>
  <si>
    <t>Межвидовая конкуренция</t>
  </si>
  <si>
    <t>Сумма по полю 29</t>
  </si>
  <si>
    <t>Сумма по полю 38</t>
  </si>
  <si>
    <t>Сумма по полю 42</t>
  </si>
  <si>
    <t>Сумма по полю 50</t>
  </si>
  <si>
    <t>Сумма по полю 52</t>
  </si>
  <si>
    <t>Сумма по полю 60</t>
  </si>
  <si>
    <t>Сумма по полю 62</t>
  </si>
  <si>
    <t>Лесные пожары 2016 г.</t>
  </si>
  <si>
    <t>Ураганные ветра 2016 г.</t>
  </si>
  <si>
    <t>Ожеледь 2016 г</t>
  </si>
  <si>
    <t>Снеголом, снеговал 2016 г.</t>
  </si>
  <si>
    <t>Сумма по полю 11</t>
  </si>
  <si>
    <t>Сумма по полю 12</t>
  </si>
  <si>
    <t>Сумма по полю 31</t>
  </si>
  <si>
    <t>Сумма по полю 33</t>
  </si>
  <si>
    <t>Сумма по полю 35</t>
  </si>
  <si>
    <t>Сумма по полю 40</t>
  </si>
  <si>
    <t>Сумма по полю 41</t>
  </si>
  <si>
    <t>Сумма по полю 51</t>
  </si>
  <si>
    <t>Сумма по полю 61</t>
  </si>
  <si>
    <t>8</t>
  </si>
  <si>
    <t>(пусто)</t>
  </si>
  <si>
    <t>Устойчивый низовой пожар 1-3 летней давности высокой интенсивности</t>
  </si>
  <si>
    <t>Лесные пожары 2017 г.</t>
  </si>
  <si>
    <t>Ураганные ветра 2017 г.</t>
  </si>
  <si>
    <t>Ожеледь 2017 г</t>
  </si>
  <si>
    <t>Снеголом, снеговал 2017 г.</t>
  </si>
  <si>
    <t>за февраль 2017 года</t>
  </si>
  <si>
    <t>03.03.2017 г.</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</si>
</sst>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66">
    <font>
      <sz val="10"/>
      <name val="Arial"/>
      <family val="2"/>
    </font>
    <font>
      <sz val="11"/>
      <color indexed="8"/>
      <name val="Calibri"/>
      <family val="2"/>
    </font>
    <font>
      <sz val="14"/>
      <name val="Times New Roman"/>
      <family val="1"/>
    </font>
    <font>
      <sz val="8"/>
      <name val="Times New Roman"/>
      <family val="1"/>
    </font>
    <font>
      <sz val="9"/>
      <name val="Times New Roman"/>
      <family val="1"/>
    </font>
    <font>
      <sz val="12"/>
      <name val="Times New Roman"/>
      <family val="1"/>
    </font>
    <font>
      <b/>
      <sz val="12"/>
      <name val="Times New Roman"/>
      <family val="1"/>
    </font>
    <font>
      <sz val="10"/>
      <name val="Times New Roman Cyr"/>
      <family val="0"/>
    </font>
    <font>
      <sz val="10"/>
      <name val="Times New Roman"/>
      <family val="1"/>
    </font>
    <font>
      <b/>
      <sz val="14"/>
      <name val="Times New Roman"/>
      <family val="1"/>
    </font>
    <font>
      <sz val="10"/>
      <name val="Arial Cyr"/>
      <family val="0"/>
    </font>
    <font>
      <b/>
      <sz val="10"/>
      <name val="Times New Roman"/>
      <family val="1"/>
    </font>
    <font>
      <b/>
      <i/>
      <sz val="14"/>
      <color indexed="10"/>
      <name val="Times New Roman"/>
      <family val="1"/>
    </font>
    <font>
      <sz val="10"/>
      <color indexed="10"/>
      <name val="Arial"/>
      <family val="2"/>
    </font>
    <font>
      <sz val="9"/>
      <name val="Tahoma"/>
      <family val="2"/>
    </font>
    <font>
      <b/>
      <sz val="9"/>
      <name val="Tahoma"/>
      <family val="2"/>
    </font>
    <font>
      <b/>
      <u val="single"/>
      <sz val="9"/>
      <name val="Tahoma"/>
      <family val="2"/>
    </font>
    <font>
      <b/>
      <sz val="12"/>
      <name val="Tahoma"/>
      <family val="2"/>
    </font>
    <font>
      <b/>
      <sz val="14"/>
      <name val="Tahoma"/>
      <family val="2"/>
    </font>
    <font>
      <sz val="12"/>
      <name val="Tahoma"/>
      <family val="2"/>
    </font>
    <font>
      <b/>
      <sz val="10"/>
      <name val="Tahoma"/>
      <family val="2"/>
    </font>
    <font>
      <sz val="10"/>
      <name val="Tahoma"/>
      <family val="2"/>
    </font>
    <font>
      <b/>
      <i/>
      <sz val="14"/>
      <name val="Times New Roman"/>
      <family val="1"/>
    </font>
    <font>
      <sz val="14"/>
      <name val="Calibri"/>
      <family val="2"/>
    </font>
    <font>
      <sz val="11"/>
      <name val="Calibri"/>
      <family val="2"/>
    </font>
    <font>
      <sz val="10"/>
      <color indexed="8"/>
      <name val="Arial"/>
      <family val="2"/>
    </font>
    <font>
      <sz val="10"/>
      <color indexed="10"/>
      <name val="Times New Roman"/>
      <family val="1"/>
    </font>
    <font>
      <b/>
      <sz val="9"/>
      <name val="Times New Roman"/>
      <family val="1"/>
    </font>
    <font>
      <b/>
      <u val="single"/>
      <sz val="14"/>
      <name val="Times New Roman"/>
      <family val="1"/>
    </font>
    <font>
      <sz val="9"/>
      <color indexed="8"/>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92D050"/>
        <bgColor indexed="64"/>
      </patternFill>
    </fill>
    <fill>
      <patternFill patternType="solid">
        <fgColor rgb="FFFFFF00"/>
        <bgColor indexed="64"/>
      </patternFill>
    </fill>
    <fill>
      <patternFill patternType="solid">
        <fgColor rgb="FF00B05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thin"/>
      <top style="thin"/>
      <bottom style="medium"/>
    </border>
    <border>
      <left style="thin"/>
      <right style="medium"/>
      <top style="thin"/>
      <bottom style="thin"/>
    </border>
    <border>
      <left style="medium"/>
      <right style="thin"/>
      <top style="thin"/>
      <bottom style="mediu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right style="medium"/>
      <top style="thin"/>
      <bottom style="medium"/>
    </border>
    <border>
      <left style="thin"/>
      <right>
        <color indexed="63"/>
      </right>
      <top style="thin">
        <color indexed="8"/>
      </top>
      <bottom style="thin">
        <color indexed="8"/>
      </bottom>
    </border>
    <border>
      <left style="thin">
        <color indexed="8"/>
      </left>
      <right>
        <color indexed="63"/>
      </right>
      <top style="thin"/>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25" fillId="0" borderId="0">
      <alignment/>
      <protection/>
    </xf>
    <xf numFmtId="0" fontId="10" fillId="0" borderId="0">
      <alignment/>
      <protection/>
    </xf>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2" borderId="0" applyNumberFormat="0" applyBorder="0" applyAlignment="0" applyProtection="0"/>
  </cellStyleXfs>
  <cellXfs count="221">
    <xf numFmtId="0" fontId="0" fillId="0" borderId="0" xfId="0" applyAlignment="1">
      <alignment/>
    </xf>
    <xf numFmtId="0" fontId="2" fillId="33" borderId="0" xfId="0" applyNumberFormat="1" applyFont="1" applyFill="1" applyAlignment="1">
      <alignment horizontal="left" vertical="center"/>
    </xf>
    <xf numFmtId="49" fontId="2" fillId="33" borderId="0" xfId="0" applyNumberFormat="1" applyFont="1" applyFill="1" applyBorder="1" applyAlignment="1">
      <alignment horizontal="center" vertical="center" wrapText="1"/>
    </xf>
    <xf numFmtId="0" fontId="2" fillId="33" borderId="0" xfId="0" applyNumberFormat="1" applyFont="1" applyFill="1" applyAlignment="1">
      <alignment horizontal="center"/>
    </xf>
    <xf numFmtId="0" fontId="2" fillId="33" borderId="0" xfId="0" applyFont="1" applyFill="1" applyAlignment="1">
      <alignment/>
    </xf>
    <xf numFmtId="0" fontId="3" fillId="33" borderId="0" xfId="0" applyFont="1" applyFill="1" applyAlignment="1">
      <alignment horizontal="right"/>
    </xf>
    <xf numFmtId="0" fontId="3" fillId="33" borderId="0" xfId="0" applyNumberFormat="1" applyFont="1" applyFill="1" applyAlignment="1">
      <alignment horizontal="center" vertical="center" wrapText="1"/>
    </xf>
    <xf numFmtId="49" fontId="2" fillId="33" borderId="0" xfId="0" applyNumberFormat="1" applyFont="1" applyFill="1" applyAlignment="1">
      <alignment horizontal="center" vertical="center" wrapText="1"/>
    </xf>
    <xf numFmtId="0" fontId="4" fillId="33" borderId="0" xfId="0" applyNumberFormat="1" applyFont="1" applyFill="1" applyAlignment="1">
      <alignment horizontal="center" vertical="center"/>
    </xf>
    <xf numFmtId="0" fontId="8" fillId="33" borderId="0" xfId="0" applyFont="1" applyFill="1" applyAlignment="1">
      <alignment horizontal="center" vertical="center"/>
    </xf>
    <xf numFmtId="0" fontId="6" fillId="33" borderId="0" xfId="0" applyFont="1" applyFill="1" applyBorder="1" applyAlignment="1">
      <alignment horizontal="center"/>
    </xf>
    <xf numFmtId="0" fontId="6" fillId="33" borderId="0" xfId="0" applyFont="1" applyFill="1" applyAlignment="1">
      <alignment horizontal="center"/>
    </xf>
    <xf numFmtId="0" fontId="5" fillId="33" borderId="0" xfId="0" applyFont="1" applyFill="1" applyBorder="1" applyAlignment="1">
      <alignment horizontal="center"/>
    </xf>
    <xf numFmtId="0" fontId="5" fillId="33" borderId="0" xfId="0" applyFont="1" applyFill="1" applyAlignment="1">
      <alignment horizontal="center"/>
    </xf>
    <xf numFmtId="0" fontId="3" fillId="33" borderId="0" xfId="0" applyNumberFormat="1" applyFont="1" applyFill="1" applyAlignment="1">
      <alignment horizontal="left" vertical="center" wrapText="1"/>
    </xf>
    <xf numFmtId="0" fontId="5" fillId="33" borderId="0" xfId="0" applyNumberFormat="1" applyFont="1" applyFill="1" applyBorder="1" applyAlignment="1">
      <alignment horizontal="center"/>
    </xf>
    <xf numFmtId="0" fontId="4" fillId="0" borderId="0" xfId="0" applyNumberFormat="1" applyFont="1" applyFill="1" applyAlignment="1">
      <alignment horizontal="center" vertical="center"/>
    </xf>
    <xf numFmtId="49" fontId="2" fillId="0" borderId="0" xfId="0" applyNumberFormat="1" applyFont="1" applyFill="1" applyAlignment="1">
      <alignment horizontal="center" vertical="center" wrapText="1"/>
    </xf>
    <xf numFmtId="0" fontId="4" fillId="33" borderId="0" xfId="0" applyNumberFormat="1" applyFont="1" applyFill="1" applyBorder="1" applyAlignment="1">
      <alignment horizontal="left" vertical="center"/>
    </xf>
    <xf numFmtId="49" fontId="5" fillId="0" borderId="0" xfId="0" applyNumberFormat="1" applyFont="1" applyFill="1" applyAlignment="1">
      <alignment horizontal="left" vertical="center"/>
    </xf>
    <xf numFmtId="0" fontId="2" fillId="0" borderId="0" xfId="0" applyNumberFormat="1" applyFont="1" applyFill="1" applyAlignment="1">
      <alignment horizontal="center"/>
    </xf>
    <xf numFmtId="0" fontId="3" fillId="0" borderId="0" xfId="0" applyNumberFormat="1" applyFont="1" applyFill="1" applyAlignment="1">
      <alignment horizontal="left" vertical="center"/>
    </xf>
    <xf numFmtId="0" fontId="9" fillId="0" borderId="0" xfId="0" applyNumberFormat="1" applyFont="1" applyFill="1" applyAlignment="1">
      <alignment horizontal="center"/>
    </xf>
    <xf numFmtId="0" fontId="5" fillId="0" borderId="0" xfId="0" applyNumberFormat="1" applyFont="1" applyFill="1" applyAlignment="1">
      <alignment horizontal="left"/>
    </xf>
    <xf numFmtId="0" fontId="3" fillId="33" borderId="10" xfId="0" applyFont="1" applyFill="1" applyBorder="1" applyAlignment="1">
      <alignment vertical="center" wrapText="1"/>
    </xf>
    <xf numFmtId="0" fontId="3" fillId="33" borderId="10" xfId="0" applyFont="1" applyFill="1" applyBorder="1" applyAlignment="1">
      <alignment horizontal="center" vertical="center" wrapText="1"/>
    </xf>
    <xf numFmtId="0" fontId="22" fillId="33" borderId="0" xfId="0" applyNumberFormat="1" applyFont="1" applyFill="1" applyAlignment="1">
      <alignment horizontal="left"/>
    </xf>
    <xf numFmtId="0" fontId="23" fillId="0" borderId="0" xfId="0" applyFont="1" applyAlignment="1">
      <alignment/>
    </xf>
    <xf numFmtId="0" fontId="0" fillId="0" borderId="0" xfId="0" applyFont="1" applyAlignment="1">
      <alignment/>
    </xf>
    <xf numFmtId="0" fontId="24" fillId="0" borderId="0" xfId="0" applyFont="1" applyAlignment="1">
      <alignment/>
    </xf>
    <xf numFmtId="1" fontId="0" fillId="0" borderId="0" xfId="0" applyNumberFormat="1" applyFont="1" applyAlignment="1">
      <alignment/>
    </xf>
    <xf numFmtId="1" fontId="24" fillId="0" borderId="0" xfId="0" applyNumberFormat="1" applyFont="1" applyAlignment="1">
      <alignment/>
    </xf>
    <xf numFmtId="0" fontId="4" fillId="33" borderId="0" xfId="0" applyFont="1" applyFill="1" applyAlignment="1">
      <alignment/>
    </xf>
    <xf numFmtId="0" fontId="2" fillId="0" borderId="0" xfId="0" applyNumberFormat="1" applyFont="1" applyFill="1" applyAlignment="1">
      <alignment horizontal="left" vertical="center"/>
    </xf>
    <xf numFmtId="0" fontId="2" fillId="0" borderId="0"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wrapText="1"/>
    </xf>
    <xf numFmtId="0" fontId="13" fillId="0" borderId="0" xfId="0" applyFont="1" applyFill="1" applyAlignment="1">
      <alignment/>
    </xf>
    <xf numFmtId="0" fontId="12" fillId="0" borderId="0" xfId="0" applyNumberFormat="1" applyFont="1" applyFill="1" applyAlignment="1">
      <alignment horizontal="left"/>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1" fontId="5" fillId="0" borderId="0"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center"/>
    </xf>
    <xf numFmtId="0" fontId="8" fillId="0" borderId="0" xfId="0" applyNumberFormat="1" applyFont="1" applyFill="1" applyAlignment="1">
      <alignment horizontal="center"/>
    </xf>
    <xf numFmtId="0" fontId="11" fillId="0" borderId="0" xfId="0" applyNumberFormat="1" applyFont="1" applyFill="1" applyAlignment="1">
      <alignment horizontal="right"/>
    </xf>
    <xf numFmtId="0" fontId="0" fillId="0" borderId="0" xfId="0" applyFont="1" applyFill="1" applyAlignment="1">
      <alignment/>
    </xf>
    <xf numFmtId="0" fontId="8" fillId="0" borderId="0" xfId="0" applyFont="1" applyFill="1" applyAlignment="1">
      <alignment/>
    </xf>
    <xf numFmtId="0" fontId="8" fillId="0" borderId="0" xfId="0" applyFont="1" applyFill="1" applyAlignment="1">
      <alignment horizontal="right"/>
    </xf>
    <xf numFmtId="0" fontId="8" fillId="0" borderId="0" xfId="0" applyFont="1" applyFill="1" applyBorder="1" applyAlignment="1">
      <alignment/>
    </xf>
    <xf numFmtId="49" fontId="8" fillId="0" borderId="0" xfId="0" applyNumberFormat="1" applyFont="1" applyFill="1" applyAlignment="1">
      <alignment vertical="center"/>
    </xf>
    <xf numFmtId="0" fontId="8" fillId="0" borderId="0" xfId="0" applyNumberFormat="1" applyFont="1" applyFill="1" applyAlignment="1">
      <alignment horizontal="center" vertical="center" wrapText="1"/>
    </xf>
    <xf numFmtId="49" fontId="8" fillId="0" borderId="0" xfId="0" applyNumberFormat="1" applyFont="1" applyFill="1" applyAlignment="1">
      <alignment horizontal="center" vertical="center" wrapText="1"/>
    </xf>
    <xf numFmtId="0" fontId="26" fillId="0" borderId="0" xfId="0" applyNumberFormat="1" applyFont="1" applyFill="1" applyAlignment="1">
      <alignment horizontal="center"/>
    </xf>
    <xf numFmtId="0" fontId="8" fillId="0" borderId="0" xfId="0" applyNumberFormat="1" applyFont="1" applyFill="1" applyAlignment="1">
      <alignment horizontal="center" vertical="center"/>
    </xf>
    <xf numFmtId="49" fontId="8" fillId="0" borderId="0" xfId="0" applyNumberFormat="1" applyFont="1" applyFill="1" applyBorder="1" applyAlignment="1">
      <alignment horizontal="center" vertical="center"/>
    </xf>
    <xf numFmtId="0" fontId="8" fillId="0" borderId="0" xfId="0" applyNumberFormat="1" applyFont="1" applyFill="1" applyAlignment="1">
      <alignment vertical="center" wrapText="1"/>
    </xf>
    <xf numFmtId="1" fontId="5" fillId="33" borderId="0" xfId="0" applyNumberFormat="1" applyFont="1" applyFill="1" applyBorder="1" applyAlignment="1">
      <alignment horizontal="center" vertical="center"/>
    </xf>
    <xf numFmtId="1" fontId="6" fillId="33" borderId="0" xfId="0" applyNumberFormat="1" applyFont="1" applyFill="1" applyBorder="1" applyAlignment="1">
      <alignment horizontal="center" vertical="center"/>
    </xf>
    <xf numFmtId="0" fontId="5" fillId="33" borderId="0" xfId="0" applyNumberFormat="1" applyFont="1" applyFill="1" applyAlignment="1">
      <alignment horizontal="center" vertical="center"/>
    </xf>
    <xf numFmtId="0" fontId="5" fillId="33" borderId="0" xfId="0" applyFont="1" applyFill="1" applyAlignment="1">
      <alignment/>
    </xf>
    <xf numFmtId="0" fontId="5" fillId="33" borderId="0" xfId="0" applyNumberFormat="1" applyFont="1" applyFill="1" applyAlignment="1">
      <alignment horizontal="center"/>
    </xf>
    <xf numFmtId="0" fontId="5" fillId="33" borderId="0" xfId="0" applyNumberFormat="1" applyFont="1" applyFill="1" applyAlignment="1">
      <alignment horizontal="left"/>
    </xf>
    <xf numFmtId="0" fontId="2" fillId="0" borderId="0" xfId="0" applyNumberFormat="1" applyFont="1" applyFill="1" applyBorder="1" applyAlignment="1">
      <alignment vertical="center" wrapText="1"/>
    </xf>
    <xf numFmtId="0" fontId="2" fillId="0" borderId="0" xfId="0" applyNumberFormat="1" applyFont="1" applyFill="1" applyBorder="1" applyAlignment="1">
      <alignment horizontal="center" vertical="center" wrapText="1"/>
    </xf>
    <xf numFmtId="0" fontId="2" fillId="0" borderId="0" xfId="0" applyNumberFormat="1" applyFont="1" applyFill="1" applyAlignment="1">
      <alignment vertical="center" wrapText="1"/>
    </xf>
    <xf numFmtId="0" fontId="2"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xf>
    <xf numFmtId="0" fontId="2" fillId="33" borderId="0" xfId="0" applyNumberFormat="1" applyFont="1" applyFill="1" applyBorder="1" applyAlignment="1">
      <alignment horizontal="left" vertical="center" wrapText="1"/>
    </xf>
    <xf numFmtId="0" fontId="2" fillId="33" borderId="0" xfId="0" applyFont="1" applyFill="1" applyAlignment="1">
      <alignment horizontal="right"/>
    </xf>
    <xf numFmtId="0" fontId="4" fillId="0" borderId="11"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xf>
    <xf numFmtId="0" fontId="4" fillId="0" borderId="0" xfId="0" applyFont="1" applyFill="1" applyAlignment="1">
      <alignment/>
    </xf>
    <xf numFmtId="0" fontId="5" fillId="0" borderId="0" xfId="0" applyNumberFormat="1" applyFont="1" applyFill="1" applyAlignment="1">
      <alignment horizontal="center" vertical="center"/>
    </xf>
    <xf numFmtId="0" fontId="5" fillId="0" borderId="0" xfId="0" applyFont="1" applyFill="1" applyAlignment="1">
      <alignment/>
    </xf>
    <xf numFmtId="0" fontId="2" fillId="0" borderId="0" xfId="0" applyFont="1" applyFill="1" applyAlignment="1">
      <alignment/>
    </xf>
    <xf numFmtId="0" fontId="5" fillId="0" borderId="0" xfId="0" applyNumberFormat="1" applyFont="1" applyFill="1" applyAlignment="1">
      <alignment horizontal="center"/>
    </xf>
    <xf numFmtId="0" fontId="8" fillId="33" borderId="0" xfId="0" applyNumberFormat="1" applyFont="1" applyFill="1" applyAlignment="1">
      <alignment horizontal="center"/>
    </xf>
    <xf numFmtId="0" fontId="8" fillId="33" borderId="0" xfId="0" applyFont="1" applyFill="1" applyAlignment="1">
      <alignment/>
    </xf>
    <xf numFmtId="0" fontId="8" fillId="33" borderId="0" xfId="0" applyFont="1" applyFill="1" applyAlignment="1">
      <alignment horizontal="right"/>
    </xf>
    <xf numFmtId="0" fontId="3" fillId="0" borderId="0" xfId="0" applyFont="1" applyFill="1" applyAlignment="1">
      <alignment horizontal="right"/>
    </xf>
    <xf numFmtId="0" fontId="8" fillId="0" borderId="0" xfId="0" applyNumberFormat="1" applyFont="1" applyFill="1" applyAlignment="1">
      <alignment vertical="center"/>
    </xf>
    <xf numFmtId="164" fontId="8" fillId="0" borderId="0" xfId="0" applyNumberFormat="1" applyFont="1" applyFill="1" applyAlignment="1">
      <alignment horizontal="center"/>
    </xf>
    <xf numFmtId="49" fontId="8" fillId="33" borderId="10" xfId="0" applyNumberFormat="1" applyFont="1" applyFill="1" applyBorder="1" applyAlignment="1">
      <alignment horizontal="center" vertical="center" wrapText="1"/>
    </xf>
    <xf numFmtId="49" fontId="8" fillId="33" borderId="12" xfId="0" applyNumberFormat="1" applyFont="1" applyFill="1" applyBorder="1" applyAlignment="1">
      <alignment horizontal="center" vertical="center" wrapText="1"/>
    </xf>
    <xf numFmtId="1" fontId="6" fillId="0" borderId="0" xfId="0" applyNumberFormat="1" applyFont="1" applyFill="1" applyAlignment="1">
      <alignment horizontal="center" vertical="center"/>
    </xf>
    <xf numFmtId="1" fontId="5" fillId="0" borderId="0" xfId="0" applyNumberFormat="1" applyFont="1" applyFill="1" applyBorder="1" applyAlignment="1">
      <alignment horizontal="center"/>
    </xf>
    <xf numFmtId="0" fontId="5" fillId="0" borderId="0" xfId="0" applyFont="1" applyFill="1" applyAlignment="1">
      <alignment horizontal="center"/>
    </xf>
    <xf numFmtId="0" fontId="3" fillId="0" borderId="0" xfId="0" applyNumberFormat="1" applyFont="1" applyFill="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164" fontId="27" fillId="0" borderId="14" xfId="0" applyNumberFormat="1" applyFont="1" applyFill="1" applyBorder="1" applyAlignment="1">
      <alignment horizontal="center" vertical="center" wrapText="1"/>
    </xf>
    <xf numFmtId="1" fontId="27" fillId="0" borderId="12" xfId="0" applyNumberFormat="1" applyFont="1" applyFill="1" applyBorder="1" applyAlignment="1">
      <alignment horizontal="center" vertical="center" wrapText="1"/>
    </xf>
    <xf numFmtId="0" fontId="4" fillId="0" borderId="10" xfId="82" applyNumberFormat="1" applyFont="1" applyFill="1" applyBorder="1" applyAlignment="1">
      <alignment horizontal="center" vertical="center" wrapText="1"/>
      <protection/>
    </xf>
    <xf numFmtId="0" fontId="4" fillId="0" borderId="10" xfId="68" applyNumberFormat="1" applyFont="1" applyFill="1" applyBorder="1" applyAlignment="1">
      <alignment horizontal="center" vertical="center" wrapText="1"/>
      <protection/>
    </xf>
    <xf numFmtId="0" fontId="4" fillId="0" borderId="0" xfId="0" applyFont="1" applyFill="1" applyBorder="1" applyAlignment="1">
      <alignment/>
    </xf>
    <xf numFmtId="164" fontId="27" fillId="0" borderId="12" xfId="82" applyNumberFormat="1" applyFont="1" applyFill="1" applyBorder="1" applyAlignment="1">
      <alignment horizontal="center" vertical="center" wrapText="1"/>
      <protection/>
    </xf>
    <xf numFmtId="0" fontId="27" fillId="0" borderId="12" xfId="0" applyFont="1" applyFill="1" applyBorder="1" applyAlignment="1">
      <alignment horizontal="center" vertical="center" wrapText="1"/>
    </xf>
    <xf numFmtId="164" fontId="27" fillId="0" borderId="12" xfId="0" applyNumberFormat="1" applyFont="1" applyFill="1" applyBorder="1" applyAlignment="1">
      <alignment horizontal="center" vertical="center" wrapText="1"/>
    </xf>
    <xf numFmtId="1" fontId="6" fillId="0" borderId="0" xfId="0" applyNumberFormat="1" applyFont="1" applyFill="1" applyBorder="1" applyAlignment="1">
      <alignment horizontal="center"/>
    </xf>
    <xf numFmtId="0" fontId="9" fillId="0" borderId="0" xfId="0" applyFont="1" applyFill="1" applyAlignment="1">
      <alignment/>
    </xf>
    <xf numFmtId="0" fontId="4" fillId="0" borderId="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29" fillId="0" borderId="10" xfId="81" applyNumberFormat="1" applyFont="1" applyFill="1" applyBorder="1" applyAlignment="1">
      <alignment horizontal="center" vertical="center" wrapText="1"/>
      <protection/>
    </xf>
    <xf numFmtId="1" fontId="5" fillId="0" borderId="0" xfId="0" applyNumberFormat="1" applyFont="1" applyFill="1" applyBorder="1" applyAlignment="1">
      <alignment horizontal="left" vertical="center"/>
    </xf>
    <xf numFmtId="1" fontId="5" fillId="0" borderId="0" xfId="0" applyNumberFormat="1" applyFont="1" applyFill="1" applyBorder="1" applyAlignment="1">
      <alignment vertical="center"/>
    </xf>
    <xf numFmtId="1" fontId="5" fillId="34" borderId="0" xfId="0" applyNumberFormat="1" applyFont="1" applyFill="1" applyBorder="1" applyAlignment="1">
      <alignment horizontal="left" vertical="center"/>
    </xf>
    <xf numFmtId="0" fontId="8" fillId="35" borderId="0" xfId="0" applyFont="1"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5"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5" xfId="0" applyNumberFormat="1" applyBorder="1" applyAlignment="1">
      <alignment/>
    </xf>
    <xf numFmtId="0" fontId="0" fillId="0" borderId="20" xfId="0" applyNumberFormat="1" applyBorder="1" applyAlignment="1">
      <alignment/>
    </xf>
    <xf numFmtId="0" fontId="0" fillId="0" borderId="19" xfId="0" applyNumberFormat="1" applyBorder="1" applyAlignment="1">
      <alignment/>
    </xf>
    <xf numFmtId="0" fontId="0" fillId="0" borderId="21" xfId="0" applyNumberFormat="1" applyBorder="1" applyAlignment="1">
      <alignment/>
    </xf>
    <xf numFmtId="0" fontId="0" fillId="0" borderId="18" xfId="0" applyNumberFormat="1" applyBorder="1" applyAlignment="1">
      <alignment/>
    </xf>
    <xf numFmtId="0" fontId="0" fillId="0" borderId="22" xfId="0" applyNumberFormat="1" applyBorder="1" applyAlignment="1">
      <alignment/>
    </xf>
    <xf numFmtId="0" fontId="0" fillId="0" borderId="23" xfId="0" applyBorder="1" applyAlignment="1">
      <alignment/>
    </xf>
    <xf numFmtId="0" fontId="0" fillId="0" borderId="23" xfId="0" applyNumberFormat="1" applyBorder="1" applyAlignment="1">
      <alignment/>
    </xf>
    <xf numFmtId="0" fontId="0" fillId="0" borderId="0" xfId="0" applyNumberFormat="1" applyAlignment="1">
      <alignment/>
    </xf>
    <xf numFmtId="0" fontId="0" fillId="0" borderId="24" xfId="0" applyNumberFormat="1" applyBorder="1" applyAlignment="1">
      <alignment/>
    </xf>
    <xf numFmtId="49" fontId="8" fillId="33" borderId="10" xfId="0" applyNumberFormat="1" applyFont="1" applyFill="1" applyBorder="1" applyAlignment="1">
      <alignment horizontal="center" textRotation="90" wrapText="1"/>
    </xf>
    <xf numFmtId="0" fontId="8" fillId="33" borderId="10" xfId="0" applyNumberFormat="1" applyFont="1" applyFill="1" applyBorder="1" applyAlignment="1">
      <alignment horizontal="center" vertical="center" textRotation="90" wrapText="1"/>
    </xf>
    <xf numFmtId="49" fontId="8" fillId="33" borderId="13" xfId="0" applyNumberFormat="1" applyFont="1" applyFill="1" applyBorder="1" applyAlignment="1">
      <alignment horizontal="center" textRotation="90" wrapText="1"/>
    </xf>
    <xf numFmtId="0" fontId="11" fillId="33" borderId="11" xfId="0" applyNumberFormat="1" applyFont="1" applyFill="1" applyBorder="1" applyAlignment="1">
      <alignment horizontal="center" vertical="center"/>
    </xf>
    <xf numFmtId="0" fontId="11" fillId="33" borderId="10" xfId="0" applyNumberFormat="1" applyFont="1" applyFill="1" applyBorder="1" applyAlignment="1">
      <alignment horizontal="center" vertical="center"/>
    </xf>
    <xf numFmtId="0" fontId="11" fillId="33" borderId="13" xfId="0" applyNumberFormat="1" applyFont="1" applyFill="1" applyBorder="1" applyAlignment="1">
      <alignment horizontal="center" vertical="center"/>
    </xf>
    <xf numFmtId="0" fontId="8" fillId="33" borderId="11" xfId="0" applyNumberFormat="1" applyFont="1" applyFill="1" applyBorder="1" applyAlignment="1">
      <alignment horizontal="center" vertical="center"/>
    </xf>
    <xf numFmtId="0" fontId="8" fillId="33" borderId="14" xfId="0" applyNumberFormat="1" applyFont="1" applyFill="1" applyBorder="1" applyAlignment="1">
      <alignment horizontal="center" vertical="center"/>
    </xf>
    <xf numFmtId="164" fontId="11" fillId="33" borderId="12" xfId="0" applyNumberFormat="1" applyFont="1" applyFill="1" applyBorder="1" applyAlignment="1">
      <alignment horizontal="center" vertical="center" wrapText="1"/>
    </xf>
    <xf numFmtId="164" fontId="11" fillId="33" borderId="25" xfId="0" applyNumberFormat="1" applyFont="1" applyFill="1" applyBorder="1" applyAlignment="1">
      <alignment horizontal="center" vertical="center" wrapText="1"/>
    </xf>
    <xf numFmtId="1" fontId="5" fillId="34" borderId="0" xfId="0" applyNumberFormat="1" applyFont="1" applyFill="1" applyBorder="1" applyAlignment="1">
      <alignment horizontal="left" vertical="center"/>
    </xf>
    <xf numFmtId="0" fontId="64" fillId="0" borderId="10" xfId="0" applyNumberFormat="1" applyFont="1" applyFill="1" applyBorder="1" applyAlignment="1">
      <alignment horizontal="center" vertical="center" wrapText="1"/>
    </xf>
    <xf numFmtId="0" fontId="4" fillId="0" borderId="10" xfId="52" applyNumberFormat="1" applyFont="1" applyFill="1" applyBorder="1" applyAlignment="1">
      <alignment horizontal="center" vertical="center" wrapText="1"/>
      <protection/>
    </xf>
    <xf numFmtId="0" fontId="27" fillId="0" borderId="10" xfId="0" applyNumberFormat="1" applyFont="1" applyFill="1" applyBorder="1" applyAlignment="1">
      <alignment horizontal="center" vertical="center" wrapText="1"/>
    </xf>
    <xf numFmtId="0" fontId="30" fillId="0" borderId="10" xfId="0" applyNumberFormat="1" applyFont="1" applyFill="1" applyBorder="1" applyAlignment="1">
      <alignment horizontal="center" vertical="center" wrapText="1"/>
    </xf>
    <xf numFmtId="0" fontId="4" fillId="0" borderId="0" xfId="0" applyNumberFormat="1" applyFont="1" applyFill="1" applyBorder="1" applyAlignment="1">
      <alignment/>
    </xf>
    <xf numFmtId="0" fontId="4" fillId="0" borderId="10" xfId="80" applyNumberFormat="1" applyFont="1" applyFill="1" applyBorder="1" applyAlignment="1">
      <alignment horizontal="center" vertical="center" wrapText="1"/>
      <protection/>
    </xf>
    <xf numFmtId="0" fontId="4" fillId="0" borderId="0" xfId="0" applyNumberFormat="1" applyFont="1" applyFill="1" applyBorder="1" applyAlignment="1">
      <alignment horizontal="center"/>
    </xf>
    <xf numFmtId="0" fontId="4" fillId="0" borderId="0" xfId="0" applyNumberFormat="1" applyFont="1" applyFill="1" applyAlignment="1">
      <alignment horizontal="center"/>
    </xf>
    <xf numFmtId="0" fontId="4" fillId="0" borderId="0" xfId="0" applyNumberFormat="1" applyFont="1" applyFill="1" applyAlignment="1">
      <alignment/>
    </xf>
    <xf numFmtId="0" fontId="0" fillId="36" borderId="15" xfId="0" applyFill="1" applyBorder="1" applyAlignment="1">
      <alignment/>
    </xf>
    <xf numFmtId="0" fontId="0" fillId="36" borderId="15" xfId="0" applyNumberFormat="1" applyFill="1" applyBorder="1" applyAlignment="1">
      <alignment/>
    </xf>
    <xf numFmtId="0" fontId="0" fillId="36" borderId="19" xfId="0" applyNumberFormat="1" applyFill="1" applyBorder="1" applyAlignment="1">
      <alignment/>
    </xf>
    <xf numFmtId="0" fontId="0" fillId="36" borderId="18" xfId="0" applyNumberFormat="1" applyFill="1" applyBorder="1" applyAlignment="1">
      <alignment/>
    </xf>
    <xf numFmtId="0" fontId="0" fillId="36" borderId="0" xfId="0" applyFill="1" applyAlignment="1">
      <alignment/>
    </xf>
    <xf numFmtId="0" fontId="0" fillId="36" borderId="16" xfId="0" applyFill="1" applyBorder="1" applyAlignment="1">
      <alignment/>
    </xf>
    <xf numFmtId="0" fontId="0" fillId="36" borderId="23" xfId="0" applyFill="1" applyBorder="1" applyAlignment="1">
      <alignment/>
    </xf>
    <xf numFmtId="0" fontId="0" fillId="36" borderId="23" xfId="0" applyNumberFormat="1" applyFill="1" applyBorder="1" applyAlignment="1">
      <alignment/>
    </xf>
    <xf numFmtId="0" fontId="0" fillId="36" borderId="0" xfId="0" applyNumberFormat="1" applyFill="1" applyAlignment="1">
      <alignment/>
    </xf>
    <xf numFmtId="0" fontId="0" fillId="36" borderId="24" xfId="0" applyNumberFormat="1" applyFill="1" applyBorder="1" applyAlignment="1">
      <alignment/>
    </xf>
    <xf numFmtId="0" fontId="4" fillId="0" borderId="10" xfId="0" applyNumberFormat="1" applyFont="1" applyFill="1" applyBorder="1" applyAlignment="1">
      <alignment horizontal="center" vertical="center" textRotation="90" wrapText="1"/>
    </xf>
    <xf numFmtId="0" fontId="4" fillId="0" borderId="10" xfId="0" applyNumberFormat="1" applyFont="1" applyFill="1" applyBorder="1" applyAlignment="1">
      <alignment horizontal="center" textRotation="90"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xf>
    <xf numFmtId="0" fontId="4" fillId="0" borderId="11" xfId="0" applyFont="1" applyFill="1" applyBorder="1" applyAlignment="1">
      <alignment horizontal="center" vertical="center" wrapText="1"/>
    </xf>
    <xf numFmtId="49" fontId="4" fillId="0" borderId="10" xfId="0" applyNumberFormat="1" applyFont="1" applyFill="1" applyBorder="1" applyAlignment="1">
      <alignment horizontal="center" textRotation="90" wrapText="1"/>
    </xf>
    <xf numFmtId="0" fontId="4" fillId="0" borderId="13" xfId="0" applyNumberFormat="1" applyFont="1" applyFill="1" applyBorder="1" applyAlignment="1">
      <alignment horizontal="center" textRotation="90" wrapText="1"/>
    </xf>
    <xf numFmtId="0" fontId="4" fillId="0" borderId="10" xfId="0" applyNumberFormat="1" applyFont="1" applyFill="1" applyBorder="1" applyAlignment="1">
      <alignment horizontal="center"/>
    </xf>
    <xf numFmtId="164" fontId="27" fillId="0" borderId="25"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xf>
    <xf numFmtId="49" fontId="11" fillId="33" borderId="12" xfId="0" applyNumberFormat="1" applyFont="1" applyFill="1" applyBorder="1" applyAlignment="1">
      <alignment horizontal="center" vertical="center"/>
    </xf>
    <xf numFmtId="0" fontId="8" fillId="0" borderId="0" xfId="0" applyNumberFormat="1" applyFont="1" applyFill="1" applyBorder="1" applyAlignment="1">
      <alignment/>
    </xf>
    <xf numFmtId="0" fontId="8" fillId="0" borderId="0" xfId="0" applyNumberFormat="1" applyFont="1" applyFill="1" applyAlignment="1">
      <alignment/>
    </xf>
    <xf numFmtId="2" fontId="27" fillId="0" borderId="12"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0" fillId="0" borderId="26" xfId="0" applyBorder="1" applyAlignment="1">
      <alignment/>
    </xf>
    <xf numFmtId="0" fontId="0" fillId="0" borderId="27" xfId="0" applyBorder="1" applyAlignment="1">
      <alignment/>
    </xf>
    <xf numFmtId="2" fontId="4" fillId="0" borderId="13" xfId="0" applyNumberFormat="1" applyFont="1" applyFill="1" applyBorder="1" applyAlignment="1">
      <alignment horizontal="center" vertical="center" wrapText="1"/>
    </xf>
    <xf numFmtId="1" fontId="27" fillId="0" borderId="11" xfId="0" applyNumberFormat="1" applyFont="1" applyFill="1" applyBorder="1" applyAlignment="1">
      <alignment horizontal="center" vertical="center"/>
    </xf>
    <xf numFmtId="1" fontId="27" fillId="0" borderId="10" xfId="0" applyNumberFormat="1" applyFont="1" applyFill="1" applyBorder="1" applyAlignment="1">
      <alignment horizontal="center" vertical="center"/>
    </xf>
    <xf numFmtId="1" fontId="27" fillId="0" borderId="13"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0" fontId="27" fillId="0" borderId="14" xfId="0" applyNumberFormat="1" applyFont="1" applyFill="1" applyBorder="1" applyAlignment="1">
      <alignment horizontal="center" vertical="center" wrapText="1"/>
    </xf>
    <xf numFmtId="0" fontId="27" fillId="0" borderId="12" xfId="0" applyNumberFormat="1" applyFont="1" applyFill="1" applyBorder="1" applyAlignment="1">
      <alignment horizontal="center" vertical="center" wrapText="1"/>
    </xf>
    <xf numFmtId="0" fontId="4" fillId="0" borderId="10" xfId="0" applyNumberFormat="1" applyFont="1" applyBorder="1" applyAlignment="1">
      <alignment/>
    </xf>
    <xf numFmtId="0" fontId="4" fillId="0" borderId="10" xfId="0" applyFont="1" applyFill="1" applyBorder="1" applyAlignment="1">
      <alignment horizontal="center"/>
    </xf>
    <xf numFmtId="164" fontId="27" fillId="0" borderId="10" xfId="0" applyNumberFormat="1" applyFont="1" applyFill="1" applyBorder="1" applyAlignment="1">
      <alignment horizontal="center" vertical="center" wrapText="1"/>
    </xf>
    <xf numFmtId="0" fontId="28" fillId="0" borderId="0" xfId="0" applyNumberFormat="1" applyFont="1" applyFill="1" applyAlignment="1">
      <alignment horizontal="left"/>
    </xf>
    <xf numFmtId="0" fontId="9" fillId="0" borderId="0" xfId="0" applyNumberFormat="1" applyFont="1" applyFill="1" applyAlignment="1">
      <alignment horizontal="left"/>
    </xf>
    <xf numFmtId="0" fontId="4" fillId="0" borderId="10"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textRotation="90" wrapText="1"/>
    </xf>
    <xf numFmtId="49" fontId="4" fillId="0" borderId="10" xfId="0" applyNumberFormat="1" applyFont="1" applyFill="1" applyBorder="1" applyAlignment="1">
      <alignment horizontal="center" vertical="center" textRotation="90" wrapText="1"/>
    </xf>
    <xf numFmtId="0" fontId="4" fillId="0" borderId="10" xfId="0" applyFont="1" applyFill="1" applyBorder="1" applyAlignment="1">
      <alignment horizontal="center" vertical="center" textRotation="90" wrapText="1"/>
    </xf>
    <xf numFmtId="0" fontId="4" fillId="0" borderId="28" xfId="0" applyNumberFormat="1" applyFont="1" applyFill="1" applyBorder="1" applyAlignment="1">
      <alignment horizontal="center" vertical="center" wrapText="1"/>
    </xf>
    <xf numFmtId="0" fontId="4" fillId="0" borderId="29"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0" xfId="0" applyNumberFormat="1" applyFont="1" applyFill="1" applyBorder="1" applyAlignment="1">
      <alignment horizontal="center" wrapText="1"/>
    </xf>
    <xf numFmtId="0" fontId="4" fillId="0" borderId="10" xfId="0" applyNumberFormat="1" applyFont="1" applyFill="1" applyBorder="1" applyAlignment="1">
      <alignment horizontal="center" textRotation="90" wrapText="1"/>
    </xf>
    <xf numFmtId="0" fontId="4" fillId="0" borderId="2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8" xfId="0" applyNumberFormat="1" applyFont="1" applyFill="1" applyBorder="1" applyAlignment="1">
      <alignment horizontal="center" vertical="center" textRotation="90" wrapText="1"/>
    </xf>
    <xf numFmtId="0" fontId="4" fillId="0" borderId="10" xfId="0" applyNumberFormat="1" applyFont="1" applyFill="1" applyBorder="1" applyAlignment="1">
      <alignment horizontal="center" vertical="center" textRotation="90" wrapText="1"/>
    </xf>
    <xf numFmtId="1" fontId="5" fillId="0" borderId="0" xfId="0" applyNumberFormat="1" applyFont="1" applyFill="1" applyBorder="1" applyAlignment="1">
      <alignment horizontal="center" vertical="center"/>
    </xf>
    <xf numFmtId="0" fontId="8" fillId="33" borderId="30"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28" xfId="0" applyNumberFormat="1"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0" xfId="0" applyFont="1" applyFill="1" applyAlignment="1">
      <alignment horizontal="center" vertical="center"/>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8" fillId="33" borderId="10" xfId="0" applyNumberFormat="1" applyFont="1" applyFill="1" applyBorder="1" applyAlignment="1">
      <alignment horizontal="center" vertical="center" wrapText="1"/>
    </xf>
    <xf numFmtId="49" fontId="8" fillId="33" borderId="28" xfId="0" applyNumberFormat="1" applyFont="1" applyFill="1" applyBorder="1" applyAlignment="1">
      <alignment horizontal="center" vertical="center" textRotation="90" wrapText="1"/>
    </xf>
    <xf numFmtId="49" fontId="8" fillId="33" borderId="10" xfId="0" applyNumberFormat="1" applyFont="1" applyFill="1" applyBorder="1" applyAlignment="1">
      <alignment horizontal="center" vertical="center" textRotation="90" wrapText="1"/>
    </xf>
    <xf numFmtId="0" fontId="8" fillId="33" borderId="10" xfId="0" applyFont="1" applyFill="1" applyBorder="1" applyAlignment="1">
      <alignment horizontal="center" vertical="center" textRotation="90" wrapText="1"/>
    </xf>
    <xf numFmtId="0" fontId="8" fillId="0" borderId="0" xfId="0" applyFont="1" applyFill="1" applyBorder="1" applyAlignment="1">
      <alignment horizontal="center" vertical="center" textRotation="90"/>
    </xf>
    <xf numFmtId="0" fontId="0" fillId="0" borderId="0" xfId="0" applyFill="1" applyAlignment="1">
      <alignment/>
    </xf>
    <xf numFmtId="0" fontId="3" fillId="33" borderId="10" xfId="0" applyFont="1" applyFill="1" applyBorder="1" applyAlignment="1">
      <alignment horizontal="center" vertical="center" wrapText="1"/>
    </xf>
  </cellXfs>
  <cellStyles count="7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3 7" xfId="52"/>
    <cellStyle name="Обычный 2" xfId="53"/>
    <cellStyle name="Обычный 2 2" xfId="54"/>
    <cellStyle name="Обычный 2 2 2" xfId="55"/>
    <cellStyle name="Обычный 2 2 2 2" xfId="56"/>
    <cellStyle name="Обычный 2 2 2 2 2" xfId="57"/>
    <cellStyle name="Обычный 2 2 2 2 2 2" xfId="58"/>
    <cellStyle name="Обычный 2 2 2 2 2 2 2" xfId="59"/>
    <cellStyle name="Обычный 2 2 2 2 3" xfId="60"/>
    <cellStyle name="Обычный 2 2 2 3" xfId="61"/>
    <cellStyle name="Обычный 2 2 2 3 2" xfId="62"/>
    <cellStyle name="Обычный 2 2 3" xfId="63"/>
    <cellStyle name="Обычный 2 2 4" xfId="64"/>
    <cellStyle name="Обычный 2 2 4 2" xfId="65"/>
    <cellStyle name="Обычный 2 2 4 2 2" xfId="66"/>
    <cellStyle name="Обычный 2 2 5" xfId="67"/>
    <cellStyle name="Обычный 2 3" xfId="68"/>
    <cellStyle name="Обычный 2 3 2" xfId="69"/>
    <cellStyle name="Обычный 2 3 2 2" xfId="70"/>
    <cellStyle name="Обычный 2 3 2 2 2" xfId="71"/>
    <cellStyle name="Обычный 2 3 2 2 2 2" xfId="72"/>
    <cellStyle name="Обычный 2 3 2 3" xfId="73"/>
    <cellStyle name="Обычный 2 3 3" xfId="74"/>
    <cellStyle name="Обычный 2 3 3 2" xfId="75"/>
    <cellStyle name="Обычный 2 4" xfId="76"/>
    <cellStyle name="Обычный 3 2" xfId="77"/>
    <cellStyle name="Обычный 3 3" xfId="78"/>
    <cellStyle name="Обычный 4 2" xfId="79"/>
    <cellStyle name="Обычный_Аналитика10_ЛХ(шапки)" xfId="80"/>
    <cellStyle name="Обычный_Рослесозащита -итоги_1" xfId="81"/>
    <cellStyle name="Обычный_Ф2-ЛЗсв" xfId="82"/>
    <cellStyle name="Плохой" xfId="83"/>
    <cellStyle name="Пояснение" xfId="84"/>
    <cellStyle name="Примечание" xfId="85"/>
    <cellStyle name="Percent" xfId="86"/>
    <cellStyle name="Связанная ячейка" xfId="87"/>
    <cellStyle name="Текст предупреждения" xfId="88"/>
    <cellStyle name="Comma" xfId="89"/>
    <cellStyle name="Comma [0]" xfId="90"/>
    <cellStyle name="Хороший" xfId="91"/>
  </cellStyles>
  <dxfs count="4">
    <dxf>
      <font>
        <color theme="0"/>
      </font>
    </dxf>
    <dxf>
      <font>
        <color theme="0"/>
      </font>
    </dxf>
    <dxf>
      <font>
        <color theme="0"/>
      </font>
    </dxf>
    <dxf>
      <fill>
        <patternFill patternType="solid">
          <bgColor rgb="FF008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4\1-&#1086;&#1083;&#1087;&#1084;%20&#1088;&#1086;&#1089;&#1089;&#1083;&#1077;&#1089;&#1086;&#1079;&#1072;&#1097;&#1080;&#1090;&#1072;\&#1050;&#1086;&#1087;&#1080;&#1103;%201-&#1054;&#1051;&#1055;&#1052;%20&#1079;&#1072;%20&#1085;&#1086;&#1103;&#1073;&#1088;&#1100;%2014%20&#1075;.%20&#1055;&#1056;&#1040;&#1042;&#1048;&#1051;&#1068;&#1053;&#1067;&#104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ослесозащита"/>
      <sheetName val="Рослесозащита -итоги"/>
      <sheetName val="Рослесхоз"/>
      <sheetName val="Лист3"/>
    </sheetNames>
    <sheetDataSet>
      <sheetData sheetId="0">
        <row r="287">
          <cell r="G287" t="str">
            <v>Лесные пожары</v>
          </cell>
          <cell r="J287">
            <v>1</v>
          </cell>
        </row>
        <row r="288">
          <cell r="G288" t="str">
            <v>Повреждение насекомыми</v>
          </cell>
          <cell r="J288">
            <v>2</v>
          </cell>
        </row>
        <row r="289">
          <cell r="G289" t="str">
            <v>Погодные условия и почвенно-климатические факторы</v>
          </cell>
          <cell r="J289">
            <v>3</v>
          </cell>
        </row>
        <row r="290">
          <cell r="G290" t="str">
            <v>Болезни леса</v>
          </cell>
          <cell r="J290">
            <v>4</v>
          </cell>
        </row>
        <row r="291">
          <cell r="G291" t="str">
            <v>Повреждение дикими животными </v>
          </cell>
          <cell r="J291">
            <v>5</v>
          </cell>
        </row>
        <row r="292">
          <cell r="G292" t="str">
            <v>Антропогенные факторы</v>
          </cell>
          <cell r="J292">
            <v>6</v>
          </cell>
        </row>
        <row r="293">
          <cell r="G293" t="str">
            <v>Непатогенные факторы</v>
          </cell>
          <cell r="J293">
            <v>7</v>
          </cell>
        </row>
        <row r="294">
          <cell r="G294" t="str">
            <v>ИТОГО</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8:BZ235" sheet="Рослесозащита"/>
  </cacheSource>
  <cacheFields count="78">
    <cacheField name="1">
      <sharedItems containsMixedTypes="0"/>
    </cacheField>
    <cacheField name="2">
      <sharedItems containsMixedTypes="0" count="11">
        <s v="Ибресинское"/>
        <s v="Алатырское "/>
        <s v="Вурнарское "/>
        <s v="Канашское"/>
        <s v="Кирское"/>
        <s v="Мариинско-Посадское"/>
        <s v="Опытное"/>
        <s v="Чебоксарское"/>
        <s v="Шемуршинское"/>
        <s v="Шумерлинское"/>
        <s v="Ядринское"/>
      </sharedItems>
    </cacheField>
    <cacheField name="3">
      <sharedItems containsSemiMixedTypes="0" containsString="0" containsMixedTypes="0" containsNumber="1" containsInteger="1"/>
    </cacheField>
    <cacheField name="4">
      <sharedItems containsMixedTypes="1" containsNumber="1" containsInteger="1"/>
    </cacheField>
    <cacheField name="5">
      <sharedItems containsMixedTypes="0"/>
    </cacheField>
    <cacheField name="6">
      <sharedItems containsMixedTypes="0"/>
    </cacheField>
    <cacheField name="7">
      <sharedItems containsMixedTypes="0"/>
    </cacheField>
    <cacheField name="8">
      <sharedItems containsString="0" containsBlank="1" containsMixedTypes="0" containsNumber="1" containsInteger="1" count="10">
        <n v="2010"/>
        <n v="2016"/>
        <m/>
        <n v="2015"/>
        <n v="2013"/>
        <n v="2014"/>
        <n v="2012"/>
        <n v="2009"/>
        <n v="2011"/>
        <n v="2008"/>
      </sharedItems>
    </cacheField>
    <cacheField name="9">
      <sharedItems containsSemiMixedTypes="0" containsString="0" containsMixedTypes="0" containsNumber="1" containsInteger="1" count="38">
        <n v="830"/>
        <n v="868"/>
        <n v="865"/>
        <n v="337"/>
        <n v="343"/>
        <n v="355"/>
        <n v="821"/>
        <n v="350"/>
        <n v="360"/>
        <n v="371"/>
        <n v="630"/>
        <n v="307"/>
        <n v="138"/>
        <n v="867"/>
        <n v="358"/>
        <n v="466"/>
        <n v="610"/>
        <n v="822"/>
        <n v="823"/>
        <n v="103"/>
        <n v="117"/>
        <n v="820"/>
        <n v="112"/>
        <n v="828"/>
        <n v="300"/>
        <n v="724"/>
        <n v="701"/>
        <n v="812"/>
        <n v="102"/>
        <n v="857"/>
        <n v="866"/>
        <n v="855"/>
        <n v="852"/>
        <n v="272"/>
        <n v="124"/>
        <n v="882"/>
        <n v="881"/>
        <n v="873"/>
      </sharedItems>
    </cacheField>
    <cacheField name="10">
      <sharedItems containsSemiMixedTypes="0" containsString="0" containsMixedTypes="0" containsNumber="1" containsInteger="1" count="6">
        <n v="3"/>
        <n v="1"/>
        <n v="2"/>
        <n v="4"/>
        <n v="7"/>
        <n v="6"/>
      </sharedItems>
    </cacheField>
    <cacheField name="11">
      <sharedItems containsSemiMixedTypes="0" containsString="0" containsMixedTypes="0" containsNumber="1"/>
    </cacheField>
    <cacheField name="12">
      <sharedItems containsSemiMixedTypes="0" containsString="0" containsMixedTypes="0" containsNumber="1"/>
    </cacheField>
    <cacheField name="13">
      <sharedItems containsMixedTypes="1" containsNumber="1"/>
    </cacheField>
    <cacheField name="14">
      <sharedItems containsMixedTypes="1" containsNumber="1"/>
    </cacheField>
    <cacheField name="15">
      <sharedItems containsMixedTypes="0"/>
    </cacheField>
    <cacheField name="16">
      <sharedItems containsSemiMixedTypes="0" containsString="0" containsMixedTypes="0" containsNumber="1"/>
    </cacheField>
    <cacheField name="17">
      <sharedItems containsMixedTypes="0"/>
    </cacheField>
    <cacheField name="18">
      <sharedItems containsMixedTypes="0"/>
    </cacheField>
    <cacheField name="19">
      <sharedItems containsMixedTypes="1" containsNumber="1"/>
    </cacheField>
    <cacheField name="20">
      <sharedItems containsSemiMixedTypes="0" containsString="0" containsMixedTypes="0" containsNumber="1"/>
    </cacheField>
    <cacheField name="21">
      <sharedItems containsMixedTypes="1" containsNumber="1"/>
    </cacheField>
    <cacheField name="22">
      <sharedItems containsMixedTypes="1" containsNumber="1"/>
    </cacheField>
    <cacheField name="23">
      <sharedItems containsMixedTypes="1" containsNumber="1"/>
    </cacheField>
    <cacheField name="24">
      <sharedItems containsMixedTypes="1" containsNumber="1"/>
    </cacheField>
    <cacheField name="25">
      <sharedItems containsMixedTypes="1" containsNumber="1"/>
    </cacheField>
    <cacheField name="26">
      <sharedItems containsMixedTypes="0"/>
    </cacheField>
    <cacheField name="27">
      <sharedItems containsMixedTypes="0"/>
    </cacheField>
    <cacheField name="28">
      <sharedItems containsMixedTypes="1" containsNumber="1"/>
    </cacheField>
    <cacheField name="29">
      <sharedItems containsMixedTypes="1" containsNumber="1"/>
    </cacheField>
    <cacheField name="30">
      <sharedItems containsMixedTypes="0"/>
    </cacheField>
    <cacheField name="31">
      <sharedItems containsMixedTypes="1" containsNumber="1"/>
    </cacheField>
    <cacheField name="32">
      <sharedItems containsMixedTypes="0"/>
    </cacheField>
    <cacheField name="33">
      <sharedItems containsMixedTypes="1" containsNumber="1"/>
    </cacheField>
    <cacheField name="34">
      <sharedItems containsMixedTypes="0"/>
    </cacheField>
    <cacheField name="35">
      <sharedItems containsMixedTypes="1" containsNumber="1"/>
    </cacheField>
    <cacheField name="36">
      <sharedItems containsMixedTypes="0"/>
    </cacheField>
    <cacheField name="37">
      <sharedItems containsMixedTypes="0"/>
    </cacheField>
    <cacheField name="38">
      <sharedItems containsMixedTypes="0"/>
    </cacheField>
    <cacheField name="39">
      <sharedItems containsMixedTypes="0"/>
    </cacheField>
    <cacheField name="40">
      <sharedItems containsMixedTypes="0"/>
    </cacheField>
    <cacheField name="41">
      <sharedItems containsMixedTypes="0"/>
    </cacheField>
    <cacheField name="42">
      <sharedItems containsMixedTypes="0"/>
    </cacheField>
    <cacheField name="43">
      <sharedItems containsMixedTypes="0"/>
    </cacheField>
    <cacheField name="44">
      <sharedItems containsMixedTypes="0"/>
    </cacheField>
    <cacheField name="45">
      <sharedItems containsMixedTypes="0"/>
    </cacheField>
    <cacheField name="46">
      <sharedItems containsMixedTypes="0"/>
    </cacheField>
    <cacheField name="47">
      <sharedItems containsMixedTypes="0"/>
    </cacheField>
    <cacheField name="48">
      <sharedItems containsMixedTypes="0"/>
    </cacheField>
    <cacheField name="49">
      <sharedItems containsMixedTypes="0"/>
    </cacheField>
    <cacheField name="50">
      <sharedItems containsMixedTypes="0"/>
    </cacheField>
    <cacheField name="51">
      <sharedItems containsMixedTypes="0"/>
    </cacheField>
    <cacheField name="52">
      <sharedItems containsMixedTypes="0"/>
    </cacheField>
    <cacheField name="53">
      <sharedItems containsMixedTypes="0"/>
    </cacheField>
    <cacheField name="54">
      <sharedItems containsMixedTypes="0"/>
    </cacheField>
    <cacheField name="55">
      <sharedItems containsMixedTypes="0"/>
    </cacheField>
    <cacheField name="56">
      <sharedItems containsMixedTypes="0"/>
    </cacheField>
    <cacheField name="57">
      <sharedItems containsMixedTypes="0"/>
    </cacheField>
    <cacheField name="58">
      <sharedItems containsMixedTypes="0"/>
    </cacheField>
    <cacheField name="59">
      <sharedItems containsMixedTypes="0"/>
    </cacheField>
    <cacheField name="60">
      <sharedItems containsMixedTypes="0"/>
    </cacheField>
    <cacheField name="61">
      <sharedItems containsMixedTypes="0"/>
    </cacheField>
    <cacheField name="62">
      <sharedItems containsMixedTypes="0"/>
    </cacheField>
    <cacheField name="63">
      <sharedItems containsMixedTypes="0"/>
    </cacheField>
    <cacheField name="64">
      <sharedItems containsMixedTypes="0"/>
    </cacheField>
    <cacheField name="65">
      <sharedItems containsMixedTypes="0"/>
    </cacheField>
    <cacheField name="66">
      <sharedItems containsMixedTypes="0"/>
    </cacheField>
    <cacheField name="67">
      <sharedItems containsMixedTypes="0"/>
    </cacheField>
    <cacheField name="68">
      <sharedItems containsMixedTypes="0"/>
    </cacheField>
    <cacheField name="69">
      <sharedItems containsMixedTypes="0"/>
    </cacheField>
    <cacheField name="70">
      <sharedItems containsMixedTypes="0"/>
    </cacheField>
    <cacheField name="71">
      <sharedItems containsMixedTypes="0"/>
    </cacheField>
    <cacheField name="72">
      <sharedItems containsMixedTypes="0"/>
    </cacheField>
    <cacheField name="73">
      <sharedItems containsMixedTypes="0"/>
    </cacheField>
    <cacheField name="74">
      <sharedItems containsMixedTypes="0"/>
    </cacheField>
    <cacheField name="75">
      <sharedItems containsMixedTypes="0"/>
    </cacheField>
    <cacheField name="76">
      <sharedItems containsMixedTypes="0"/>
    </cacheField>
    <cacheField name="77">
      <sharedItems containsMixedTypes="0"/>
    </cacheField>
    <cacheField name="78">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СводнаяТаблица2" cacheId="1" applyNumberFormats="0" applyBorderFormats="0" applyFontFormats="0" applyPatternFormats="0" applyAlignmentFormats="0" applyWidthHeightFormats="0" dataCaption="Данные" showMissing="1" preserveFormatting="1" useAutoFormatting="1" itemPrintTitles="1" compactData="0" updatedVersion="2" indent="0" showMemberPropertyTips="1">
  <location ref="A3:O11" firstHeaderRow="1" firstDataRow="2" firstDataCol="1"/>
  <pivotFields count="78">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7">
        <item x="1"/>
        <item x="2"/>
        <item x="0"/>
        <item x="3"/>
        <item x="5"/>
        <item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9"/>
  </rowFields>
  <rowItems count="7">
    <i>
      <x/>
    </i>
    <i>
      <x v="1"/>
    </i>
    <i>
      <x v="2"/>
    </i>
    <i>
      <x v="3"/>
    </i>
    <i>
      <x v="4"/>
    </i>
    <i>
      <x v="5"/>
    </i>
    <i t="grand">
      <x/>
    </i>
  </rowItems>
  <colFields count="1">
    <field x="-2"/>
  </colFields>
  <colItems count="14">
    <i>
      <x/>
    </i>
    <i i="1">
      <x v="1"/>
    </i>
    <i i="2">
      <x v="2"/>
    </i>
    <i i="3">
      <x v="3"/>
    </i>
    <i i="4">
      <x v="4"/>
    </i>
    <i i="5">
      <x v="5"/>
    </i>
    <i i="6">
      <x v="6"/>
    </i>
    <i i="7">
      <x v="7"/>
    </i>
    <i i="8">
      <x v="8"/>
    </i>
    <i i="9">
      <x v="9"/>
    </i>
    <i i="10">
      <x v="10"/>
    </i>
    <i i="11">
      <x v="11"/>
    </i>
    <i i="12">
      <x v="12"/>
    </i>
    <i i="13">
      <x v="13"/>
    </i>
  </colItems>
  <dataFields count="14">
    <dataField name="Сумма по полю 16" fld="15" baseField="0" baseItem="0"/>
    <dataField name="Сумма по полю 17" fld="16" baseField="0" baseItem="0"/>
    <dataField name="Сумма по полю 18" fld="17" baseField="0" baseItem="0"/>
    <dataField name="Сумма по полю 19" fld="18" baseField="0" baseItem="0"/>
    <dataField name="Сумма по полю 20" fld="19" baseField="0" baseItem="0"/>
    <dataField name="Сумма по полю 21" fld="20" baseField="0" baseItem="0"/>
    <dataField name="Сумма по полю 22" fld="21" baseField="0" baseItem="0"/>
    <dataField name="Сумма по полю 23" fld="22" baseField="0" baseItem="0"/>
    <dataField name="Сумма по полю 24" fld="23" baseField="0" baseItem="0"/>
    <dataField name="Сумма по полю 25" fld="24" baseField="0" baseItem="0"/>
    <dataField name="Сумма по полю 26" fld="25" baseField="0" baseItem="0"/>
    <dataField name="Сумма по полю 27" fld="26" baseField="0" baseItem="0"/>
    <dataField name="Сумма по полю 28" fld="27" baseField="0" baseItem="0"/>
    <dataField name="Сумма по полю 29" fld="28"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СводнаяТаблица1" cacheId="1" applyNumberFormats="0" applyBorderFormats="0" applyFontFormats="0" applyPatternFormats="0" applyAlignmentFormats="0" applyWidthHeightFormats="0" dataCaption="Данные" showMissing="1" preserveFormatting="1" useAutoFormatting="1" itemPrintTitles="1" compactData="0" updatedVersion="2" indent="0" showMemberPropertyTips="1">
  <location ref="A3:S62" firstHeaderRow="1" firstDataRow="2" firstDataCol="3"/>
  <pivotFields count="78">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compact="0" outline="0" subtotalTop="0" showAll="0" defaultSubtotal="0">
      <items count="10">
        <item m="1" x="9"/>
        <item x="7"/>
        <item x="0"/>
        <item m="1" x="8"/>
        <item x="6"/>
        <item x="4"/>
        <item x="5"/>
        <item x="3"/>
        <item x="1"/>
        <item x="2"/>
      </items>
    </pivotField>
    <pivotField axis="axisRow" compact="0" outline="0" subtotalTop="0" showAll="0" sortType="ascending" defaultSubtotal="0">
      <items count="38">
        <item x="28"/>
        <item x="19"/>
        <item x="22"/>
        <item x="20"/>
        <item m="1" x="34"/>
        <item x="12"/>
        <item m="1" x="33"/>
        <item x="24"/>
        <item x="11"/>
        <item x="3"/>
        <item x="4"/>
        <item x="7"/>
        <item x="5"/>
        <item x="14"/>
        <item x="8"/>
        <item x="9"/>
        <item x="15"/>
        <item x="16"/>
        <item x="10"/>
        <item x="26"/>
        <item x="25"/>
        <item x="27"/>
        <item x="21"/>
        <item x="6"/>
        <item x="17"/>
        <item x="18"/>
        <item x="23"/>
        <item x="0"/>
        <item m="1" x="32"/>
        <item x="31"/>
        <item x="29"/>
        <item x="2"/>
        <item x="30"/>
        <item x="13"/>
        <item x="1"/>
        <item m="1" x="37"/>
        <item m="1" x="36"/>
        <item m="1" x="35"/>
      </items>
    </pivotField>
    <pivotField axis="axisRow" compact="0" outline="0" subtotalTop="0" showAll="0" defaultSubtotal="0">
      <items count="6">
        <item x="1"/>
        <item x="2"/>
        <item x="0"/>
        <item x="3"/>
        <item x="5"/>
        <item x="4"/>
      </items>
    </pivotField>
    <pivotField dataField="1" compact="0" outline="0" subtotalTop="0" showAll="0"/>
    <pivotField dataField="1"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outline="0" subtotalTop="0" showAll="0"/>
    <pivotField dataField="1" compact="0" outline="0" subtotalTop="0" showAll="0"/>
    <pivotField dataField="1" compact="0" outline="0" subtotalTop="0" showAll="0"/>
    <pivotField compact="0" outline="0" subtotalTop="0" showAll="0" defaultSubtotal="0"/>
    <pivotField dataField="1" compact="0" outline="0" subtotalTop="0" showAll="0"/>
    <pivotField compact="0" outline="0" subtotalTop="0" showAll="0" defaultSubtotal="0"/>
    <pivotField dataField="1" compact="0" outline="0" subtotalTop="0" showAll="0"/>
    <pivotField compact="0" outline="0" subtotalTop="0" showAll="0" defaultSubtotal="0"/>
    <pivotField dataField="1"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outline="0" subtotalTop="0" showAll="0"/>
    <pivotField dataField="1"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outline="0" subtotalTop="0" showAll="0"/>
    <pivotField dataField="1"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outline="0" subtotalTop="0" showAll="0"/>
    <pivotField compact="0" outline="0" subtotalTop="0" showAll="0" defaultSubtotal="0"/>
    <pivotField compact="0" outline="0" subtotalTop="0" showAll="0" defaultSubtotal="0"/>
    <pivotField compact="0" outline="0" subtotalTop="0" showAll="0" defaultSubtotal="0"/>
    <pivotField dataField="1" compact="0" outline="0" subtotalTop="0" showAll="0"/>
    <pivotField dataField="1"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3">
    <field x="7"/>
    <field x="8"/>
    <field x="9"/>
  </rowFields>
  <rowItems count="58">
    <i>
      <x v="1"/>
      <x v="23"/>
      <x v="2"/>
    </i>
    <i>
      <x v="2"/>
      <x v="13"/>
      <x v="3"/>
    </i>
    <i r="1">
      <x v="23"/>
      <x v="2"/>
    </i>
    <i r="1">
      <x v="27"/>
      <x v="2"/>
    </i>
    <i r="1">
      <x v="29"/>
      <x/>
    </i>
    <i r="1">
      <x v="30"/>
      <x/>
    </i>
    <i r="1">
      <x v="32"/>
      <x/>
    </i>
    <i r="1">
      <x v="33"/>
      <x/>
    </i>
    <i r="1">
      <x v="34"/>
      <x/>
    </i>
    <i>
      <x v="4"/>
      <x v="8"/>
      <x v="1"/>
    </i>
    <i r="1">
      <x v="21"/>
      <x v="2"/>
    </i>
    <i r="1">
      <x v="23"/>
      <x v="2"/>
    </i>
    <i>
      <x v="5"/>
      <x v="23"/>
      <x v="2"/>
    </i>
    <i>
      <x v="6"/>
      <x v="8"/>
      <x v="1"/>
    </i>
    <i r="1">
      <x v="9"/>
      <x v="1"/>
    </i>
    <i r="1">
      <x v="10"/>
      <x v="1"/>
    </i>
    <i r="1">
      <x v="16"/>
      <x v="3"/>
    </i>
    <i r="1">
      <x v="19"/>
      <x v="4"/>
    </i>
    <i r="1">
      <x v="26"/>
      <x v="2"/>
    </i>
    <i>
      <x v="7"/>
      <x v="2"/>
      <x v="1"/>
    </i>
    <i r="1">
      <x v="3"/>
      <x v="1"/>
    </i>
    <i r="1">
      <x v="8"/>
      <x v="1"/>
    </i>
    <i r="1">
      <x v="9"/>
      <x v="1"/>
    </i>
    <i r="1">
      <x v="10"/>
      <x v="1"/>
    </i>
    <i r="1">
      <x v="23"/>
      <x v="2"/>
    </i>
    <i r="1">
      <x v="24"/>
      <x v="2"/>
    </i>
    <i>
      <x v="8"/>
      <x v="7"/>
      <x v="1"/>
    </i>
    <i r="1">
      <x v="8"/>
      <x v="1"/>
    </i>
    <i r="1">
      <x v="9"/>
      <x v="1"/>
    </i>
    <i r="1">
      <x v="10"/>
      <x v="1"/>
    </i>
    <i r="1">
      <x v="14"/>
      <x v="3"/>
    </i>
    <i r="1">
      <x v="16"/>
      <x v="3"/>
    </i>
    <i r="1">
      <x v="17"/>
      <x v="5"/>
    </i>
    <i r="1">
      <x v="18"/>
      <x v="5"/>
    </i>
    <i r="1">
      <x v="19"/>
      <x v="4"/>
    </i>
    <i r="1">
      <x v="23"/>
      <x v="2"/>
    </i>
    <i r="1">
      <x v="31"/>
      <x/>
    </i>
    <i>
      <x v="9"/>
      <x/>
      <x v="1"/>
    </i>
    <i r="1">
      <x v="1"/>
      <x v="1"/>
    </i>
    <i r="1">
      <x v="5"/>
      <x v="1"/>
    </i>
    <i r="1">
      <x v="7"/>
      <x v="1"/>
    </i>
    <i r="1">
      <x v="8"/>
      <x v="1"/>
    </i>
    <i r="1">
      <x v="9"/>
      <x v="1"/>
    </i>
    <i r="1">
      <x v="10"/>
      <x v="1"/>
    </i>
    <i r="1">
      <x v="11"/>
      <x v="3"/>
    </i>
    <i r="1">
      <x v="12"/>
      <x v="3"/>
    </i>
    <i r="1">
      <x v="13"/>
      <x v="3"/>
    </i>
    <i r="1">
      <x v="14"/>
      <x v="3"/>
    </i>
    <i r="1">
      <x v="15"/>
      <x v="3"/>
    </i>
    <i r="1">
      <x v="16"/>
      <x v="3"/>
    </i>
    <i r="1">
      <x v="18"/>
      <x v="5"/>
    </i>
    <i r="1">
      <x v="20"/>
      <x v="4"/>
    </i>
    <i r="1">
      <x v="21"/>
      <x v="2"/>
    </i>
    <i r="1">
      <x v="22"/>
      <x v="2"/>
    </i>
    <i r="1">
      <x v="23"/>
      <x v="2"/>
    </i>
    <i r="1">
      <x v="24"/>
      <x v="2"/>
    </i>
    <i r="1">
      <x v="25"/>
      <x v="2"/>
    </i>
    <i t="grand">
      <x/>
    </i>
  </rowItems>
  <colFields count="1">
    <field x="-2"/>
  </colFields>
  <colItems count="16">
    <i>
      <x/>
    </i>
    <i i="1">
      <x v="1"/>
    </i>
    <i i="2">
      <x v="2"/>
    </i>
    <i i="3">
      <x v="3"/>
    </i>
    <i i="4">
      <x v="4"/>
    </i>
    <i i="5">
      <x v="5"/>
    </i>
    <i i="6">
      <x v="6"/>
    </i>
    <i i="7">
      <x v="7"/>
    </i>
    <i i="8">
      <x v="8"/>
    </i>
    <i i="9">
      <x v="9"/>
    </i>
    <i i="10">
      <x v="10"/>
    </i>
    <i i="11">
      <x v="11"/>
    </i>
    <i i="12">
      <x v="12"/>
    </i>
    <i i="13">
      <x v="13"/>
    </i>
    <i i="14">
      <x v="14"/>
    </i>
    <i i="15">
      <x v="15"/>
    </i>
  </colItems>
  <dataFields count="16">
    <dataField name="Сумма по полю 11" fld="10" baseField="0" baseItem="0"/>
    <dataField name="Сумма по полю 12" fld="11" baseField="0" baseItem="0"/>
    <dataField name="Сумма по полю 28" fld="27" baseField="0" baseItem="0"/>
    <dataField name="Сумма по полю 27" fld="26" baseField="0" baseItem="0"/>
    <dataField name="Сумма по полю 29" fld="28" baseField="0" baseItem="0"/>
    <dataField name="Сумма по полю 31" fld="30" baseField="0" baseItem="0"/>
    <dataField name="Сумма по полю 33" fld="32" baseField="0" baseItem="0"/>
    <dataField name="Сумма по полю 35" fld="34" baseField="0" baseItem="0"/>
    <dataField name="Сумма по полю 40" fld="39" baseField="0" baseItem="0"/>
    <dataField name="Сумма по полю 41" fld="40" baseField="0" baseItem="0"/>
    <dataField name="Сумма по полю 50" fld="49" baseField="0" baseItem="0"/>
    <dataField name="Сумма по полю 51" fld="50" baseField="0" baseItem="0"/>
    <dataField name="Сумма по полю 60" fld="59" baseField="0" baseItem="0"/>
    <dataField name="Сумма по полю 61" fld="60" baseField="0" baseItem="0"/>
    <dataField name="Сумма по полю 56" fld="55" baseField="0" baseItem="0"/>
    <dataField name="Сумма по полю 66" fld="65" baseField="0" baseItem="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СводнаяТаблица1" cacheId="1" applyNumberFormats="0" applyBorderFormats="0" applyFontFormats="0" applyPatternFormats="0" applyAlignmentFormats="0" applyWidthHeightFormats="0" dataCaption="Данные" showMissing="1" preserveFormatting="1" useAutoFormatting="1" itemPrintTitles="1" compactData="0" updatedVersion="2" indent="0" showMemberPropertyTips="1">
  <location ref="A3:G16" firstHeaderRow="1" firstDataRow="2" firstDataCol="1"/>
  <pivotFields count="78">
    <pivotField compact="0" outline="0" subtotalTop="0" showAll="0"/>
    <pivotField axis="axisRow" compact="0" outline="0" subtotalTop="0" showAll="0">
      <items count="12">
        <item x="1"/>
        <item x="2"/>
        <item x="0"/>
        <item x="3"/>
        <item x="4"/>
        <item x="5"/>
        <item x="6"/>
        <item x="7"/>
        <item x="8"/>
        <item x="9"/>
        <item x="1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12">
    <i>
      <x/>
    </i>
    <i>
      <x v="1"/>
    </i>
    <i>
      <x v="2"/>
    </i>
    <i>
      <x v="3"/>
    </i>
    <i>
      <x v="4"/>
    </i>
    <i>
      <x v="5"/>
    </i>
    <i>
      <x v="6"/>
    </i>
    <i>
      <x v="7"/>
    </i>
    <i>
      <x v="8"/>
    </i>
    <i>
      <x v="9"/>
    </i>
    <i>
      <x v="10"/>
    </i>
    <i t="grand">
      <x/>
    </i>
  </rowItems>
  <colFields count="1">
    <field x="-2"/>
  </colFields>
  <colItems count="6">
    <i>
      <x/>
    </i>
    <i i="1">
      <x v="1"/>
    </i>
    <i i="2">
      <x v="2"/>
    </i>
    <i i="3">
      <x v="3"/>
    </i>
    <i i="4">
      <x v="4"/>
    </i>
    <i i="5">
      <x v="5"/>
    </i>
  </colItems>
  <dataFields count="6">
    <dataField name="Сумма по полю 38" fld="37" baseField="0" baseItem="0"/>
    <dataField name="Сумма по полю 42" fld="41" baseField="0" baseItem="0"/>
    <dataField name="Сумма по полю 50" fld="49" baseField="0" baseItem="0"/>
    <dataField name="Сумма по полю 52" fld="51" baseField="0" baseItem="0"/>
    <dataField name="Сумма по полю 60" fld="59" baseField="0" baseItem="0"/>
    <dataField name="Сумма по полю 62" fld="61" baseField="0" baseItem="0"/>
  </dataFields>
  <formats count="9">
    <format dxfId="3">
      <pivotArea outline="0" fieldPosition="0">
        <references count="1">
          <reference field="4294967294" count="1">
            <x v="0"/>
          </reference>
        </references>
      </pivotArea>
    </format>
    <format dxfId="3">
      <pivotArea outline="0" fieldPosition="0" axis="axisCol" dataOnly="0" field="-2" labelOnly="1" type="button"/>
    </format>
    <format dxfId="3">
      <pivotArea outline="0" fieldPosition="0" dataOnly="0" labelOnly="1">
        <references count="1">
          <reference field="4294967294" count="1">
            <x v="0"/>
          </reference>
        </references>
      </pivotArea>
    </format>
    <format dxfId="3">
      <pivotArea outline="0" fieldPosition="0">
        <references count="1">
          <reference field="4294967294" count="1">
            <x v="2"/>
          </reference>
        </references>
      </pivotArea>
    </format>
    <format dxfId="3">
      <pivotArea outline="0" fieldPosition="0" dataOnly="0" labelOnly="1" offset="B1" type="topRight"/>
    </format>
    <format dxfId="3">
      <pivotArea outline="0" fieldPosition="0" dataOnly="0" labelOnly="1">
        <references count="1">
          <reference field="4294967294" count="1">
            <x v="2"/>
          </reference>
        </references>
      </pivotArea>
    </format>
    <format dxfId="3">
      <pivotArea outline="0" fieldPosition="0">
        <references count="1">
          <reference field="4294967294" count="1">
            <x v="4"/>
          </reference>
        </references>
      </pivotArea>
    </format>
    <format dxfId="3">
      <pivotArea outline="0" fieldPosition="0" dataOnly="0" labelOnly="1" offset="D1" type="topRight"/>
    </format>
    <format dxfId="3">
      <pivotArea outline="0" fieldPosition="0" dataOnly="0" labelOnly="1">
        <references count="1">
          <reference field="4294967294" count="1">
            <x v="4"/>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СводнаяТаблица3" cacheId="1" applyNumberFormats="0" applyBorderFormats="0" applyFontFormats="0" applyPatternFormats="0" applyAlignmentFormats="0" applyWidthHeightFormats="0" dataCaption="Данные" showMissing="1" preserveFormatting="1" useAutoFormatting="1" itemPrintTitles="1" compactData="0" updatedVersion="2" indent="0" showMemberPropertyTips="1">
  <location ref="A6:D40" firstHeaderRow="1" firstDataRow="2" firstDataCol="1"/>
  <pivotFields count="78">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9">
        <item x="19"/>
        <item m="1" x="34"/>
        <item m="1" x="33"/>
        <item x="11"/>
        <item x="3"/>
        <item x="14"/>
        <item x="9"/>
        <item x="15"/>
        <item x="10"/>
        <item x="26"/>
        <item x="25"/>
        <item x="27"/>
        <item x="6"/>
        <item x="23"/>
        <item x="0"/>
        <item m="1" x="32"/>
        <item x="31"/>
        <item x="29"/>
        <item x="30"/>
        <item x="13"/>
        <item x="1"/>
        <item x="2"/>
        <item x="4"/>
        <item x="5"/>
        <item m="1" x="36"/>
        <item x="7"/>
        <item x="8"/>
        <item x="12"/>
        <item x="17"/>
        <item m="1" x="35"/>
        <item x="18"/>
        <item x="20"/>
        <item x="21"/>
        <item x="22"/>
        <item x="24"/>
        <item x="28"/>
        <item x="16"/>
        <item m="1" x="3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8"/>
  </rowFields>
  <rowItems count="33">
    <i>
      <x/>
    </i>
    <i>
      <x v="3"/>
    </i>
    <i>
      <x v="4"/>
    </i>
    <i>
      <x v="5"/>
    </i>
    <i>
      <x v="6"/>
    </i>
    <i>
      <x v="7"/>
    </i>
    <i>
      <x v="8"/>
    </i>
    <i>
      <x v="9"/>
    </i>
    <i>
      <x v="10"/>
    </i>
    <i>
      <x v="11"/>
    </i>
    <i>
      <x v="12"/>
    </i>
    <i>
      <x v="13"/>
    </i>
    <i>
      <x v="14"/>
    </i>
    <i>
      <x v="16"/>
    </i>
    <i>
      <x v="17"/>
    </i>
    <i>
      <x v="18"/>
    </i>
    <i>
      <x v="19"/>
    </i>
    <i>
      <x v="20"/>
    </i>
    <i>
      <x v="21"/>
    </i>
    <i>
      <x v="22"/>
    </i>
    <i>
      <x v="23"/>
    </i>
    <i>
      <x v="25"/>
    </i>
    <i>
      <x v="26"/>
    </i>
    <i>
      <x v="27"/>
    </i>
    <i>
      <x v="28"/>
    </i>
    <i>
      <x v="30"/>
    </i>
    <i>
      <x v="31"/>
    </i>
    <i>
      <x v="32"/>
    </i>
    <i>
      <x v="33"/>
    </i>
    <i>
      <x v="34"/>
    </i>
    <i>
      <x v="35"/>
    </i>
    <i>
      <x v="36"/>
    </i>
    <i t="grand">
      <x/>
    </i>
  </rowItems>
  <colFields count="1">
    <field x="-2"/>
  </colFields>
  <colItems count="3">
    <i>
      <x/>
    </i>
    <i i="1">
      <x v="1"/>
    </i>
    <i i="2">
      <x v="2"/>
    </i>
  </colItems>
  <dataFields count="3">
    <dataField name="Сумма по полю 46" fld="45" baseField="0" baseItem="0"/>
    <dataField name="Сумма по полю 56" fld="55" baseField="0" baseItem="0"/>
    <dataField name="Сумма по полю 66" fld="65"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dimension ref="A3:O11"/>
  <sheetViews>
    <sheetView zoomScalePageLayoutView="0" workbookViewId="0" topLeftCell="I1">
      <selection activeCell="N5" sqref="N5:N7"/>
    </sheetView>
  </sheetViews>
  <sheetFormatPr defaultColWidth="9.140625" defaultRowHeight="12.75"/>
  <cols>
    <col min="1" max="1" width="11.140625" style="0" bestFit="1" customWidth="1"/>
    <col min="2" max="15" width="17.28125" style="0" bestFit="1" customWidth="1"/>
  </cols>
  <sheetData>
    <row r="3" spans="1:15" ht="12.75">
      <c r="A3" s="108"/>
      <c r="B3" s="111" t="s">
        <v>169</v>
      </c>
      <c r="C3" s="109"/>
      <c r="D3" s="109"/>
      <c r="E3" s="109"/>
      <c r="F3" s="109"/>
      <c r="G3" s="109"/>
      <c r="H3" s="109"/>
      <c r="I3" s="109"/>
      <c r="J3" s="109"/>
      <c r="K3" s="109"/>
      <c r="L3" s="109"/>
      <c r="M3" s="109"/>
      <c r="N3" s="109"/>
      <c r="O3" s="110"/>
    </row>
    <row r="4" spans="1:15" ht="12.75">
      <c r="A4" s="111" t="s">
        <v>167</v>
      </c>
      <c r="B4" s="108" t="s">
        <v>193</v>
      </c>
      <c r="C4" s="121" t="s">
        <v>194</v>
      </c>
      <c r="D4" s="121" t="s">
        <v>195</v>
      </c>
      <c r="E4" s="121" t="s">
        <v>196</v>
      </c>
      <c r="F4" s="121" t="s">
        <v>197</v>
      </c>
      <c r="G4" s="121" t="s">
        <v>198</v>
      </c>
      <c r="H4" s="121" t="s">
        <v>199</v>
      </c>
      <c r="I4" s="121" t="s">
        <v>200</v>
      </c>
      <c r="J4" s="121" t="s">
        <v>201</v>
      </c>
      <c r="K4" s="121" t="s">
        <v>202</v>
      </c>
      <c r="L4" s="121" t="s">
        <v>203</v>
      </c>
      <c r="M4" s="121" t="s">
        <v>204</v>
      </c>
      <c r="N4" s="121" t="s">
        <v>205</v>
      </c>
      <c r="O4" s="114" t="s">
        <v>208</v>
      </c>
    </row>
    <row r="5" spans="1:15" ht="12.75">
      <c r="A5" s="108">
        <v>1</v>
      </c>
      <c r="B5" s="115">
        <v>3529.1000000000004</v>
      </c>
      <c r="C5" s="122"/>
      <c r="D5" s="122"/>
      <c r="E5" s="122">
        <v>0.3</v>
      </c>
      <c r="F5" s="122">
        <v>3529.1000000000004</v>
      </c>
      <c r="G5" s="122">
        <v>85.1</v>
      </c>
      <c r="H5" s="122">
        <v>31.599999999999998</v>
      </c>
      <c r="I5" s="122">
        <v>26.599999999999998</v>
      </c>
      <c r="J5" s="122">
        <v>3385.8</v>
      </c>
      <c r="K5" s="122">
        <v>3364</v>
      </c>
      <c r="L5" s="122"/>
      <c r="M5" s="122"/>
      <c r="N5" s="122">
        <v>0.3</v>
      </c>
      <c r="O5" s="116">
        <v>3364</v>
      </c>
    </row>
    <row r="6" spans="1:15" ht="12.75">
      <c r="A6" s="113">
        <v>2</v>
      </c>
      <c r="B6" s="117">
        <v>2356.809999999999</v>
      </c>
      <c r="C6" s="123"/>
      <c r="D6" s="123"/>
      <c r="E6" s="123">
        <v>2989.499999999999</v>
      </c>
      <c r="F6" s="123">
        <v>2356.809999999999</v>
      </c>
      <c r="G6" s="123">
        <v>179.39999999999998</v>
      </c>
      <c r="H6" s="123">
        <v>1266.96</v>
      </c>
      <c r="I6" s="123">
        <v>806.3499999999999</v>
      </c>
      <c r="J6" s="123">
        <v>104.10000000000001</v>
      </c>
      <c r="K6" s="123">
        <v>77.60000000000001</v>
      </c>
      <c r="L6" s="123"/>
      <c r="M6" s="123"/>
      <c r="N6" s="123">
        <v>80.3</v>
      </c>
      <c r="O6" s="118">
        <v>77.60000000000001</v>
      </c>
    </row>
    <row r="7" spans="1:15" ht="12.75">
      <c r="A7" s="113">
        <v>3</v>
      </c>
      <c r="B7" s="117">
        <v>1414.5100000000004</v>
      </c>
      <c r="C7" s="123"/>
      <c r="D7" s="123"/>
      <c r="E7" s="123">
        <v>391.7</v>
      </c>
      <c r="F7" s="123">
        <v>1414.5100000000004</v>
      </c>
      <c r="G7" s="123">
        <v>176.50000000000003</v>
      </c>
      <c r="H7" s="123">
        <v>560.45</v>
      </c>
      <c r="I7" s="123">
        <v>458.94000000000005</v>
      </c>
      <c r="J7" s="123">
        <v>218.61999999999998</v>
      </c>
      <c r="K7" s="123">
        <v>170.35</v>
      </c>
      <c r="L7" s="123"/>
      <c r="M7" s="123"/>
      <c r="N7" s="123">
        <v>5.28</v>
      </c>
      <c r="O7" s="118">
        <v>170.35</v>
      </c>
    </row>
    <row r="8" spans="1:15" ht="12.75">
      <c r="A8" s="113">
        <v>4</v>
      </c>
      <c r="B8" s="117">
        <v>549.69</v>
      </c>
      <c r="C8" s="123"/>
      <c r="D8" s="123"/>
      <c r="E8" s="123"/>
      <c r="F8" s="123">
        <v>549.69</v>
      </c>
      <c r="G8" s="123">
        <v>15.399999999999999</v>
      </c>
      <c r="H8" s="123">
        <v>135.5</v>
      </c>
      <c r="I8" s="123">
        <v>368.7</v>
      </c>
      <c r="J8" s="123">
        <v>30.09</v>
      </c>
      <c r="K8" s="123">
        <v>1.49</v>
      </c>
      <c r="L8" s="123"/>
      <c r="M8" s="123"/>
      <c r="N8" s="123"/>
      <c r="O8" s="118">
        <v>1.49</v>
      </c>
    </row>
    <row r="9" spans="1:15" ht="12.75">
      <c r="A9" s="113">
        <v>6</v>
      </c>
      <c r="B9" s="117">
        <v>153.6</v>
      </c>
      <c r="C9" s="123"/>
      <c r="D9" s="123"/>
      <c r="E9" s="123"/>
      <c r="F9" s="123">
        <v>153.6</v>
      </c>
      <c r="G9" s="123">
        <v>59.8</v>
      </c>
      <c r="H9" s="123">
        <v>4.5</v>
      </c>
      <c r="I9" s="123">
        <v>88.1</v>
      </c>
      <c r="J9" s="123">
        <v>1.2</v>
      </c>
      <c r="K9" s="123">
        <v>1.2</v>
      </c>
      <c r="L9" s="123"/>
      <c r="M9" s="123"/>
      <c r="N9" s="123"/>
      <c r="O9" s="118">
        <v>1.2</v>
      </c>
    </row>
    <row r="10" spans="1:15" ht="12.75">
      <c r="A10" s="113">
        <v>7</v>
      </c>
      <c r="B10" s="117">
        <v>54.4</v>
      </c>
      <c r="C10" s="123"/>
      <c r="D10" s="123"/>
      <c r="E10" s="123"/>
      <c r="F10" s="123">
        <v>54.4</v>
      </c>
      <c r="G10" s="123">
        <v>4</v>
      </c>
      <c r="H10" s="123">
        <v>3.5</v>
      </c>
      <c r="I10" s="123">
        <v>46.9</v>
      </c>
      <c r="J10" s="123"/>
      <c r="K10" s="123"/>
      <c r="L10" s="123"/>
      <c r="M10" s="123"/>
      <c r="N10" s="123"/>
      <c r="O10" s="118"/>
    </row>
    <row r="11" spans="1:15" ht="12.75">
      <c r="A11" s="112" t="s">
        <v>168</v>
      </c>
      <c r="B11" s="119">
        <v>8058.110000000001</v>
      </c>
      <c r="C11" s="124"/>
      <c r="D11" s="124"/>
      <c r="E11" s="124">
        <v>3381.499999999999</v>
      </c>
      <c r="F11" s="124">
        <v>8058.110000000001</v>
      </c>
      <c r="G11" s="124">
        <v>520.1999999999999</v>
      </c>
      <c r="H11" s="124">
        <v>2002.51</v>
      </c>
      <c r="I11" s="124">
        <v>1795.59</v>
      </c>
      <c r="J11" s="124">
        <v>3739.81</v>
      </c>
      <c r="K11" s="124">
        <v>3614.6399999999994</v>
      </c>
      <c r="L11" s="124"/>
      <c r="M11" s="124"/>
      <c r="N11" s="124">
        <v>85.88</v>
      </c>
      <c r="O11" s="120">
        <v>3614.6399999999994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S62"/>
  <sheetViews>
    <sheetView zoomScalePageLayoutView="0" workbookViewId="0" topLeftCell="A25">
      <selection activeCell="D8" sqref="D8:S8"/>
    </sheetView>
  </sheetViews>
  <sheetFormatPr defaultColWidth="9.140625" defaultRowHeight="12.75"/>
  <cols>
    <col min="1" max="1" width="11.140625" style="0" customWidth="1"/>
    <col min="2" max="2" width="7.7109375" style="0" bestFit="1" customWidth="1"/>
    <col min="3" max="3" width="5.28125" style="0" customWidth="1"/>
    <col min="4" max="15" width="17.28125" style="0" customWidth="1"/>
    <col min="16" max="19" width="17.28125" style="0" bestFit="1" customWidth="1"/>
  </cols>
  <sheetData>
    <row r="3" spans="1:19" ht="12.75">
      <c r="A3" s="108"/>
      <c r="B3" s="109"/>
      <c r="C3" s="109"/>
      <c r="D3" s="111" t="s">
        <v>169</v>
      </c>
      <c r="E3" s="109"/>
      <c r="F3" s="109"/>
      <c r="G3" s="109"/>
      <c r="H3" s="109"/>
      <c r="I3" s="109"/>
      <c r="J3" s="109"/>
      <c r="K3" s="109"/>
      <c r="L3" s="109"/>
      <c r="M3" s="109"/>
      <c r="N3" s="109"/>
      <c r="O3" s="109"/>
      <c r="P3" s="109"/>
      <c r="Q3" s="109"/>
      <c r="R3" s="109"/>
      <c r="S3" s="110"/>
    </row>
    <row r="4" spans="1:19" ht="12.75">
      <c r="A4" s="111" t="s">
        <v>228</v>
      </c>
      <c r="B4" s="111" t="s">
        <v>175</v>
      </c>
      <c r="C4" s="111" t="s">
        <v>167</v>
      </c>
      <c r="D4" s="108" t="s">
        <v>219</v>
      </c>
      <c r="E4" s="121" t="s">
        <v>220</v>
      </c>
      <c r="F4" s="121" t="s">
        <v>205</v>
      </c>
      <c r="G4" s="121" t="s">
        <v>204</v>
      </c>
      <c r="H4" s="121" t="s">
        <v>208</v>
      </c>
      <c r="I4" s="121" t="s">
        <v>221</v>
      </c>
      <c r="J4" s="121" t="s">
        <v>222</v>
      </c>
      <c r="K4" s="121" t="s">
        <v>223</v>
      </c>
      <c r="L4" s="121" t="s">
        <v>224</v>
      </c>
      <c r="M4" s="121" t="s">
        <v>225</v>
      </c>
      <c r="N4" s="121" t="s">
        <v>211</v>
      </c>
      <c r="O4" s="121" t="s">
        <v>226</v>
      </c>
      <c r="P4" s="121" t="s">
        <v>213</v>
      </c>
      <c r="Q4" s="121" t="s">
        <v>227</v>
      </c>
      <c r="R4" s="121" t="s">
        <v>176</v>
      </c>
      <c r="S4" s="114" t="s">
        <v>177</v>
      </c>
    </row>
    <row r="5" spans="1:19" ht="12.75">
      <c r="A5" s="108">
        <v>2009</v>
      </c>
      <c r="B5" s="108">
        <v>821</v>
      </c>
      <c r="C5" s="108">
        <v>3</v>
      </c>
      <c r="D5" s="115">
        <v>74.1</v>
      </c>
      <c r="E5" s="122">
        <v>74.1</v>
      </c>
      <c r="F5" s="122"/>
      <c r="G5" s="122"/>
      <c r="H5" s="122"/>
      <c r="I5" s="122"/>
      <c r="J5" s="122"/>
      <c r="K5" s="122">
        <v>1</v>
      </c>
      <c r="L5" s="122"/>
      <c r="M5" s="122"/>
      <c r="N5" s="122"/>
      <c r="O5" s="122"/>
      <c r="P5" s="122"/>
      <c r="Q5" s="122"/>
      <c r="R5" s="122"/>
      <c r="S5" s="116"/>
    </row>
    <row r="6" spans="1:19" ht="12.75">
      <c r="A6" s="108">
        <v>2010</v>
      </c>
      <c r="B6" s="108">
        <v>358</v>
      </c>
      <c r="C6" s="108">
        <v>4</v>
      </c>
      <c r="D6" s="115">
        <v>13.600000000000001</v>
      </c>
      <c r="E6" s="122">
        <v>13.600000000000001</v>
      </c>
      <c r="F6" s="122"/>
      <c r="G6" s="122"/>
      <c r="H6" s="122">
        <v>1.4</v>
      </c>
      <c r="I6" s="122"/>
      <c r="J6" s="122">
        <v>2.5</v>
      </c>
      <c r="K6" s="122">
        <v>18.5</v>
      </c>
      <c r="L6" s="122"/>
      <c r="M6" s="122"/>
      <c r="N6" s="122"/>
      <c r="O6" s="122"/>
      <c r="P6" s="122"/>
      <c r="Q6" s="122"/>
      <c r="R6" s="122"/>
      <c r="S6" s="116"/>
    </row>
    <row r="7" spans="1:19" ht="12.75">
      <c r="A7" s="173"/>
      <c r="B7" s="108">
        <v>821</v>
      </c>
      <c r="C7" s="108">
        <v>3</v>
      </c>
      <c r="D7" s="115">
        <v>62.9</v>
      </c>
      <c r="E7" s="122">
        <v>62.9</v>
      </c>
      <c r="F7" s="122"/>
      <c r="G7" s="122"/>
      <c r="H7" s="122">
        <v>60.9</v>
      </c>
      <c r="I7" s="122"/>
      <c r="J7" s="122"/>
      <c r="K7" s="122"/>
      <c r="L7" s="122"/>
      <c r="M7" s="122"/>
      <c r="N7" s="122"/>
      <c r="O7" s="122"/>
      <c r="P7" s="122"/>
      <c r="Q7" s="122"/>
      <c r="R7" s="122"/>
      <c r="S7" s="116"/>
    </row>
    <row r="8" spans="1:19" ht="12.75">
      <c r="A8" s="173"/>
      <c r="B8" s="108">
        <v>830</v>
      </c>
      <c r="C8" s="108">
        <v>3</v>
      </c>
      <c r="D8" s="115">
        <v>1003.4100000000001</v>
      </c>
      <c r="E8" s="122">
        <v>1003.4100000000001</v>
      </c>
      <c r="F8" s="122"/>
      <c r="G8" s="122"/>
      <c r="H8" s="122">
        <v>74.99000000000001</v>
      </c>
      <c r="I8" s="122">
        <v>69.7</v>
      </c>
      <c r="J8" s="122">
        <v>379.09999999999997</v>
      </c>
      <c r="K8" s="122">
        <v>63</v>
      </c>
      <c r="L8" s="122"/>
      <c r="M8" s="122"/>
      <c r="N8" s="122"/>
      <c r="O8" s="122"/>
      <c r="P8" s="122"/>
      <c r="Q8" s="122"/>
      <c r="R8" s="122"/>
      <c r="S8" s="116"/>
    </row>
    <row r="9" spans="1:19" ht="12.75">
      <c r="A9" s="173"/>
      <c r="B9" s="108">
        <v>855</v>
      </c>
      <c r="C9" s="108">
        <v>1</v>
      </c>
      <c r="D9" s="115">
        <v>2.4</v>
      </c>
      <c r="E9" s="122">
        <v>2.4</v>
      </c>
      <c r="F9" s="122"/>
      <c r="G9" s="122"/>
      <c r="H9" s="122"/>
      <c r="I9" s="122"/>
      <c r="J9" s="122"/>
      <c r="K9" s="122"/>
      <c r="L9" s="122"/>
      <c r="M9" s="122"/>
      <c r="N9" s="122"/>
      <c r="O9" s="122"/>
      <c r="P9" s="122"/>
      <c r="Q9" s="122"/>
      <c r="R9" s="122"/>
      <c r="S9" s="116"/>
    </row>
    <row r="10" spans="1:19" ht="12.75">
      <c r="A10" s="173"/>
      <c r="B10" s="108">
        <v>857</v>
      </c>
      <c r="C10" s="108">
        <v>1</v>
      </c>
      <c r="D10" s="115">
        <v>1274.5</v>
      </c>
      <c r="E10" s="122">
        <v>1274.5</v>
      </c>
      <c r="F10" s="122"/>
      <c r="G10" s="122"/>
      <c r="H10" s="122">
        <v>1274.5</v>
      </c>
      <c r="I10" s="122"/>
      <c r="J10" s="122"/>
      <c r="K10" s="122"/>
      <c r="L10" s="122"/>
      <c r="M10" s="122"/>
      <c r="N10" s="122"/>
      <c r="O10" s="122"/>
      <c r="P10" s="122"/>
      <c r="Q10" s="122"/>
      <c r="R10" s="122"/>
      <c r="S10" s="116"/>
    </row>
    <row r="11" spans="1:19" ht="12.75">
      <c r="A11" s="173"/>
      <c r="B11" s="108">
        <v>866</v>
      </c>
      <c r="C11" s="108">
        <v>1</v>
      </c>
      <c r="D11" s="115">
        <v>7.9</v>
      </c>
      <c r="E11" s="122">
        <v>7.9</v>
      </c>
      <c r="F11" s="122"/>
      <c r="G11" s="122"/>
      <c r="H11" s="122">
        <v>0.4</v>
      </c>
      <c r="I11" s="122">
        <v>0.4</v>
      </c>
      <c r="J11" s="122">
        <v>7.5</v>
      </c>
      <c r="K11" s="122"/>
      <c r="L11" s="122"/>
      <c r="M11" s="122"/>
      <c r="N11" s="122"/>
      <c r="O11" s="122"/>
      <c r="P11" s="122"/>
      <c r="Q11" s="122"/>
      <c r="R11" s="122"/>
      <c r="S11" s="116"/>
    </row>
    <row r="12" spans="1:19" ht="12.75">
      <c r="A12" s="173"/>
      <c r="B12" s="108">
        <v>867</v>
      </c>
      <c r="C12" s="108">
        <v>1</v>
      </c>
      <c r="D12" s="115">
        <v>162.2</v>
      </c>
      <c r="E12" s="122">
        <v>162.2</v>
      </c>
      <c r="F12" s="122"/>
      <c r="G12" s="122"/>
      <c r="H12" s="122">
        <v>7</v>
      </c>
      <c r="I12" s="122"/>
      <c r="J12" s="122">
        <v>1.9</v>
      </c>
      <c r="K12" s="122">
        <v>7</v>
      </c>
      <c r="L12" s="122"/>
      <c r="M12" s="122"/>
      <c r="N12" s="122"/>
      <c r="O12" s="122"/>
      <c r="P12" s="122"/>
      <c r="Q12" s="122"/>
      <c r="R12" s="122"/>
      <c r="S12" s="116"/>
    </row>
    <row r="13" spans="1:19" ht="12.75">
      <c r="A13" s="173"/>
      <c r="B13" s="108">
        <v>868</v>
      </c>
      <c r="C13" s="108">
        <v>1</v>
      </c>
      <c r="D13" s="115">
        <v>2081.8</v>
      </c>
      <c r="E13" s="122">
        <v>2081.8</v>
      </c>
      <c r="F13" s="122"/>
      <c r="G13" s="122"/>
      <c r="H13" s="122">
        <v>2081.8</v>
      </c>
      <c r="I13" s="122"/>
      <c r="J13" s="122"/>
      <c r="K13" s="122">
        <v>164</v>
      </c>
      <c r="L13" s="122"/>
      <c r="M13" s="122"/>
      <c r="N13" s="122"/>
      <c r="O13" s="122"/>
      <c r="P13" s="122"/>
      <c r="Q13" s="122"/>
      <c r="R13" s="122"/>
      <c r="S13" s="116"/>
    </row>
    <row r="14" spans="1:19" ht="12.75">
      <c r="A14" s="108">
        <v>2012</v>
      </c>
      <c r="B14" s="108">
        <v>307</v>
      </c>
      <c r="C14" s="108">
        <v>2</v>
      </c>
      <c r="D14" s="115">
        <v>10</v>
      </c>
      <c r="E14" s="122">
        <v>10</v>
      </c>
      <c r="F14" s="122"/>
      <c r="G14" s="122"/>
      <c r="H14" s="122"/>
      <c r="I14" s="122"/>
      <c r="J14" s="122"/>
      <c r="K14" s="122"/>
      <c r="L14" s="122"/>
      <c r="M14" s="122"/>
      <c r="N14" s="122"/>
      <c r="O14" s="122"/>
      <c r="P14" s="122"/>
      <c r="Q14" s="122"/>
      <c r="R14" s="122"/>
      <c r="S14" s="116"/>
    </row>
    <row r="15" spans="1:19" ht="12.75">
      <c r="A15" s="173"/>
      <c r="B15" s="108">
        <v>812</v>
      </c>
      <c r="C15" s="108">
        <v>3</v>
      </c>
      <c r="D15" s="115">
        <v>22.1</v>
      </c>
      <c r="E15" s="122">
        <v>22.1</v>
      </c>
      <c r="F15" s="122"/>
      <c r="G15" s="122"/>
      <c r="H15" s="122"/>
      <c r="I15" s="122"/>
      <c r="J15" s="122"/>
      <c r="K15" s="122"/>
      <c r="L15" s="122"/>
      <c r="M15" s="122"/>
      <c r="N15" s="122"/>
      <c r="O15" s="122"/>
      <c r="P15" s="122"/>
      <c r="Q15" s="122"/>
      <c r="R15" s="122"/>
      <c r="S15" s="116"/>
    </row>
    <row r="16" spans="1:19" ht="12.75">
      <c r="A16" s="173"/>
      <c r="B16" s="108">
        <v>821</v>
      </c>
      <c r="C16" s="108">
        <v>3</v>
      </c>
      <c r="D16" s="115">
        <v>6.08</v>
      </c>
      <c r="E16" s="122">
        <v>6.08</v>
      </c>
      <c r="F16" s="122"/>
      <c r="G16" s="122"/>
      <c r="H16" s="122">
        <v>6.08</v>
      </c>
      <c r="I16" s="122"/>
      <c r="J16" s="122"/>
      <c r="K16" s="122"/>
      <c r="L16" s="122"/>
      <c r="M16" s="122"/>
      <c r="N16" s="122"/>
      <c r="O16" s="122"/>
      <c r="P16" s="122"/>
      <c r="Q16" s="122"/>
      <c r="R16" s="122"/>
      <c r="S16" s="116"/>
    </row>
    <row r="17" spans="1:19" ht="12.75">
      <c r="A17" s="108">
        <v>2013</v>
      </c>
      <c r="B17" s="108">
        <v>821</v>
      </c>
      <c r="C17" s="108">
        <v>3</v>
      </c>
      <c r="D17" s="115">
        <v>7</v>
      </c>
      <c r="E17" s="122">
        <v>7</v>
      </c>
      <c r="F17" s="122"/>
      <c r="G17" s="122"/>
      <c r="H17" s="122"/>
      <c r="I17" s="122"/>
      <c r="J17" s="122"/>
      <c r="K17" s="122"/>
      <c r="L17" s="122"/>
      <c r="M17" s="122"/>
      <c r="N17" s="122"/>
      <c r="O17" s="122"/>
      <c r="P17" s="122"/>
      <c r="Q17" s="122"/>
      <c r="R17" s="122"/>
      <c r="S17" s="116"/>
    </row>
    <row r="18" spans="1:19" ht="12.75">
      <c r="A18" s="108">
        <v>2014</v>
      </c>
      <c r="B18" s="108">
        <v>307</v>
      </c>
      <c r="C18" s="108">
        <v>2</v>
      </c>
      <c r="D18" s="115">
        <v>118.8</v>
      </c>
      <c r="E18" s="122">
        <v>118.8</v>
      </c>
      <c r="F18" s="122"/>
      <c r="G18" s="122"/>
      <c r="H18" s="122"/>
      <c r="I18" s="122"/>
      <c r="J18" s="122">
        <v>105.4</v>
      </c>
      <c r="K18" s="122">
        <v>153.60000000000002</v>
      </c>
      <c r="L18" s="122"/>
      <c r="M18" s="122"/>
      <c r="N18" s="122"/>
      <c r="O18" s="122"/>
      <c r="P18" s="122"/>
      <c r="Q18" s="122"/>
      <c r="R18" s="122"/>
      <c r="S18" s="116"/>
    </row>
    <row r="19" spans="1:19" ht="12.75">
      <c r="A19" s="173"/>
      <c r="B19" s="108">
        <v>337</v>
      </c>
      <c r="C19" s="108">
        <v>2</v>
      </c>
      <c r="D19" s="115">
        <v>0.66</v>
      </c>
      <c r="E19" s="122">
        <v>0.66</v>
      </c>
      <c r="F19" s="122"/>
      <c r="G19" s="122"/>
      <c r="H19" s="122"/>
      <c r="I19" s="122"/>
      <c r="J19" s="122"/>
      <c r="K19" s="122"/>
      <c r="L19" s="122"/>
      <c r="M19" s="122"/>
      <c r="N19" s="122"/>
      <c r="O19" s="122"/>
      <c r="P19" s="122"/>
      <c r="Q19" s="122"/>
      <c r="R19" s="122"/>
      <c r="S19" s="116"/>
    </row>
    <row r="20" spans="1:19" ht="12.75">
      <c r="A20" s="173"/>
      <c r="B20" s="108">
        <v>343</v>
      </c>
      <c r="C20" s="108">
        <v>2</v>
      </c>
      <c r="D20" s="115">
        <v>8</v>
      </c>
      <c r="E20" s="122">
        <v>8</v>
      </c>
      <c r="F20" s="122">
        <v>7</v>
      </c>
      <c r="G20" s="122"/>
      <c r="H20" s="122">
        <v>3.7</v>
      </c>
      <c r="I20" s="122">
        <v>7</v>
      </c>
      <c r="J20" s="122">
        <v>1</v>
      </c>
      <c r="K20" s="122"/>
      <c r="L20" s="122"/>
      <c r="M20" s="122"/>
      <c r="N20" s="122"/>
      <c r="O20" s="122"/>
      <c r="P20" s="122"/>
      <c r="Q20" s="122"/>
      <c r="R20" s="122"/>
      <c r="S20" s="116"/>
    </row>
    <row r="21" spans="1:19" ht="12.75">
      <c r="A21" s="173"/>
      <c r="B21" s="108">
        <v>466</v>
      </c>
      <c r="C21" s="108">
        <v>4</v>
      </c>
      <c r="D21" s="115">
        <v>14</v>
      </c>
      <c r="E21" s="122">
        <v>14</v>
      </c>
      <c r="F21" s="122"/>
      <c r="G21" s="122"/>
      <c r="H21" s="122"/>
      <c r="I21" s="122"/>
      <c r="J21" s="122"/>
      <c r="K21" s="122"/>
      <c r="L21" s="122"/>
      <c r="M21" s="122"/>
      <c r="N21" s="122"/>
      <c r="O21" s="122"/>
      <c r="P21" s="122"/>
      <c r="Q21" s="122"/>
      <c r="R21" s="122"/>
      <c r="S21" s="116"/>
    </row>
    <row r="22" spans="1:19" ht="12.75">
      <c r="A22" s="173"/>
      <c r="B22" s="108">
        <v>701</v>
      </c>
      <c r="C22" s="108">
        <v>6</v>
      </c>
      <c r="D22" s="115">
        <v>45.5</v>
      </c>
      <c r="E22" s="122">
        <v>45.5</v>
      </c>
      <c r="F22" s="122"/>
      <c r="G22" s="122"/>
      <c r="H22" s="122">
        <v>1.2</v>
      </c>
      <c r="I22" s="122"/>
      <c r="J22" s="122"/>
      <c r="K22" s="122">
        <v>0.9</v>
      </c>
      <c r="L22" s="122"/>
      <c r="M22" s="122"/>
      <c r="N22" s="122"/>
      <c r="O22" s="122"/>
      <c r="P22" s="122"/>
      <c r="Q22" s="122"/>
      <c r="R22" s="122"/>
      <c r="S22" s="116"/>
    </row>
    <row r="23" spans="1:19" ht="12.75">
      <c r="A23" s="173"/>
      <c r="B23" s="108">
        <v>828</v>
      </c>
      <c r="C23" s="108">
        <v>3</v>
      </c>
      <c r="D23" s="115">
        <v>39.5</v>
      </c>
      <c r="E23" s="122">
        <v>39.5</v>
      </c>
      <c r="F23" s="122"/>
      <c r="G23" s="122"/>
      <c r="H23" s="122">
        <v>1.9</v>
      </c>
      <c r="I23" s="122"/>
      <c r="J23" s="122">
        <v>56.900000000000006</v>
      </c>
      <c r="K23" s="122">
        <v>87.80000000000001</v>
      </c>
      <c r="L23" s="122"/>
      <c r="M23" s="122"/>
      <c r="N23" s="122"/>
      <c r="O23" s="122"/>
      <c r="P23" s="122"/>
      <c r="Q23" s="122"/>
      <c r="R23" s="122"/>
      <c r="S23" s="116"/>
    </row>
    <row r="24" spans="1:19" ht="12.75">
      <c r="A24" s="108">
        <v>2015</v>
      </c>
      <c r="B24" s="108">
        <v>112</v>
      </c>
      <c r="C24" s="108">
        <v>2</v>
      </c>
      <c r="D24" s="115">
        <v>185.29999999999998</v>
      </c>
      <c r="E24" s="122">
        <v>185.29999999999998</v>
      </c>
      <c r="F24" s="122">
        <v>0.2</v>
      </c>
      <c r="G24" s="122"/>
      <c r="H24" s="122">
        <v>0.2</v>
      </c>
      <c r="I24" s="122">
        <v>0.2</v>
      </c>
      <c r="J24" s="122">
        <v>181.39999999999998</v>
      </c>
      <c r="K24" s="122">
        <v>3.7</v>
      </c>
      <c r="L24" s="122"/>
      <c r="M24" s="122"/>
      <c r="N24" s="122"/>
      <c r="O24" s="122"/>
      <c r="P24" s="122"/>
      <c r="Q24" s="122"/>
      <c r="R24" s="122"/>
      <c r="S24" s="116"/>
    </row>
    <row r="25" spans="1:19" ht="12.75">
      <c r="A25" s="173"/>
      <c r="B25" s="108">
        <v>117</v>
      </c>
      <c r="C25" s="108">
        <v>2</v>
      </c>
      <c r="D25" s="115">
        <v>8.4</v>
      </c>
      <c r="E25" s="122">
        <v>8.4</v>
      </c>
      <c r="F25" s="122"/>
      <c r="G25" s="122"/>
      <c r="H25" s="122"/>
      <c r="I25" s="122"/>
      <c r="J25" s="122"/>
      <c r="K25" s="122">
        <v>8.4</v>
      </c>
      <c r="L25" s="122"/>
      <c r="M25" s="122"/>
      <c r="N25" s="122"/>
      <c r="O25" s="122"/>
      <c r="P25" s="122"/>
      <c r="Q25" s="122"/>
      <c r="R25" s="122"/>
      <c r="S25" s="116"/>
    </row>
    <row r="26" spans="1:19" ht="12.75">
      <c r="A26" s="173"/>
      <c r="B26" s="108">
        <v>307</v>
      </c>
      <c r="C26" s="108">
        <v>2</v>
      </c>
      <c r="D26" s="115">
        <v>188.7</v>
      </c>
      <c r="E26" s="122">
        <v>188.7</v>
      </c>
      <c r="F26" s="122"/>
      <c r="G26" s="122"/>
      <c r="H26" s="122"/>
      <c r="I26" s="122"/>
      <c r="J26" s="122">
        <v>59</v>
      </c>
      <c r="K26" s="122">
        <v>129.7</v>
      </c>
      <c r="L26" s="122"/>
      <c r="M26" s="122"/>
      <c r="N26" s="122"/>
      <c r="O26" s="122"/>
      <c r="P26" s="122"/>
      <c r="Q26" s="122"/>
      <c r="R26" s="122"/>
      <c r="S26" s="116"/>
    </row>
    <row r="27" spans="1:19" ht="12.75">
      <c r="A27" s="173"/>
      <c r="B27" s="108">
        <v>337</v>
      </c>
      <c r="C27" s="108">
        <v>2</v>
      </c>
      <c r="D27" s="115">
        <v>257.6</v>
      </c>
      <c r="E27" s="122">
        <v>257.6</v>
      </c>
      <c r="F27" s="122">
        <v>1.2</v>
      </c>
      <c r="G27" s="122"/>
      <c r="H27" s="122">
        <v>1.2</v>
      </c>
      <c r="I27" s="122"/>
      <c r="J27" s="122">
        <v>74.6</v>
      </c>
      <c r="K27" s="122">
        <v>33.1</v>
      </c>
      <c r="L27" s="122"/>
      <c r="M27" s="122"/>
      <c r="N27" s="122"/>
      <c r="O27" s="122"/>
      <c r="P27" s="122"/>
      <c r="Q27" s="122"/>
      <c r="R27" s="122"/>
      <c r="S27" s="116"/>
    </row>
    <row r="28" spans="1:19" ht="12.75">
      <c r="A28" s="173"/>
      <c r="B28" s="108">
        <v>343</v>
      </c>
      <c r="C28" s="108">
        <v>2</v>
      </c>
      <c r="D28" s="115">
        <v>37</v>
      </c>
      <c r="E28" s="122">
        <v>37</v>
      </c>
      <c r="F28" s="122">
        <v>21.1</v>
      </c>
      <c r="G28" s="122"/>
      <c r="H28" s="122">
        <v>21.1</v>
      </c>
      <c r="I28" s="122">
        <v>19.4</v>
      </c>
      <c r="J28" s="122">
        <v>15.9</v>
      </c>
      <c r="K28" s="122">
        <v>1.7000000000000002</v>
      </c>
      <c r="L28" s="122"/>
      <c r="M28" s="122"/>
      <c r="N28" s="122"/>
      <c r="O28" s="122"/>
      <c r="P28" s="122"/>
      <c r="Q28" s="122"/>
      <c r="R28" s="122"/>
      <c r="S28" s="116"/>
    </row>
    <row r="29" spans="1:19" ht="12.75">
      <c r="A29" s="173"/>
      <c r="B29" s="108">
        <v>821</v>
      </c>
      <c r="C29" s="108">
        <v>3</v>
      </c>
      <c r="D29" s="115">
        <v>7.02</v>
      </c>
      <c r="E29" s="122">
        <v>7.02</v>
      </c>
      <c r="F29" s="122">
        <v>0.28</v>
      </c>
      <c r="G29" s="122"/>
      <c r="H29" s="122">
        <v>0.28</v>
      </c>
      <c r="I29" s="122">
        <v>0.78</v>
      </c>
      <c r="J29" s="122"/>
      <c r="K29" s="122">
        <v>6.239999999999999</v>
      </c>
      <c r="L29" s="122"/>
      <c r="M29" s="122"/>
      <c r="N29" s="122"/>
      <c r="O29" s="122"/>
      <c r="P29" s="122"/>
      <c r="Q29" s="122"/>
      <c r="R29" s="122"/>
      <c r="S29" s="116"/>
    </row>
    <row r="30" spans="1:19" ht="12.75">
      <c r="A30" s="173"/>
      <c r="B30" s="108">
        <v>822</v>
      </c>
      <c r="C30" s="108">
        <v>3</v>
      </c>
      <c r="D30" s="115">
        <v>24.5</v>
      </c>
      <c r="E30" s="122">
        <v>24.5</v>
      </c>
      <c r="F30" s="122">
        <v>5</v>
      </c>
      <c r="G30" s="122"/>
      <c r="H30" s="122">
        <v>5</v>
      </c>
      <c r="I30" s="122"/>
      <c r="J30" s="122">
        <v>17.8</v>
      </c>
      <c r="K30" s="122">
        <v>7.5</v>
      </c>
      <c r="L30" s="122"/>
      <c r="M30" s="122"/>
      <c r="N30" s="122"/>
      <c r="O30" s="122"/>
      <c r="P30" s="122"/>
      <c r="Q30" s="122"/>
      <c r="R30" s="122"/>
      <c r="S30" s="116"/>
    </row>
    <row r="31" spans="1:19" ht="12.75">
      <c r="A31" s="108">
        <v>2016</v>
      </c>
      <c r="B31" s="108">
        <v>300</v>
      </c>
      <c r="C31" s="108">
        <v>2</v>
      </c>
      <c r="D31" s="115">
        <v>0.3</v>
      </c>
      <c r="E31" s="122">
        <v>0.3</v>
      </c>
      <c r="F31" s="122"/>
      <c r="G31" s="122"/>
      <c r="H31" s="122"/>
      <c r="I31" s="122"/>
      <c r="J31" s="122">
        <v>0.3</v>
      </c>
      <c r="K31" s="122"/>
      <c r="L31" s="122"/>
      <c r="M31" s="122"/>
      <c r="N31" s="122"/>
      <c r="O31" s="122"/>
      <c r="P31" s="122"/>
      <c r="Q31" s="122"/>
      <c r="R31" s="122"/>
      <c r="S31" s="116"/>
    </row>
    <row r="32" spans="1:19" ht="12.75">
      <c r="A32" s="173"/>
      <c r="B32" s="108">
        <v>307</v>
      </c>
      <c r="C32" s="108">
        <v>2</v>
      </c>
      <c r="D32" s="115">
        <v>394.74</v>
      </c>
      <c r="E32" s="122">
        <v>394.74</v>
      </c>
      <c r="F32" s="122">
        <v>3.6</v>
      </c>
      <c r="G32" s="122"/>
      <c r="H32" s="122">
        <v>3.6</v>
      </c>
      <c r="I32" s="122">
        <v>3.6</v>
      </c>
      <c r="J32" s="122">
        <v>330.84000000000003</v>
      </c>
      <c r="K32" s="122">
        <v>60.3</v>
      </c>
      <c r="L32" s="122"/>
      <c r="M32" s="122"/>
      <c r="N32" s="122"/>
      <c r="O32" s="122"/>
      <c r="P32" s="122"/>
      <c r="Q32" s="122"/>
      <c r="R32" s="122"/>
      <c r="S32" s="116"/>
    </row>
    <row r="33" spans="1:19" ht="12.75">
      <c r="A33" s="173"/>
      <c r="B33" s="108">
        <v>337</v>
      </c>
      <c r="C33" s="108">
        <v>2</v>
      </c>
      <c r="D33" s="115">
        <v>209.79999999999998</v>
      </c>
      <c r="E33" s="122">
        <v>209.79999999999998</v>
      </c>
      <c r="F33" s="122">
        <v>1.1</v>
      </c>
      <c r="G33" s="122"/>
      <c r="H33" s="122">
        <v>1.1</v>
      </c>
      <c r="I33" s="122">
        <v>1.1</v>
      </c>
      <c r="J33" s="122">
        <v>136.7</v>
      </c>
      <c r="K33" s="122">
        <v>72</v>
      </c>
      <c r="L33" s="122"/>
      <c r="M33" s="122"/>
      <c r="N33" s="122"/>
      <c r="O33" s="122"/>
      <c r="P33" s="122"/>
      <c r="Q33" s="122"/>
      <c r="R33" s="122"/>
      <c r="S33" s="116"/>
    </row>
    <row r="34" spans="1:19" ht="12.75">
      <c r="A34" s="173"/>
      <c r="B34" s="108">
        <v>343</v>
      </c>
      <c r="C34" s="108">
        <v>2</v>
      </c>
      <c r="D34" s="115">
        <v>324.40000000000003</v>
      </c>
      <c r="E34" s="122">
        <v>324.40000000000003</v>
      </c>
      <c r="F34" s="122">
        <v>23.5</v>
      </c>
      <c r="G34" s="122"/>
      <c r="H34" s="122">
        <v>22</v>
      </c>
      <c r="I34" s="122">
        <v>22.6</v>
      </c>
      <c r="J34" s="122">
        <v>238.9</v>
      </c>
      <c r="K34" s="122">
        <v>62.900000000000006</v>
      </c>
      <c r="L34" s="122"/>
      <c r="M34" s="122"/>
      <c r="N34" s="122"/>
      <c r="O34" s="122"/>
      <c r="P34" s="122"/>
      <c r="Q34" s="122"/>
      <c r="R34" s="122"/>
      <c r="S34" s="116"/>
    </row>
    <row r="35" spans="1:19" ht="12.75">
      <c r="A35" s="173"/>
      <c r="B35" s="108">
        <v>360</v>
      </c>
      <c r="C35" s="108">
        <v>4</v>
      </c>
      <c r="D35" s="115">
        <v>1.8</v>
      </c>
      <c r="E35" s="122">
        <v>1.8</v>
      </c>
      <c r="F35" s="122"/>
      <c r="G35" s="122"/>
      <c r="H35" s="122"/>
      <c r="I35" s="122"/>
      <c r="J35" s="122">
        <v>1.8</v>
      </c>
      <c r="K35" s="122"/>
      <c r="L35" s="122"/>
      <c r="M35" s="122"/>
      <c r="N35" s="122"/>
      <c r="O35" s="122"/>
      <c r="P35" s="122"/>
      <c r="Q35" s="122"/>
      <c r="R35" s="122"/>
      <c r="S35" s="116"/>
    </row>
    <row r="36" spans="1:19" ht="12.75">
      <c r="A36" s="173"/>
      <c r="B36" s="108">
        <v>466</v>
      </c>
      <c r="C36" s="108">
        <v>4</v>
      </c>
      <c r="D36" s="115">
        <v>9.2</v>
      </c>
      <c r="E36" s="122">
        <v>9.2</v>
      </c>
      <c r="F36" s="122"/>
      <c r="G36" s="122"/>
      <c r="H36" s="122"/>
      <c r="I36" s="122"/>
      <c r="J36" s="122"/>
      <c r="K36" s="122">
        <v>9.2</v>
      </c>
      <c r="L36" s="122"/>
      <c r="M36" s="122"/>
      <c r="N36" s="122"/>
      <c r="O36" s="122"/>
      <c r="P36" s="122"/>
      <c r="Q36" s="122"/>
      <c r="R36" s="122"/>
      <c r="S36" s="116"/>
    </row>
    <row r="37" spans="1:19" ht="12.75">
      <c r="A37" s="173"/>
      <c r="B37" s="108">
        <v>610</v>
      </c>
      <c r="C37" s="108">
        <v>7</v>
      </c>
      <c r="D37" s="115">
        <v>4.8</v>
      </c>
      <c r="E37" s="122">
        <v>4.8</v>
      </c>
      <c r="F37" s="122"/>
      <c r="G37" s="122"/>
      <c r="H37" s="122"/>
      <c r="I37" s="122"/>
      <c r="J37" s="122">
        <v>1.5</v>
      </c>
      <c r="K37" s="122">
        <v>3.3</v>
      </c>
      <c r="L37" s="122"/>
      <c r="M37" s="122"/>
      <c r="N37" s="122"/>
      <c r="O37" s="122"/>
      <c r="P37" s="122"/>
      <c r="Q37" s="122"/>
      <c r="R37" s="122"/>
      <c r="S37" s="116"/>
    </row>
    <row r="38" spans="1:19" ht="12.75">
      <c r="A38" s="173"/>
      <c r="B38" s="108">
        <v>630</v>
      </c>
      <c r="C38" s="108">
        <v>7</v>
      </c>
      <c r="D38" s="115">
        <v>1.4</v>
      </c>
      <c r="E38" s="122">
        <v>1.4</v>
      </c>
      <c r="F38" s="122"/>
      <c r="G38" s="122"/>
      <c r="H38" s="122"/>
      <c r="I38" s="122"/>
      <c r="J38" s="122">
        <v>1.4</v>
      </c>
      <c r="K38" s="122"/>
      <c r="L38" s="122"/>
      <c r="M38" s="122"/>
      <c r="N38" s="122"/>
      <c r="O38" s="122"/>
      <c r="P38" s="122"/>
      <c r="Q38" s="122"/>
      <c r="R38" s="122"/>
      <c r="S38" s="116"/>
    </row>
    <row r="39" spans="1:19" ht="12.75">
      <c r="A39" s="173"/>
      <c r="B39" s="108">
        <v>701</v>
      </c>
      <c r="C39" s="108">
        <v>6</v>
      </c>
      <c r="D39" s="115">
        <v>46.3</v>
      </c>
      <c r="E39" s="122">
        <v>46.3</v>
      </c>
      <c r="F39" s="122"/>
      <c r="G39" s="122"/>
      <c r="H39" s="122"/>
      <c r="I39" s="122"/>
      <c r="J39" s="122">
        <v>46.3</v>
      </c>
      <c r="K39" s="122"/>
      <c r="L39" s="122"/>
      <c r="M39" s="122"/>
      <c r="N39" s="122"/>
      <c r="O39" s="122"/>
      <c r="P39" s="122"/>
      <c r="Q39" s="122"/>
      <c r="R39" s="122"/>
      <c r="S39" s="116"/>
    </row>
    <row r="40" spans="1:19" ht="12.75">
      <c r="A40" s="173"/>
      <c r="B40" s="108">
        <v>821</v>
      </c>
      <c r="C40" s="108">
        <v>3</v>
      </c>
      <c r="D40" s="115">
        <v>26</v>
      </c>
      <c r="E40" s="122">
        <v>26</v>
      </c>
      <c r="F40" s="122"/>
      <c r="G40" s="122"/>
      <c r="H40" s="122"/>
      <c r="I40" s="122"/>
      <c r="J40" s="122">
        <v>15.2</v>
      </c>
      <c r="K40" s="122">
        <v>10.8</v>
      </c>
      <c r="L40" s="122"/>
      <c r="M40" s="122"/>
      <c r="N40" s="122"/>
      <c r="O40" s="122"/>
      <c r="P40" s="122"/>
      <c r="Q40" s="122"/>
      <c r="R40" s="122"/>
      <c r="S40" s="116"/>
    </row>
    <row r="41" spans="1:19" ht="12.75">
      <c r="A41" s="173"/>
      <c r="B41" s="108">
        <v>865</v>
      </c>
      <c r="C41" s="108">
        <v>1</v>
      </c>
      <c r="D41" s="115">
        <v>0.3</v>
      </c>
      <c r="E41" s="122">
        <v>0.3</v>
      </c>
      <c r="F41" s="122">
        <v>0.3</v>
      </c>
      <c r="G41" s="122"/>
      <c r="H41" s="122">
        <v>0.3</v>
      </c>
      <c r="I41" s="122"/>
      <c r="J41" s="122"/>
      <c r="K41" s="122">
        <v>0.3</v>
      </c>
      <c r="L41" s="122"/>
      <c r="M41" s="122"/>
      <c r="N41" s="122"/>
      <c r="O41" s="122"/>
      <c r="P41" s="122"/>
      <c r="Q41" s="122"/>
      <c r="R41" s="122"/>
      <c r="S41" s="116"/>
    </row>
    <row r="42" spans="1:19" ht="12.75">
      <c r="A42" s="108" t="s">
        <v>229</v>
      </c>
      <c r="B42" s="108">
        <v>102</v>
      </c>
      <c r="C42" s="108">
        <v>2</v>
      </c>
      <c r="D42" s="115">
        <v>2</v>
      </c>
      <c r="E42" s="122">
        <v>2</v>
      </c>
      <c r="F42" s="122"/>
      <c r="G42" s="122"/>
      <c r="H42" s="122"/>
      <c r="I42" s="122"/>
      <c r="J42" s="122">
        <v>2</v>
      </c>
      <c r="K42" s="122"/>
      <c r="L42" s="122"/>
      <c r="M42" s="122"/>
      <c r="N42" s="122"/>
      <c r="O42" s="122"/>
      <c r="P42" s="122"/>
      <c r="Q42" s="122"/>
      <c r="R42" s="122"/>
      <c r="S42" s="116"/>
    </row>
    <row r="43" spans="1:19" ht="12.75">
      <c r="A43" s="173"/>
      <c r="B43" s="108">
        <v>103</v>
      </c>
      <c r="C43" s="108">
        <v>2</v>
      </c>
      <c r="D43" s="115">
        <v>6</v>
      </c>
      <c r="E43" s="122">
        <v>6</v>
      </c>
      <c r="F43" s="122"/>
      <c r="G43" s="122"/>
      <c r="H43" s="122"/>
      <c r="I43" s="122"/>
      <c r="J43" s="122"/>
      <c r="K43" s="122">
        <v>4.5</v>
      </c>
      <c r="L43" s="122"/>
      <c r="M43" s="122"/>
      <c r="N43" s="122"/>
      <c r="O43" s="122"/>
      <c r="P43" s="122"/>
      <c r="Q43" s="122"/>
      <c r="R43" s="122"/>
      <c r="S43" s="116"/>
    </row>
    <row r="44" spans="1:19" ht="12.75">
      <c r="A44" s="173"/>
      <c r="B44" s="108">
        <v>138</v>
      </c>
      <c r="C44" s="108">
        <v>2</v>
      </c>
      <c r="D44" s="115">
        <v>462.29999999999995</v>
      </c>
      <c r="E44" s="122">
        <v>462.29999999999995</v>
      </c>
      <c r="F44" s="122"/>
      <c r="G44" s="122"/>
      <c r="H44" s="122"/>
      <c r="I44" s="122"/>
      <c r="J44" s="122">
        <v>461.29999999999995</v>
      </c>
      <c r="K44" s="122">
        <v>1</v>
      </c>
      <c r="L44" s="122"/>
      <c r="M44" s="122"/>
      <c r="N44" s="122"/>
      <c r="O44" s="122"/>
      <c r="P44" s="122"/>
      <c r="Q44" s="122"/>
      <c r="R44" s="122"/>
      <c r="S44" s="116"/>
    </row>
    <row r="45" spans="1:19" ht="12.75">
      <c r="A45" s="173"/>
      <c r="B45" s="108">
        <v>300</v>
      </c>
      <c r="C45" s="108">
        <v>2</v>
      </c>
      <c r="D45" s="115">
        <v>23.4</v>
      </c>
      <c r="E45" s="122">
        <v>23.4</v>
      </c>
      <c r="F45" s="122"/>
      <c r="G45" s="122"/>
      <c r="H45" s="122"/>
      <c r="I45" s="122"/>
      <c r="J45" s="122"/>
      <c r="K45" s="122">
        <v>23.4</v>
      </c>
      <c r="L45" s="122"/>
      <c r="M45" s="122"/>
      <c r="N45" s="122"/>
      <c r="O45" s="122"/>
      <c r="P45" s="122"/>
      <c r="Q45" s="122"/>
      <c r="R45" s="122"/>
      <c r="S45" s="116"/>
    </row>
    <row r="46" spans="1:19" ht="12.75">
      <c r="A46" s="173"/>
      <c r="B46" s="108">
        <v>307</v>
      </c>
      <c r="C46" s="108">
        <v>2</v>
      </c>
      <c r="D46" s="115">
        <v>71.80000000000001</v>
      </c>
      <c r="E46" s="122">
        <v>71.80000000000001</v>
      </c>
      <c r="F46" s="122"/>
      <c r="G46" s="122"/>
      <c r="H46" s="122"/>
      <c r="I46" s="122"/>
      <c r="J46" s="122">
        <v>71.80000000000001</v>
      </c>
      <c r="K46" s="122"/>
      <c r="L46" s="122"/>
      <c r="M46" s="122"/>
      <c r="N46" s="122"/>
      <c r="O46" s="122"/>
      <c r="P46" s="122"/>
      <c r="Q46" s="122"/>
      <c r="R46" s="122"/>
      <c r="S46" s="116"/>
    </row>
    <row r="47" spans="1:19" ht="12.75">
      <c r="A47" s="173"/>
      <c r="B47" s="108">
        <v>337</v>
      </c>
      <c r="C47" s="108">
        <v>2</v>
      </c>
      <c r="D47" s="115">
        <v>458.4</v>
      </c>
      <c r="E47" s="122">
        <v>458.4</v>
      </c>
      <c r="F47" s="122">
        <v>9.9</v>
      </c>
      <c r="G47" s="122"/>
      <c r="H47" s="122">
        <v>12</v>
      </c>
      <c r="I47" s="122">
        <v>12</v>
      </c>
      <c r="J47" s="122">
        <v>384.9000000000001</v>
      </c>
      <c r="K47" s="122">
        <v>62.3</v>
      </c>
      <c r="L47" s="122"/>
      <c r="M47" s="122"/>
      <c r="N47" s="122"/>
      <c r="O47" s="122"/>
      <c r="P47" s="122"/>
      <c r="Q47" s="122"/>
      <c r="R47" s="122"/>
      <c r="S47" s="116"/>
    </row>
    <row r="48" spans="1:19" ht="12.75">
      <c r="A48" s="173"/>
      <c r="B48" s="108">
        <v>343</v>
      </c>
      <c r="C48" s="108">
        <v>2</v>
      </c>
      <c r="D48" s="115">
        <v>46.1</v>
      </c>
      <c r="E48" s="122">
        <v>46.1</v>
      </c>
      <c r="F48" s="122">
        <v>12.7</v>
      </c>
      <c r="G48" s="122"/>
      <c r="H48" s="122">
        <v>12.7</v>
      </c>
      <c r="I48" s="122">
        <v>12.7</v>
      </c>
      <c r="J48" s="122">
        <v>15</v>
      </c>
      <c r="K48" s="122">
        <v>18.4</v>
      </c>
      <c r="L48" s="122"/>
      <c r="M48" s="122"/>
      <c r="N48" s="122"/>
      <c r="O48" s="122"/>
      <c r="P48" s="122"/>
      <c r="Q48" s="122"/>
      <c r="R48" s="122"/>
      <c r="S48" s="116"/>
    </row>
    <row r="49" spans="1:19" ht="12.75">
      <c r="A49" s="173"/>
      <c r="B49" s="108">
        <v>350</v>
      </c>
      <c r="C49" s="108">
        <v>4</v>
      </c>
      <c r="D49" s="115">
        <v>1</v>
      </c>
      <c r="E49" s="122">
        <v>1</v>
      </c>
      <c r="F49" s="122"/>
      <c r="G49" s="122"/>
      <c r="H49" s="122"/>
      <c r="I49" s="122"/>
      <c r="J49" s="122"/>
      <c r="K49" s="122">
        <v>1</v>
      </c>
      <c r="L49" s="122"/>
      <c r="M49" s="122"/>
      <c r="N49" s="122"/>
      <c r="O49" s="122"/>
      <c r="P49" s="122"/>
      <c r="Q49" s="122"/>
      <c r="R49" s="122"/>
      <c r="S49" s="116"/>
    </row>
    <row r="50" spans="1:19" ht="12.75">
      <c r="A50" s="173"/>
      <c r="B50" s="108">
        <v>355</v>
      </c>
      <c r="C50" s="108">
        <v>4</v>
      </c>
      <c r="D50" s="115">
        <v>358.79999999999995</v>
      </c>
      <c r="E50" s="122">
        <v>358.79999999999995</v>
      </c>
      <c r="F50" s="122"/>
      <c r="G50" s="122"/>
      <c r="H50" s="122"/>
      <c r="I50" s="122">
        <v>1</v>
      </c>
      <c r="J50" s="122">
        <v>357.2</v>
      </c>
      <c r="K50" s="122">
        <v>1.6</v>
      </c>
      <c r="L50" s="122"/>
      <c r="M50" s="122"/>
      <c r="N50" s="122"/>
      <c r="O50" s="122"/>
      <c r="P50" s="122"/>
      <c r="Q50" s="122"/>
      <c r="R50" s="122"/>
      <c r="S50" s="116"/>
    </row>
    <row r="51" spans="1:19" ht="12.75">
      <c r="A51" s="173"/>
      <c r="B51" s="108">
        <v>358</v>
      </c>
      <c r="C51" s="108">
        <v>4</v>
      </c>
      <c r="D51" s="115">
        <v>41.1</v>
      </c>
      <c r="E51" s="122">
        <v>41.1</v>
      </c>
      <c r="F51" s="122"/>
      <c r="G51" s="122"/>
      <c r="H51" s="122"/>
      <c r="I51" s="122"/>
      <c r="J51" s="122">
        <v>20.7</v>
      </c>
      <c r="K51" s="122">
        <v>0.8</v>
      </c>
      <c r="L51" s="122"/>
      <c r="M51" s="122"/>
      <c r="N51" s="122"/>
      <c r="O51" s="122"/>
      <c r="P51" s="122"/>
      <c r="Q51" s="122"/>
      <c r="R51" s="122"/>
      <c r="S51" s="116"/>
    </row>
    <row r="52" spans="1:19" ht="12.75">
      <c r="A52" s="173"/>
      <c r="B52" s="108">
        <v>360</v>
      </c>
      <c r="C52" s="108">
        <v>4</v>
      </c>
      <c r="D52" s="115">
        <v>20.8</v>
      </c>
      <c r="E52" s="122">
        <v>20.8</v>
      </c>
      <c r="F52" s="122"/>
      <c r="G52" s="122"/>
      <c r="H52" s="122"/>
      <c r="I52" s="122"/>
      <c r="J52" s="122">
        <v>19.3</v>
      </c>
      <c r="K52" s="122">
        <v>1.5</v>
      </c>
      <c r="L52" s="122"/>
      <c r="M52" s="122"/>
      <c r="N52" s="122"/>
      <c r="O52" s="122"/>
      <c r="P52" s="122"/>
      <c r="Q52" s="122"/>
      <c r="R52" s="122"/>
      <c r="S52" s="116"/>
    </row>
    <row r="53" spans="1:19" ht="12.75">
      <c r="A53" s="173"/>
      <c r="B53" s="108">
        <v>371</v>
      </c>
      <c r="C53" s="108">
        <v>4</v>
      </c>
      <c r="D53" s="115">
        <v>2.1</v>
      </c>
      <c r="E53" s="122">
        <v>2.1</v>
      </c>
      <c r="F53" s="122"/>
      <c r="G53" s="122"/>
      <c r="H53" s="122"/>
      <c r="I53" s="122"/>
      <c r="J53" s="122">
        <v>2.1</v>
      </c>
      <c r="K53" s="122"/>
      <c r="L53" s="122"/>
      <c r="M53" s="122"/>
      <c r="N53" s="122"/>
      <c r="O53" s="122"/>
      <c r="P53" s="122"/>
      <c r="Q53" s="122"/>
      <c r="R53" s="122"/>
      <c r="S53" s="116"/>
    </row>
    <row r="54" spans="1:19" ht="12.75">
      <c r="A54" s="173"/>
      <c r="B54" s="108">
        <v>466</v>
      </c>
      <c r="C54" s="108">
        <v>4</v>
      </c>
      <c r="D54" s="115">
        <v>87.29</v>
      </c>
      <c r="E54" s="122">
        <v>87.29</v>
      </c>
      <c r="F54" s="122"/>
      <c r="G54" s="122"/>
      <c r="H54" s="122">
        <v>0.09</v>
      </c>
      <c r="I54" s="122"/>
      <c r="J54" s="122">
        <v>80</v>
      </c>
      <c r="K54" s="122"/>
      <c r="L54" s="122"/>
      <c r="M54" s="122"/>
      <c r="N54" s="122"/>
      <c r="O54" s="122"/>
      <c r="P54" s="122"/>
      <c r="Q54" s="122"/>
      <c r="R54" s="122"/>
      <c r="S54" s="116"/>
    </row>
    <row r="55" spans="1:19" ht="12.75">
      <c r="A55" s="173"/>
      <c r="B55" s="108">
        <v>630</v>
      </c>
      <c r="C55" s="108">
        <v>7</v>
      </c>
      <c r="D55" s="115">
        <v>48.199999999999996</v>
      </c>
      <c r="E55" s="122">
        <v>48.199999999999996</v>
      </c>
      <c r="F55" s="122"/>
      <c r="G55" s="122"/>
      <c r="H55" s="122"/>
      <c r="I55" s="122"/>
      <c r="J55" s="122">
        <v>47.199999999999996</v>
      </c>
      <c r="K55" s="122">
        <v>1</v>
      </c>
      <c r="L55" s="122"/>
      <c r="M55" s="122"/>
      <c r="N55" s="122"/>
      <c r="O55" s="122"/>
      <c r="P55" s="122"/>
      <c r="Q55" s="122"/>
      <c r="R55" s="122"/>
      <c r="S55" s="116"/>
    </row>
    <row r="56" spans="1:19" ht="12.75">
      <c r="A56" s="173"/>
      <c r="B56" s="108">
        <v>724</v>
      </c>
      <c r="C56" s="108">
        <v>6</v>
      </c>
      <c r="D56" s="115">
        <v>61.8</v>
      </c>
      <c r="E56" s="122">
        <v>61.8</v>
      </c>
      <c r="F56" s="122"/>
      <c r="G56" s="122"/>
      <c r="H56" s="122"/>
      <c r="I56" s="122"/>
      <c r="J56" s="122"/>
      <c r="K56" s="122"/>
      <c r="L56" s="122"/>
      <c r="M56" s="122"/>
      <c r="N56" s="122"/>
      <c r="O56" s="122"/>
      <c r="P56" s="122"/>
      <c r="Q56" s="122"/>
      <c r="R56" s="122"/>
      <c r="S56" s="116"/>
    </row>
    <row r="57" spans="1:19" ht="12.75">
      <c r="A57" s="173"/>
      <c r="B57" s="108">
        <v>812</v>
      </c>
      <c r="C57" s="108">
        <v>3</v>
      </c>
      <c r="D57" s="115">
        <v>5.2</v>
      </c>
      <c r="E57" s="122">
        <v>5.2</v>
      </c>
      <c r="F57" s="122"/>
      <c r="G57" s="122"/>
      <c r="H57" s="122">
        <v>5.2</v>
      </c>
      <c r="I57" s="122"/>
      <c r="J57" s="122"/>
      <c r="K57" s="122"/>
      <c r="L57" s="122"/>
      <c r="M57" s="122"/>
      <c r="N57" s="122"/>
      <c r="O57" s="122"/>
      <c r="P57" s="122"/>
      <c r="Q57" s="122"/>
      <c r="R57" s="122"/>
      <c r="S57" s="116"/>
    </row>
    <row r="58" spans="1:19" ht="12.75">
      <c r="A58" s="173"/>
      <c r="B58" s="108">
        <v>820</v>
      </c>
      <c r="C58" s="108">
        <v>3</v>
      </c>
      <c r="D58" s="115">
        <v>34.599999999999994</v>
      </c>
      <c r="E58" s="122">
        <v>34.599999999999994</v>
      </c>
      <c r="F58" s="122"/>
      <c r="G58" s="122"/>
      <c r="H58" s="122">
        <v>15.2</v>
      </c>
      <c r="I58" s="122">
        <v>15.2</v>
      </c>
      <c r="J58" s="122">
        <v>23.3</v>
      </c>
      <c r="K58" s="122"/>
      <c r="L58" s="122"/>
      <c r="M58" s="122"/>
      <c r="N58" s="122"/>
      <c r="O58" s="122"/>
      <c r="P58" s="122"/>
      <c r="Q58" s="122"/>
      <c r="R58" s="122"/>
      <c r="S58" s="116"/>
    </row>
    <row r="59" spans="1:19" ht="12.75">
      <c r="A59" s="173"/>
      <c r="B59" s="108">
        <v>821</v>
      </c>
      <c r="C59" s="108">
        <v>3</v>
      </c>
      <c r="D59" s="115">
        <v>94.69999999999999</v>
      </c>
      <c r="E59" s="122">
        <v>94.69999999999999</v>
      </c>
      <c r="F59" s="122"/>
      <c r="G59" s="122"/>
      <c r="H59" s="122">
        <v>0.8</v>
      </c>
      <c r="I59" s="122">
        <v>0.8</v>
      </c>
      <c r="J59" s="122">
        <v>78.5</v>
      </c>
      <c r="K59" s="122">
        <v>15.4</v>
      </c>
      <c r="L59" s="122"/>
      <c r="M59" s="122"/>
      <c r="N59" s="122"/>
      <c r="O59" s="122"/>
      <c r="P59" s="122"/>
      <c r="Q59" s="122"/>
      <c r="R59" s="122"/>
      <c r="S59" s="116"/>
    </row>
    <row r="60" spans="1:19" ht="12.75">
      <c r="A60" s="173"/>
      <c r="B60" s="108">
        <v>822</v>
      </c>
      <c r="C60" s="108">
        <v>3</v>
      </c>
      <c r="D60" s="115">
        <v>9</v>
      </c>
      <c r="E60" s="122">
        <v>9</v>
      </c>
      <c r="F60" s="122"/>
      <c r="G60" s="122"/>
      <c r="H60" s="122"/>
      <c r="I60" s="122"/>
      <c r="J60" s="122">
        <v>9</v>
      </c>
      <c r="K60" s="122"/>
      <c r="L60" s="122"/>
      <c r="M60" s="122"/>
      <c r="N60" s="122"/>
      <c r="O60" s="122"/>
      <c r="P60" s="122"/>
      <c r="Q60" s="122"/>
      <c r="R60" s="122"/>
      <c r="S60" s="116"/>
    </row>
    <row r="61" spans="1:19" ht="12.75">
      <c r="A61" s="173"/>
      <c r="B61" s="108">
        <v>823</v>
      </c>
      <c r="C61" s="108">
        <v>3</v>
      </c>
      <c r="D61" s="115">
        <v>2.9</v>
      </c>
      <c r="E61" s="122">
        <v>2.9</v>
      </c>
      <c r="F61" s="122"/>
      <c r="G61" s="122"/>
      <c r="H61" s="122"/>
      <c r="I61" s="122"/>
      <c r="J61" s="122">
        <v>2.9</v>
      </c>
      <c r="K61" s="122"/>
      <c r="L61" s="122"/>
      <c r="M61" s="122"/>
      <c r="N61" s="122"/>
      <c r="O61" s="122"/>
      <c r="P61" s="122"/>
      <c r="Q61" s="122"/>
      <c r="R61" s="122"/>
      <c r="S61" s="116"/>
    </row>
    <row r="62" spans="1:19" ht="12.75">
      <c r="A62" s="112" t="s">
        <v>168</v>
      </c>
      <c r="B62" s="172"/>
      <c r="C62" s="172"/>
      <c r="D62" s="119">
        <v>8519.500000000004</v>
      </c>
      <c r="E62" s="124">
        <v>8519.500000000004</v>
      </c>
      <c r="F62" s="124">
        <v>85.88000000000001</v>
      </c>
      <c r="G62" s="124"/>
      <c r="H62" s="124">
        <v>3614.6399999999994</v>
      </c>
      <c r="I62" s="124">
        <v>166.48</v>
      </c>
      <c r="J62" s="124">
        <v>3251.14</v>
      </c>
      <c r="K62" s="124">
        <v>1035.8399999999997</v>
      </c>
      <c r="L62" s="124"/>
      <c r="M62" s="124"/>
      <c r="N62" s="124"/>
      <c r="O62" s="124"/>
      <c r="P62" s="124"/>
      <c r="Q62" s="124"/>
      <c r="R62" s="124"/>
      <c r="S62" s="120"/>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G16"/>
  <sheetViews>
    <sheetView zoomScalePageLayoutView="0" workbookViewId="0" topLeftCell="A1">
      <selection activeCell="B10" sqref="B10"/>
    </sheetView>
  </sheetViews>
  <sheetFormatPr defaultColWidth="9.140625" defaultRowHeight="12.75"/>
  <cols>
    <col min="1" max="1" width="20.57421875" style="0" bestFit="1" customWidth="1"/>
    <col min="2" max="2" width="17.28125" style="149" bestFit="1" customWidth="1"/>
    <col min="3" max="3" width="17.28125" style="0" customWidth="1"/>
    <col min="4" max="4" width="17.28125" style="149" customWidth="1"/>
    <col min="5" max="5" width="17.28125" style="0" customWidth="1"/>
    <col min="6" max="6" width="17.28125" style="149" customWidth="1"/>
    <col min="7" max="7" width="17.28125" style="0" customWidth="1"/>
  </cols>
  <sheetData>
    <row r="3" spans="1:7" ht="12.75">
      <c r="A3" s="108"/>
      <c r="B3" s="145" t="s">
        <v>169</v>
      </c>
      <c r="C3" s="109"/>
      <c r="D3" s="150"/>
      <c r="E3" s="109"/>
      <c r="F3" s="150"/>
      <c r="G3" s="110"/>
    </row>
    <row r="4" spans="1:7" ht="12.75">
      <c r="A4" s="111" t="s">
        <v>206</v>
      </c>
      <c r="B4" s="145" t="s">
        <v>209</v>
      </c>
      <c r="C4" s="121" t="s">
        <v>210</v>
      </c>
      <c r="D4" s="151" t="s">
        <v>211</v>
      </c>
      <c r="E4" s="121" t="s">
        <v>212</v>
      </c>
      <c r="F4" s="151" t="s">
        <v>213</v>
      </c>
      <c r="G4" s="114" t="s">
        <v>214</v>
      </c>
    </row>
    <row r="5" spans="1:7" ht="12.75">
      <c r="A5" s="108" t="s">
        <v>120</v>
      </c>
      <c r="B5" s="146"/>
      <c r="C5" s="122"/>
      <c r="D5" s="152"/>
      <c r="E5" s="122"/>
      <c r="F5" s="152"/>
      <c r="G5" s="116"/>
    </row>
    <row r="6" spans="1:7" ht="12.75">
      <c r="A6" s="113" t="s">
        <v>129</v>
      </c>
      <c r="B6" s="147"/>
      <c r="C6" s="123"/>
      <c r="D6" s="153"/>
      <c r="E6" s="123"/>
      <c r="F6" s="153"/>
      <c r="G6" s="118"/>
    </row>
    <row r="7" spans="1:7" ht="12.75">
      <c r="A7" s="113" t="s">
        <v>132</v>
      </c>
      <c r="B7" s="147"/>
      <c r="C7" s="123"/>
      <c r="D7" s="153"/>
      <c r="E7" s="123"/>
      <c r="F7" s="153"/>
      <c r="G7" s="118"/>
    </row>
    <row r="8" spans="1:7" ht="12.75">
      <c r="A8" s="113" t="s">
        <v>133</v>
      </c>
      <c r="B8" s="147"/>
      <c r="C8" s="123"/>
      <c r="D8" s="153"/>
      <c r="E8" s="123"/>
      <c r="F8" s="153"/>
      <c r="G8" s="118"/>
    </row>
    <row r="9" spans="1:7" ht="12.75">
      <c r="A9" s="113" t="s">
        <v>135</v>
      </c>
      <c r="B9" s="147"/>
      <c r="C9" s="123"/>
      <c r="D9" s="153"/>
      <c r="E9" s="123"/>
      <c r="F9" s="153"/>
      <c r="G9" s="118"/>
    </row>
    <row r="10" spans="1:7" ht="12.75">
      <c r="A10" s="113" t="s">
        <v>136</v>
      </c>
      <c r="B10" s="147"/>
      <c r="C10" s="123"/>
      <c r="D10" s="153"/>
      <c r="E10" s="123"/>
      <c r="F10" s="153"/>
      <c r="G10" s="118"/>
    </row>
    <row r="11" spans="1:7" ht="12.75">
      <c r="A11" s="113" t="s">
        <v>137</v>
      </c>
      <c r="B11" s="147"/>
      <c r="C11" s="123"/>
      <c r="D11" s="153"/>
      <c r="E11" s="123"/>
      <c r="F11" s="153"/>
      <c r="G11" s="118"/>
    </row>
    <row r="12" spans="1:7" ht="12.75">
      <c r="A12" s="113" t="s">
        <v>139</v>
      </c>
      <c r="B12" s="147"/>
      <c r="C12" s="123"/>
      <c r="D12" s="153"/>
      <c r="E12" s="123"/>
      <c r="F12" s="153"/>
      <c r="G12" s="118"/>
    </row>
    <row r="13" spans="1:7" ht="12.75">
      <c r="A13" s="113" t="s">
        <v>140</v>
      </c>
      <c r="B13" s="147"/>
      <c r="C13" s="123"/>
      <c r="D13" s="153"/>
      <c r="E13" s="123"/>
      <c r="F13" s="153"/>
      <c r="G13" s="118"/>
    </row>
    <row r="14" spans="1:7" ht="12.75">
      <c r="A14" s="113" t="s">
        <v>141</v>
      </c>
      <c r="B14" s="147"/>
      <c r="C14" s="123"/>
      <c r="D14" s="153"/>
      <c r="E14" s="123"/>
      <c r="F14" s="153"/>
      <c r="G14" s="118"/>
    </row>
    <row r="15" spans="1:7" ht="12.75">
      <c r="A15" s="113" t="s">
        <v>142</v>
      </c>
      <c r="B15" s="147"/>
      <c r="C15" s="123"/>
      <c r="D15" s="153"/>
      <c r="E15" s="123"/>
      <c r="F15" s="153"/>
      <c r="G15" s="118"/>
    </row>
    <row r="16" spans="1:7" ht="12.75">
      <c r="A16" s="112" t="s">
        <v>168</v>
      </c>
      <c r="B16" s="148"/>
      <c r="C16" s="124"/>
      <c r="D16" s="154"/>
      <c r="E16" s="124"/>
      <c r="F16" s="154"/>
      <c r="G16" s="120"/>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GH257"/>
  <sheetViews>
    <sheetView tabSelected="1" zoomScalePageLayoutView="0" workbookViewId="0" topLeftCell="A1">
      <pane ySplit="8" topLeftCell="A238" activePane="bottomLeft" state="frozen"/>
      <selection pane="topLeft" activeCell="A1" sqref="A1"/>
      <selection pane="bottomLeft" activeCell="F240" sqref="F240"/>
    </sheetView>
  </sheetViews>
  <sheetFormatPr defaultColWidth="9.140625" defaultRowHeight="12.75"/>
  <cols>
    <col min="1" max="1" width="9.28125" style="54" customWidth="1"/>
    <col min="2" max="2" width="12.7109375" style="54" customWidth="1"/>
    <col min="3" max="3" width="3.7109375" style="54" customWidth="1"/>
    <col min="4" max="4" width="2.7109375" style="54" customWidth="1"/>
    <col min="5" max="5" width="4.7109375" style="50" customWidth="1"/>
    <col min="6" max="6" width="5.421875" style="54" customWidth="1"/>
    <col min="7" max="7" width="17.57421875" style="56" customWidth="1"/>
    <col min="8" max="8" width="4.28125" style="51" customWidth="1"/>
    <col min="9" max="9" width="6.140625" style="51" customWidth="1"/>
    <col min="10" max="10" width="7.140625" style="52" customWidth="1"/>
    <col min="11" max="11" width="8.8515625" style="52" customWidth="1"/>
    <col min="12" max="12" width="8.421875" style="44" customWidth="1"/>
    <col min="13" max="13" width="8.57421875" style="44" customWidth="1"/>
    <col min="14" max="15" width="5.8515625" style="44" customWidth="1"/>
    <col min="16" max="16" width="6.57421875" style="44" customWidth="1"/>
    <col min="17" max="17" width="7.00390625" style="44" customWidth="1"/>
    <col min="18" max="18" width="5.7109375" style="44" customWidth="1"/>
    <col min="19" max="19" width="6.8515625" style="44" customWidth="1"/>
    <col min="20" max="20" width="6.57421875" style="44" customWidth="1"/>
    <col min="21" max="21" width="7.57421875" style="44" customWidth="1"/>
    <col min="22" max="22" width="8.28125" style="44" customWidth="1"/>
    <col min="23" max="23" width="8.421875" style="44" customWidth="1"/>
    <col min="24" max="24" width="7.8515625" style="44" customWidth="1"/>
    <col min="25" max="25" width="6.57421875" style="44" customWidth="1"/>
    <col min="26" max="26" width="5.28125" style="44" customWidth="1"/>
    <col min="27" max="27" width="4.8515625" style="44" customWidth="1"/>
    <col min="28" max="28" width="4.140625" style="44" customWidth="1"/>
    <col min="29" max="29" width="6.8515625" style="44" customWidth="1"/>
    <col min="30" max="30" width="6.421875" style="44" customWidth="1"/>
    <col min="31" max="31" width="5.8515625" style="44" customWidth="1"/>
    <col min="32" max="32" width="5.57421875" style="44" customWidth="1"/>
    <col min="33" max="33" width="8.8515625" style="44" customWidth="1"/>
    <col min="34" max="34" width="5.8515625" style="44" customWidth="1"/>
    <col min="35" max="35" width="5.421875" style="44" customWidth="1"/>
    <col min="36" max="36" width="6.28125" style="44" customWidth="1"/>
    <col min="37" max="37" width="6.8515625" style="44" customWidth="1"/>
    <col min="38" max="38" width="7.8515625" style="44" customWidth="1"/>
    <col min="39" max="41" width="7.421875" style="44" customWidth="1"/>
    <col min="42" max="42" width="10.7109375" style="44" bestFit="1" customWidth="1"/>
    <col min="43" max="43" width="7.8515625" style="44" customWidth="1"/>
    <col min="44" max="44" width="4.57421875" style="44" customWidth="1"/>
    <col min="45" max="45" width="5.140625" style="44" customWidth="1"/>
    <col min="46" max="46" width="10.140625" style="53" customWidth="1"/>
    <col min="47" max="47" width="7.7109375" style="53" customWidth="1"/>
    <col min="48" max="49" width="7.8515625" style="44" customWidth="1"/>
    <col min="50" max="51" width="7.421875" style="44" customWidth="1"/>
    <col min="52" max="52" width="9.8515625" style="44" customWidth="1"/>
    <col min="53" max="53" width="7.421875" style="44" customWidth="1"/>
    <col min="54" max="54" width="5.421875" style="44" customWidth="1"/>
    <col min="55" max="55" width="5.57421875" style="44" customWidth="1"/>
    <col min="56" max="56" width="10.140625" style="53" customWidth="1"/>
    <col min="57" max="57" width="7.7109375" style="53" customWidth="1"/>
    <col min="58" max="58" width="10.140625" style="44" customWidth="1"/>
    <col min="59" max="59" width="7.8515625" style="44" customWidth="1"/>
    <col min="60" max="60" width="10.28125" style="47" customWidth="1"/>
    <col min="61" max="61" width="9.421875" style="47" bestFit="1" customWidth="1"/>
    <col min="62" max="62" width="9.28125" style="47" bestFit="1" customWidth="1"/>
    <col min="63" max="63" width="9.421875" style="47" bestFit="1" customWidth="1"/>
    <col min="64" max="65" width="6.140625" style="47" customWidth="1"/>
    <col min="66" max="66" width="10.140625" style="53" customWidth="1"/>
    <col min="67" max="67" width="7.7109375" style="53" customWidth="1"/>
    <col min="68" max="68" width="9.28125" style="47" bestFit="1" customWidth="1"/>
    <col min="69" max="69" width="8.140625" style="47" customWidth="1"/>
    <col min="70" max="70" width="9.28125" style="47" bestFit="1" customWidth="1"/>
    <col min="71" max="71" width="8.28125" style="47" customWidth="1"/>
    <col min="72" max="72" width="9.28125" style="47" bestFit="1" customWidth="1"/>
    <col min="73" max="73" width="7.00390625" style="47" customWidth="1"/>
    <col min="74" max="74" width="9.28125" style="47" bestFit="1" customWidth="1"/>
    <col min="75" max="75" width="5.140625" style="47" customWidth="1"/>
    <col min="76" max="77" width="6.00390625" style="47" customWidth="1"/>
    <col min="78" max="78" width="9.28125" style="47" bestFit="1" customWidth="1"/>
    <col min="79" max="79" width="18.140625" style="49" customWidth="1"/>
    <col min="80" max="190" width="9.140625" style="49" customWidth="1"/>
    <col min="191" max="16384" width="9.140625" style="47" customWidth="1"/>
  </cols>
  <sheetData>
    <row r="1" spans="1:77" ht="18" customHeight="1">
      <c r="A1" s="33" t="s">
        <v>146</v>
      </c>
      <c r="B1" s="34"/>
      <c r="C1" s="34"/>
      <c r="D1" s="34"/>
      <c r="E1" s="35"/>
      <c r="F1" s="34"/>
      <c r="G1" s="63"/>
      <c r="H1" s="64"/>
      <c r="I1" s="64"/>
      <c r="J1" s="36"/>
      <c r="K1" s="42"/>
      <c r="L1" s="43"/>
      <c r="X1" s="45"/>
      <c r="Y1" s="45"/>
      <c r="Z1" s="46"/>
      <c r="AA1" s="46"/>
      <c r="AB1" s="46"/>
      <c r="AC1" s="46"/>
      <c r="AD1" s="46"/>
      <c r="AE1" s="46"/>
      <c r="AF1" s="46"/>
      <c r="AG1" s="46"/>
      <c r="AH1" s="46"/>
      <c r="AI1" s="46"/>
      <c r="AJ1" s="46"/>
      <c r="AK1" s="46"/>
      <c r="AL1" s="46"/>
      <c r="AM1" s="46"/>
      <c r="AN1" s="46"/>
      <c r="AO1" s="46"/>
      <c r="AP1" s="46"/>
      <c r="AQ1" s="46"/>
      <c r="AR1" s="46"/>
      <c r="AS1" s="46"/>
      <c r="AT1" s="37"/>
      <c r="AU1" s="37"/>
      <c r="AV1" s="46"/>
      <c r="AW1" s="46"/>
      <c r="AX1" s="46"/>
      <c r="AY1" s="46"/>
      <c r="AZ1" s="46"/>
      <c r="BA1" s="46"/>
      <c r="BB1" s="46"/>
      <c r="BC1" s="46"/>
      <c r="BD1" s="37"/>
      <c r="BE1" s="37"/>
      <c r="BF1" s="46"/>
      <c r="BG1" s="46"/>
      <c r="BN1" s="37"/>
      <c r="BO1" s="37"/>
      <c r="BX1" s="48" t="s">
        <v>73</v>
      </c>
      <c r="BY1" s="48"/>
    </row>
    <row r="2" spans="1:77" ht="15.75" customHeight="1" thickBot="1">
      <c r="A2" s="184" t="s">
        <v>235</v>
      </c>
      <c r="B2" s="185"/>
      <c r="C2" s="185"/>
      <c r="D2" s="185"/>
      <c r="E2" s="185"/>
      <c r="F2" s="185"/>
      <c r="G2" s="185"/>
      <c r="H2" s="66"/>
      <c r="I2" s="66"/>
      <c r="J2" s="17"/>
      <c r="BX2" s="48" t="s">
        <v>74</v>
      </c>
      <c r="BY2" s="48"/>
    </row>
    <row r="3" spans="1:10" ht="20.25" hidden="1" thickBot="1">
      <c r="A3" s="67"/>
      <c r="B3" s="67"/>
      <c r="C3" s="67"/>
      <c r="D3" s="67"/>
      <c r="E3" s="38"/>
      <c r="F3" s="67"/>
      <c r="G3" s="65"/>
      <c r="H3" s="66"/>
      <c r="I3" s="66"/>
      <c r="J3" s="17"/>
    </row>
    <row r="4" spans="1:190" s="40" customFormat="1" ht="15.75" customHeight="1">
      <c r="A4" s="197" t="s">
        <v>62</v>
      </c>
      <c r="B4" s="190" t="s">
        <v>38</v>
      </c>
      <c r="C4" s="200" t="s">
        <v>37</v>
      </c>
      <c r="D4" s="200" t="s">
        <v>36</v>
      </c>
      <c r="E4" s="187" t="s">
        <v>35</v>
      </c>
      <c r="F4" s="200" t="s">
        <v>34</v>
      </c>
      <c r="G4" s="190" t="s">
        <v>33</v>
      </c>
      <c r="H4" s="187" t="s">
        <v>32</v>
      </c>
      <c r="I4" s="187" t="s">
        <v>31</v>
      </c>
      <c r="J4" s="187" t="s">
        <v>30</v>
      </c>
      <c r="K4" s="187" t="s">
        <v>77</v>
      </c>
      <c r="L4" s="190" t="s">
        <v>29</v>
      </c>
      <c r="M4" s="190"/>
      <c r="N4" s="190"/>
      <c r="O4" s="195"/>
      <c r="P4" s="190" t="s">
        <v>28</v>
      </c>
      <c r="Q4" s="195"/>
      <c r="R4" s="195"/>
      <c r="S4" s="195"/>
      <c r="T4" s="195"/>
      <c r="U4" s="190" t="s">
        <v>27</v>
      </c>
      <c r="V4" s="190"/>
      <c r="W4" s="190"/>
      <c r="X4" s="190"/>
      <c r="Y4" s="190" t="s">
        <v>26</v>
      </c>
      <c r="Z4" s="195"/>
      <c r="AA4" s="195"/>
      <c r="AB4" s="195"/>
      <c r="AC4" s="195"/>
      <c r="AD4" s="190" t="s">
        <v>70</v>
      </c>
      <c r="AE4" s="190"/>
      <c r="AF4" s="190"/>
      <c r="AG4" s="190"/>
      <c r="AH4" s="190"/>
      <c r="AI4" s="190"/>
      <c r="AJ4" s="190"/>
      <c r="AK4" s="190"/>
      <c r="AL4" s="190" t="s">
        <v>75</v>
      </c>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1"/>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row>
    <row r="5" spans="1:190" s="40" customFormat="1" ht="15" customHeight="1">
      <c r="A5" s="198"/>
      <c r="B5" s="186"/>
      <c r="C5" s="201"/>
      <c r="D5" s="201"/>
      <c r="E5" s="188"/>
      <c r="F5" s="201"/>
      <c r="G5" s="186"/>
      <c r="H5" s="188"/>
      <c r="I5" s="188"/>
      <c r="J5" s="188"/>
      <c r="K5" s="188"/>
      <c r="L5" s="186"/>
      <c r="M5" s="186"/>
      <c r="N5" s="186"/>
      <c r="O5" s="196"/>
      <c r="P5" s="196"/>
      <c r="Q5" s="196"/>
      <c r="R5" s="196"/>
      <c r="S5" s="196"/>
      <c r="T5" s="196"/>
      <c r="U5" s="186"/>
      <c r="V5" s="186"/>
      <c r="W5" s="186"/>
      <c r="X5" s="186"/>
      <c r="Y5" s="196"/>
      <c r="Z5" s="196"/>
      <c r="AA5" s="196"/>
      <c r="AB5" s="196"/>
      <c r="AC5" s="196"/>
      <c r="AD5" s="186" t="s">
        <v>24</v>
      </c>
      <c r="AE5" s="186"/>
      <c r="AF5" s="186" t="s">
        <v>23</v>
      </c>
      <c r="AG5" s="186"/>
      <c r="AH5" s="186" t="s">
        <v>22</v>
      </c>
      <c r="AI5" s="186"/>
      <c r="AJ5" s="186" t="s">
        <v>25</v>
      </c>
      <c r="AK5" s="186"/>
      <c r="AL5" s="186" t="s">
        <v>24</v>
      </c>
      <c r="AM5" s="186"/>
      <c r="AN5" s="186"/>
      <c r="AO5" s="186"/>
      <c r="AP5" s="186"/>
      <c r="AQ5" s="186"/>
      <c r="AR5" s="186"/>
      <c r="AS5" s="186"/>
      <c r="AT5" s="186"/>
      <c r="AU5" s="186"/>
      <c r="AV5" s="186" t="s">
        <v>23</v>
      </c>
      <c r="AW5" s="186"/>
      <c r="AX5" s="186"/>
      <c r="AY5" s="186"/>
      <c r="AZ5" s="186"/>
      <c r="BA5" s="186"/>
      <c r="BB5" s="186"/>
      <c r="BC5" s="186"/>
      <c r="BD5" s="186"/>
      <c r="BE5" s="186"/>
      <c r="BF5" s="186" t="s">
        <v>22</v>
      </c>
      <c r="BG5" s="186"/>
      <c r="BH5" s="186"/>
      <c r="BI5" s="186"/>
      <c r="BJ5" s="186"/>
      <c r="BK5" s="186"/>
      <c r="BL5" s="186"/>
      <c r="BM5" s="186"/>
      <c r="BN5" s="186"/>
      <c r="BO5" s="186"/>
      <c r="BP5" s="186" t="s">
        <v>76</v>
      </c>
      <c r="BQ5" s="186"/>
      <c r="BR5" s="186"/>
      <c r="BS5" s="186"/>
      <c r="BT5" s="186"/>
      <c r="BU5" s="186"/>
      <c r="BV5" s="186"/>
      <c r="BW5" s="186"/>
      <c r="BX5" s="186"/>
      <c r="BY5" s="186"/>
      <c r="BZ5" s="192"/>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row>
    <row r="6" spans="1:190" s="40" customFormat="1" ht="39.75" customHeight="1">
      <c r="A6" s="198"/>
      <c r="B6" s="186"/>
      <c r="C6" s="201"/>
      <c r="D6" s="201"/>
      <c r="E6" s="188"/>
      <c r="F6" s="201"/>
      <c r="G6" s="186"/>
      <c r="H6" s="188"/>
      <c r="I6" s="188"/>
      <c r="J6" s="188"/>
      <c r="K6" s="188"/>
      <c r="L6" s="186"/>
      <c r="M6" s="186"/>
      <c r="N6" s="186"/>
      <c r="O6" s="196"/>
      <c r="P6" s="196"/>
      <c r="Q6" s="196"/>
      <c r="R6" s="196"/>
      <c r="S6" s="196"/>
      <c r="T6" s="196"/>
      <c r="U6" s="186"/>
      <c r="V6" s="186"/>
      <c r="W6" s="186"/>
      <c r="X6" s="186"/>
      <c r="Y6" s="196"/>
      <c r="Z6" s="196"/>
      <c r="AA6" s="196"/>
      <c r="AB6" s="196"/>
      <c r="AC6" s="196"/>
      <c r="AD6" s="186"/>
      <c r="AE6" s="186"/>
      <c r="AF6" s="186"/>
      <c r="AG6" s="186"/>
      <c r="AH6" s="186"/>
      <c r="AI6" s="186"/>
      <c r="AJ6" s="186"/>
      <c r="AK6" s="186"/>
      <c r="AL6" s="186" t="s">
        <v>91</v>
      </c>
      <c r="AM6" s="186"/>
      <c r="AN6" s="186" t="s">
        <v>20</v>
      </c>
      <c r="AO6" s="186"/>
      <c r="AP6" s="186" t="s">
        <v>19</v>
      </c>
      <c r="AQ6" s="186"/>
      <c r="AR6" s="186" t="s">
        <v>18</v>
      </c>
      <c r="AS6" s="186"/>
      <c r="AT6" s="186" t="s">
        <v>95</v>
      </c>
      <c r="AU6" s="186"/>
      <c r="AV6" s="186" t="s">
        <v>91</v>
      </c>
      <c r="AW6" s="186"/>
      <c r="AX6" s="186" t="s">
        <v>20</v>
      </c>
      <c r="AY6" s="186"/>
      <c r="AZ6" s="186" t="s">
        <v>19</v>
      </c>
      <c r="BA6" s="186"/>
      <c r="BB6" s="186" t="s">
        <v>18</v>
      </c>
      <c r="BC6" s="186"/>
      <c r="BD6" s="186" t="s">
        <v>95</v>
      </c>
      <c r="BE6" s="186"/>
      <c r="BF6" s="186" t="s">
        <v>91</v>
      </c>
      <c r="BG6" s="186"/>
      <c r="BH6" s="186" t="s">
        <v>20</v>
      </c>
      <c r="BI6" s="186"/>
      <c r="BJ6" s="186" t="s">
        <v>19</v>
      </c>
      <c r="BK6" s="186"/>
      <c r="BL6" s="186" t="s">
        <v>18</v>
      </c>
      <c r="BM6" s="186"/>
      <c r="BN6" s="186" t="s">
        <v>95</v>
      </c>
      <c r="BO6" s="186"/>
      <c r="BP6" s="194" t="s">
        <v>21</v>
      </c>
      <c r="BQ6" s="186" t="s">
        <v>91</v>
      </c>
      <c r="BR6" s="186"/>
      <c r="BS6" s="193" t="s">
        <v>20</v>
      </c>
      <c r="BT6" s="193"/>
      <c r="BU6" s="193" t="s">
        <v>19</v>
      </c>
      <c r="BV6" s="193"/>
      <c r="BW6" s="186" t="s">
        <v>18</v>
      </c>
      <c r="BX6" s="186"/>
      <c r="BY6" s="186" t="s">
        <v>95</v>
      </c>
      <c r="BZ6" s="192"/>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row>
    <row r="7" spans="1:190" s="40" customFormat="1" ht="34.5" customHeight="1">
      <c r="A7" s="199"/>
      <c r="B7" s="186"/>
      <c r="C7" s="201"/>
      <c r="D7" s="201"/>
      <c r="E7" s="189"/>
      <c r="F7" s="201"/>
      <c r="G7" s="186"/>
      <c r="H7" s="189"/>
      <c r="I7" s="189"/>
      <c r="J7" s="189"/>
      <c r="K7" s="188"/>
      <c r="L7" s="160" t="s">
        <v>17</v>
      </c>
      <c r="M7" s="160" t="s">
        <v>16</v>
      </c>
      <c r="N7" s="160" t="s">
        <v>15</v>
      </c>
      <c r="O7" s="160" t="s">
        <v>14</v>
      </c>
      <c r="P7" s="160" t="s">
        <v>13</v>
      </c>
      <c r="Q7" s="160" t="s">
        <v>12</v>
      </c>
      <c r="R7" s="160" t="s">
        <v>11</v>
      </c>
      <c r="S7" s="160" t="s">
        <v>84</v>
      </c>
      <c r="T7" s="160" t="s">
        <v>86</v>
      </c>
      <c r="U7" s="155" t="s">
        <v>9</v>
      </c>
      <c r="V7" s="155" t="s">
        <v>8</v>
      </c>
      <c r="W7" s="155" t="s">
        <v>7</v>
      </c>
      <c r="X7" s="155" t="s">
        <v>6</v>
      </c>
      <c r="Y7" s="160" t="s">
        <v>87</v>
      </c>
      <c r="Z7" s="160" t="s">
        <v>88</v>
      </c>
      <c r="AA7" s="160" t="s">
        <v>5</v>
      </c>
      <c r="AB7" s="160" t="s">
        <v>84</v>
      </c>
      <c r="AC7" s="160" t="s">
        <v>89</v>
      </c>
      <c r="AD7" s="156" t="s">
        <v>90</v>
      </c>
      <c r="AE7" s="156" t="s">
        <v>4</v>
      </c>
      <c r="AF7" s="156" t="s">
        <v>90</v>
      </c>
      <c r="AG7" s="156" t="s">
        <v>4</v>
      </c>
      <c r="AH7" s="156" t="s">
        <v>90</v>
      </c>
      <c r="AI7" s="156" t="s">
        <v>4</v>
      </c>
      <c r="AJ7" s="156" t="s">
        <v>21</v>
      </c>
      <c r="AK7" s="156" t="s">
        <v>78</v>
      </c>
      <c r="AL7" s="156" t="s">
        <v>3</v>
      </c>
      <c r="AM7" s="156" t="s">
        <v>2</v>
      </c>
      <c r="AN7" s="156" t="s">
        <v>3</v>
      </c>
      <c r="AO7" s="156" t="s">
        <v>2</v>
      </c>
      <c r="AP7" s="156" t="s">
        <v>3</v>
      </c>
      <c r="AQ7" s="156" t="s">
        <v>2</v>
      </c>
      <c r="AR7" s="156" t="s">
        <v>1</v>
      </c>
      <c r="AS7" s="156" t="s">
        <v>0</v>
      </c>
      <c r="AT7" s="156" t="s">
        <v>3</v>
      </c>
      <c r="AU7" s="156" t="s">
        <v>2</v>
      </c>
      <c r="AV7" s="156" t="s">
        <v>3</v>
      </c>
      <c r="AW7" s="156" t="s">
        <v>2</v>
      </c>
      <c r="AX7" s="156" t="s">
        <v>3</v>
      </c>
      <c r="AY7" s="156" t="s">
        <v>2</v>
      </c>
      <c r="AZ7" s="156" t="s">
        <v>3</v>
      </c>
      <c r="BA7" s="156" t="s">
        <v>2</v>
      </c>
      <c r="BB7" s="156" t="s">
        <v>1</v>
      </c>
      <c r="BC7" s="156" t="s">
        <v>0</v>
      </c>
      <c r="BD7" s="156" t="s">
        <v>3</v>
      </c>
      <c r="BE7" s="156" t="s">
        <v>2</v>
      </c>
      <c r="BF7" s="156" t="s">
        <v>3</v>
      </c>
      <c r="BG7" s="156" t="s">
        <v>2</v>
      </c>
      <c r="BH7" s="156" t="s">
        <v>3</v>
      </c>
      <c r="BI7" s="156" t="s">
        <v>2</v>
      </c>
      <c r="BJ7" s="156" t="s">
        <v>3</v>
      </c>
      <c r="BK7" s="156" t="s">
        <v>2</v>
      </c>
      <c r="BL7" s="156" t="s">
        <v>1</v>
      </c>
      <c r="BM7" s="156" t="s">
        <v>0</v>
      </c>
      <c r="BN7" s="156" t="s">
        <v>3</v>
      </c>
      <c r="BO7" s="156" t="s">
        <v>2</v>
      </c>
      <c r="BP7" s="194"/>
      <c r="BQ7" s="156" t="s">
        <v>3</v>
      </c>
      <c r="BR7" s="156" t="s">
        <v>2</v>
      </c>
      <c r="BS7" s="156" t="s">
        <v>3</v>
      </c>
      <c r="BT7" s="156" t="s">
        <v>2</v>
      </c>
      <c r="BU7" s="156" t="s">
        <v>3</v>
      </c>
      <c r="BV7" s="156" t="s">
        <v>2</v>
      </c>
      <c r="BW7" s="156" t="s">
        <v>1</v>
      </c>
      <c r="BX7" s="156" t="s">
        <v>0</v>
      </c>
      <c r="BY7" s="156" t="s">
        <v>3</v>
      </c>
      <c r="BZ7" s="161" t="s">
        <v>2</v>
      </c>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row>
    <row r="8" spans="1:190" s="40" customFormat="1" ht="19.5" customHeight="1">
      <c r="A8" s="159">
        <v>1</v>
      </c>
      <c r="B8" s="89">
        <v>2</v>
      </c>
      <c r="C8" s="157">
        <v>3</v>
      </c>
      <c r="D8" s="89">
        <v>4</v>
      </c>
      <c r="E8" s="157">
        <v>5</v>
      </c>
      <c r="F8" s="89">
        <v>6</v>
      </c>
      <c r="G8" s="157">
        <v>7</v>
      </c>
      <c r="H8" s="89">
        <v>8</v>
      </c>
      <c r="I8" s="157">
        <v>9</v>
      </c>
      <c r="J8" s="89">
        <v>10</v>
      </c>
      <c r="K8" s="157">
        <v>11</v>
      </c>
      <c r="L8" s="89">
        <v>12</v>
      </c>
      <c r="M8" s="157">
        <v>13</v>
      </c>
      <c r="N8" s="89">
        <v>14</v>
      </c>
      <c r="O8" s="157">
        <v>15</v>
      </c>
      <c r="P8" s="157">
        <v>16</v>
      </c>
      <c r="Q8" s="157">
        <v>17</v>
      </c>
      <c r="R8" s="89">
        <v>18</v>
      </c>
      <c r="S8" s="157">
        <v>19</v>
      </c>
      <c r="T8" s="89">
        <v>20</v>
      </c>
      <c r="U8" s="157">
        <v>21</v>
      </c>
      <c r="V8" s="89">
        <v>22</v>
      </c>
      <c r="W8" s="157">
        <v>23</v>
      </c>
      <c r="X8" s="89">
        <v>24</v>
      </c>
      <c r="Y8" s="157">
        <v>25</v>
      </c>
      <c r="Z8" s="89">
        <v>26</v>
      </c>
      <c r="AA8" s="157">
        <v>27</v>
      </c>
      <c r="AB8" s="89">
        <v>28</v>
      </c>
      <c r="AC8" s="157">
        <v>29</v>
      </c>
      <c r="AD8" s="89">
        <v>30</v>
      </c>
      <c r="AE8" s="157">
        <v>31</v>
      </c>
      <c r="AF8" s="89">
        <v>32</v>
      </c>
      <c r="AG8" s="157">
        <v>33</v>
      </c>
      <c r="AH8" s="89">
        <v>34</v>
      </c>
      <c r="AI8" s="157">
        <v>35</v>
      </c>
      <c r="AJ8" s="89">
        <v>36</v>
      </c>
      <c r="AK8" s="157">
        <v>37</v>
      </c>
      <c r="AL8" s="89">
        <v>38</v>
      </c>
      <c r="AM8" s="157">
        <v>39</v>
      </c>
      <c r="AN8" s="89">
        <v>40</v>
      </c>
      <c r="AO8" s="157">
        <v>41</v>
      </c>
      <c r="AP8" s="89">
        <v>42</v>
      </c>
      <c r="AQ8" s="157">
        <v>43</v>
      </c>
      <c r="AR8" s="89">
        <v>44</v>
      </c>
      <c r="AS8" s="157">
        <v>45</v>
      </c>
      <c r="AT8" s="89">
        <v>46</v>
      </c>
      <c r="AU8" s="157">
        <v>47</v>
      </c>
      <c r="AV8" s="89">
        <v>48</v>
      </c>
      <c r="AW8" s="157">
        <v>49</v>
      </c>
      <c r="AX8" s="89">
        <v>50</v>
      </c>
      <c r="AY8" s="157">
        <v>51</v>
      </c>
      <c r="AZ8" s="89">
        <v>52</v>
      </c>
      <c r="BA8" s="157">
        <v>53</v>
      </c>
      <c r="BB8" s="89">
        <v>54</v>
      </c>
      <c r="BC8" s="157">
        <v>55</v>
      </c>
      <c r="BD8" s="89">
        <v>56</v>
      </c>
      <c r="BE8" s="157">
        <v>57</v>
      </c>
      <c r="BF8" s="89">
        <v>58</v>
      </c>
      <c r="BG8" s="157">
        <v>59</v>
      </c>
      <c r="BH8" s="89">
        <v>60</v>
      </c>
      <c r="BI8" s="157">
        <v>61</v>
      </c>
      <c r="BJ8" s="89">
        <v>62</v>
      </c>
      <c r="BK8" s="157">
        <v>63</v>
      </c>
      <c r="BL8" s="89">
        <v>64</v>
      </c>
      <c r="BM8" s="157">
        <v>65</v>
      </c>
      <c r="BN8" s="89">
        <v>66</v>
      </c>
      <c r="BO8" s="157">
        <v>67</v>
      </c>
      <c r="BP8" s="89">
        <v>68</v>
      </c>
      <c r="BQ8" s="157">
        <v>69</v>
      </c>
      <c r="BR8" s="89">
        <v>70</v>
      </c>
      <c r="BS8" s="157">
        <v>71</v>
      </c>
      <c r="BT8" s="89">
        <v>72</v>
      </c>
      <c r="BU8" s="157">
        <v>73</v>
      </c>
      <c r="BV8" s="89">
        <v>74</v>
      </c>
      <c r="BW8" s="157">
        <v>75</v>
      </c>
      <c r="BX8" s="89">
        <v>76</v>
      </c>
      <c r="BY8" s="157">
        <v>77</v>
      </c>
      <c r="BZ8" s="90">
        <v>78</v>
      </c>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row>
    <row r="9" spans="1:190" s="102" customFormat="1" ht="34.5" customHeight="1">
      <c r="A9" s="70" t="s">
        <v>119</v>
      </c>
      <c r="B9" s="93" t="s">
        <v>132</v>
      </c>
      <c r="C9" s="89">
        <v>2</v>
      </c>
      <c r="D9" s="103"/>
      <c r="E9" s="93" t="s">
        <v>121</v>
      </c>
      <c r="F9" s="93" t="s">
        <v>121</v>
      </c>
      <c r="G9" s="89" t="s">
        <v>46</v>
      </c>
      <c r="H9" s="89">
        <v>2010</v>
      </c>
      <c r="I9" s="89">
        <v>830</v>
      </c>
      <c r="J9" s="89">
        <v>3</v>
      </c>
      <c r="K9" s="89">
        <v>11.1</v>
      </c>
      <c r="L9" s="89">
        <v>11.1</v>
      </c>
      <c r="M9" s="89">
        <v>11.1</v>
      </c>
      <c r="N9" s="89"/>
      <c r="O9" s="89"/>
      <c r="P9" s="89">
        <v>11.1</v>
      </c>
      <c r="Q9" s="89"/>
      <c r="R9" s="89"/>
      <c r="S9" s="89"/>
      <c r="T9" s="89">
        <v>11.1</v>
      </c>
      <c r="U9" s="89"/>
      <c r="V9" s="89"/>
      <c r="W9" s="89"/>
      <c r="X9" s="89">
        <v>11.1</v>
      </c>
      <c r="Y9" s="89">
        <v>11.1</v>
      </c>
      <c r="Z9" s="89"/>
      <c r="AA9" s="89"/>
      <c r="AB9" s="89"/>
      <c r="AC9" s="89">
        <v>11.1</v>
      </c>
      <c r="AD9" s="89"/>
      <c r="AE9" s="89">
        <v>11.1</v>
      </c>
      <c r="AF9" s="89"/>
      <c r="AG9" s="89"/>
      <c r="AH9" s="89"/>
      <c r="AI9" s="89">
        <v>19.4</v>
      </c>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90"/>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row>
    <row r="10" spans="1:190" s="102" customFormat="1" ht="62.25" customHeight="1">
      <c r="A10" s="70" t="s">
        <v>119</v>
      </c>
      <c r="B10" s="89" t="s">
        <v>120</v>
      </c>
      <c r="C10" s="89">
        <v>1</v>
      </c>
      <c r="D10" s="103">
        <v>2</v>
      </c>
      <c r="E10" s="89" t="s">
        <v>79</v>
      </c>
      <c r="F10" s="89" t="s">
        <v>79</v>
      </c>
      <c r="G10" s="89" t="s">
        <v>149</v>
      </c>
      <c r="H10" s="89">
        <v>2010</v>
      </c>
      <c r="I10" s="89">
        <v>868</v>
      </c>
      <c r="J10" s="89">
        <v>1</v>
      </c>
      <c r="K10" s="89">
        <v>4.5</v>
      </c>
      <c r="L10" s="89">
        <v>4.5</v>
      </c>
      <c r="M10" s="89"/>
      <c r="N10" s="89">
        <v>4.5</v>
      </c>
      <c r="O10" s="89"/>
      <c r="P10" s="89">
        <v>4.5</v>
      </c>
      <c r="Q10" s="89"/>
      <c r="R10" s="89"/>
      <c r="S10" s="89"/>
      <c r="T10" s="89">
        <v>4.5</v>
      </c>
      <c r="U10" s="89"/>
      <c r="V10" s="89"/>
      <c r="W10" s="89"/>
      <c r="X10" s="89">
        <v>4.5</v>
      </c>
      <c r="Y10" s="89">
        <v>4.5</v>
      </c>
      <c r="Z10" s="89"/>
      <c r="AA10" s="89"/>
      <c r="AB10" s="89"/>
      <c r="AC10" s="89">
        <v>4.5</v>
      </c>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90"/>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c r="FL10" s="101"/>
      <c r="FM10" s="101"/>
      <c r="FN10" s="101"/>
      <c r="FO10" s="101"/>
      <c r="FP10" s="101"/>
      <c r="FQ10" s="101"/>
      <c r="FR10" s="101"/>
      <c r="FS10" s="101"/>
      <c r="FT10" s="101"/>
      <c r="FU10" s="101"/>
      <c r="FV10" s="101"/>
      <c r="FW10" s="101"/>
      <c r="FX10" s="101"/>
      <c r="FY10" s="101"/>
      <c r="FZ10" s="101"/>
      <c r="GA10" s="101"/>
      <c r="GB10" s="101"/>
      <c r="GC10" s="101"/>
      <c r="GD10" s="101"/>
      <c r="GE10" s="101"/>
      <c r="GF10" s="101"/>
      <c r="GG10" s="101"/>
      <c r="GH10" s="101"/>
    </row>
    <row r="11" spans="1:190" s="102" customFormat="1" ht="62.25" customHeight="1">
      <c r="A11" s="70" t="s">
        <v>119</v>
      </c>
      <c r="B11" s="89" t="s">
        <v>120</v>
      </c>
      <c r="C11" s="89">
        <v>1</v>
      </c>
      <c r="D11" s="103">
        <v>3</v>
      </c>
      <c r="E11" s="89" t="s">
        <v>79</v>
      </c>
      <c r="F11" s="89" t="s">
        <v>79</v>
      </c>
      <c r="G11" s="89" t="s">
        <v>149</v>
      </c>
      <c r="H11" s="89">
        <v>2010</v>
      </c>
      <c r="I11" s="89">
        <v>868</v>
      </c>
      <c r="J11" s="89">
        <v>1</v>
      </c>
      <c r="K11" s="89">
        <v>11.8</v>
      </c>
      <c r="L11" s="89">
        <v>11.8</v>
      </c>
      <c r="M11" s="89"/>
      <c r="N11" s="89">
        <v>11.8</v>
      </c>
      <c r="O11" s="89"/>
      <c r="P11" s="89">
        <v>11.8</v>
      </c>
      <c r="Q11" s="89"/>
      <c r="R11" s="89"/>
      <c r="S11" s="89"/>
      <c r="T11" s="89">
        <v>11.8</v>
      </c>
      <c r="U11" s="89"/>
      <c r="V11" s="89"/>
      <c r="W11" s="89"/>
      <c r="X11" s="89">
        <v>11.8</v>
      </c>
      <c r="Y11" s="89">
        <v>11.8</v>
      </c>
      <c r="Z11" s="89"/>
      <c r="AA11" s="89"/>
      <c r="AB11" s="89"/>
      <c r="AC11" s="89">
        <v>11.8</v>
      </c>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90"/>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c r="FL11" s="101"/>
      <c r="FM11" s="101"/>
      <c r="FN11" s="101"/>
      <c r="FO11" s="101"/>
      <c r="FP11" s="101"/>
      <c r="FQ11" s="101"/>
      <c r="FR11" s="101"/>
      <c r="FS11" s="101"/>
      <c r="FT11" s="101"/>
      <c r="FU11" s="101"/>
      <c r="FV11" s="101"/>
      <c r="FW11" s="101"/>
      <c r="FX11" s="101"/>
      <c r="FY11" s="101"/>
      <c r="FZ11" s="101"/>
      <c r="GA11" s="101"/>
      <c r="GB11" s="101"/>
      <c r="GC11" s="101"/>
      <c r="GD11" s="101"/>
      <c r="GE11" s="101"/>
      <c r="GF11" s="101"/>
      <c r="GG11" s="101"/>
      <c r="GH11" s="101"/>
    </row>
    <row r="12" spans="1:190" s="102" customFormat="1" ht="62.25" customHeight="1">
      <c r="A12" s="70" t="s">
        <v>119</v>
      </c>
      <c r="B12" s="89" t="s">
        <v>120</v>
      </c>
      <c r="C12" s="89">
        <v>1</v>
      </c>
      <c r="D12" s="103">
        <v>3</v>
      </c>
      <c r="E12" s="89" t="s">
        <v>79</v>
      </c>
      <c r="F12" s="89" t="s">
        <v>79</v>
      </c>
      <c r="G12" s="89" t="s">
        <v>230</v>
      </c>
      <c r="H12" s="89">
        <v>2016</v>
      </c>
      <c r="I12" s="89">
        <v>865</v>
      </c>
      <c r="J12" s="89">
        <v>1</v>
      </c>
      <c r="K12" s="89">
        <v>0.3</v>
      </c>
      <c r="L12" s="89">
        <v>0.3</v>
      </c>
      <c r="M12" s="89"/>
      <c r="N12" s="89">
        <v>0.3</v>
      </c>
      <c r="O12" s="89"/>
      <c r="P12" s="89">
        <v>0.3</v>
      </c>
      <c r="Q12" s="89"/>
      <c r="R12" s="89"/>
      <c r="S12" s="89">
        <v>0.3</v>
      </c>
      <c r="T12" s="89">
        <v>0.3</v>
      </c>
      <c r="U12" s="89"/>
      <c r="V12" s="89"/>
      <c r="W12" s="89"/>
      <c r="X12" s="89">
        <v>0.3</v>
      </c>
      <c r="Y12" s="89">
        <v>0.3</v>
      </c>
      <c r="Z12" s="89"/>
      <c r="AA12" s="89"/>
      <c r="AB12" s="89">
        <v>0.3</v>
      </c>
      <c r="AC12" s="89">
        <v>0.3</v>
      </c>
      <c r="AD12" s="89"/>
      <c r="AE12" s="89"/>
      <c r="AF12" s="89"/>
      <c r="AG12" s="89"/>
      <c r="AH12" s="89"/>
      <c r="AI12" s="89">
        <v>0.3</v>
      </c>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90"/>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c r="FL12" s="101"/>
      <c r="FM12" s="101"/>
      <c r="FN12" s="101"/>
      <c r="FO12" s="101"/>
      <c r="FP12" s="101"/>
      <c r="FQ12" s="101"/>
      <c r="FR12" s="101"/>
      <c r="FS12" s="101"/>
      <c r="FT12" s="101"/>
      <c r="FU12" s="101"/>
      <c r="FV12" s="101"/>
      <c r="FW12" s="101"/>
      <c r="FX12" s="101"/>
      <c r="FY12" s="101"/>
      <c r="FZ12" s="101"/>
      <c r="GA12" s="101"/>
      <c r="GB12" s="101"/>
      <c r="GC12" s="101"/>
      <c r="GD12" s="101"/>
      <c r="GE12" s="101"/>
      <c r="GF12" s="101"/>
      <c r="GG12" s="101"/>
      <c r="GH12" s="101"/>
    </row>
    <row r="13" spans="1:190" s="102" customFormat="1" ht="60" customHeight="1">
      <c r="A13" s="70" t="s">
        <v>119</v>
      </c>
      <c r="B13" s="89" t="s">
        <v>120</v>
      </c>
      <c r="C13" s="89">
        <v>1</v>
      </c>
      <c r="D13" s="89">
        <v>3</v>
      </c>
      <c r="E13" s="89" t="s">
        <v>79</v>
      </c>
      <c r="F13" s="89" t="s">
        <v>79</v>
      </c>
      <c r="G13" s="89" t="s">
        <v>161</v>
      </c>
      <c r="H13" s="89"/>
      <c r="I13" s="89">
        <v>337</v>
      </c>
      <c r="J13" s="89">
        <v>2</v>
      </c>
      <c r="K13" s="89">
        <v>197.1</v>
      </c>
      <c r="L13" s="89">
        <v>197.1</v>
      </c>
      <c r="M13" s="89">
        <v>153</v>
      </c>
      <c r="N13" s="89">
        <v>44.1</v>
      </c>
      <c r="O13" s="89"/>
      <c r="P13" s="89">
        <v>197.1</v>
      </c>
      <c r="Q13" s="89"/>
      <c r="R13" s="89"/>
      <c r="S13" s="89">
        <v>197.1</v>
      </c>
      <c r="T13" s="89">
        <v>197.1</v>
      </c>
      <c r="U13" s="89">
        <v>44.1</v>
      </c>
      <c r="V13" s="89">
        <v>53.5</v>
      </c>
      <c r="W13" s="89">
        <v>99.5</v>
      </c>
      <c r="X13" s="89"/>
      <c r="Y13" s="89"/>
      <c r="Z13" s="89"/>
      <c r="AA13" s="89"/>
      <c r="AB13" s="89"/>
      <c r="AC13" s="89"/>
      <c r="AD13" s="89"/>
      <c r="AE13" s="89"/>
      <c r="AF13" s="89"/>
      <c r="AG13" s="89">
        <v>137.8</v>
      </c>
      <c r="AH13" s="89"/>
      <c r="AI13" s="89">
        <v>59.3</v>
      </c>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90"/>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01"/>
      <c r="FE13" s="101"/>
      <c r="FF13" s="101"/>
      <c r="FG13" s="101"/>
      <c r="FH13" s="101"/>
      <c r="FI13" s="101"/>
      <c r="FJ13" s="101"/>
      <c r="FK13" s="101"/>
      <c r="FL13" s="101"/>
      <c r="FM13" s="101"/>
      <c r="FN13" s="101"/>
      <c r="FO13" s="101"/>
      <c r="FP13" s="101"/>
      <c r="FQ13" s="101"/>
      <c r="FR13" s="101"/>
      <c r="FS13" s="101"/>
      <c r="FT13" s="101"/>
      <c r="FU13" s="101"/>
      <c r="FV13" s="101"/>
      <c r="FW13" s="101"/>
      <c r="FX13" s="101"/>
      <c r="FY13" s="101"/>
      <c r="FZ13" s="101"/>
      <c r="GA13" s="101"/>
      <c r="GB13" s="101"/>
      <c r="GC13" s="101"/>
      <c r="GD13" s="101"/>
      <c r="GE13" s="101"/>
      <c r="GF13" s="101"/>
      <c r="GG13" s="101"/>
      <c r="GH13" s="101"/>
    </row>
    <row r="14" spans="1:190" s="102" customFormat="1" ht="60" customHeight="1">
      <c r="A14" s="70" t="s">
        <v>119</v>
      </c>
      <c r="B14" s="89" t="s">
        <v>120</v>
      </c>
      <c r="C14" s="89">
        <v>1</v>
      </c>
      <c r="D14" s="89">
        <v>3</v>
      </c>
      <c r="E14" s="89" t="s">
        <v>124</v>
      </c>
      <c r="F14" s="89" t="s">
        <v>124</v>
      </c>
      <c r="G14" s="89" t="s">
        <v>178</v>
      </c>
      <c r="H14" s="89"/>
      <c r="I14" s="89">
        <v>343</v>
      </c>
      <c r="J14" s="89">
        <v>2</v>
      </c>
      <c r="K14" s="89">
        <v>0.8</v>
      </c>
      <c r="L14" s="89">
        <v>0.8</v>
      </c>
      <c r="M14" s="89"/>
      <c r="N14" s="89">
        <v>0.8</v>
      </c>
      <c r="O14" s="89"/>
      <c r="P14" s="89">
        <v>0.8</v>
      </c>
      <c r="Q14" s="89"/>
      <c r="R14" s="89"/>
      <c r="S14" s="89">
        <v>0.8</v>
      </c>
      <c r="T14" s="89">
        <v>0.8</v>
      </c>
      <c r="U14" s="89"/>
      <c r="V14" s="89"/>
      <c r="W14" s="89">
        <v>0.8</v>
      </c>
      <c r="X14" s="89"/>
      <c r="Y14" s="89"/>
      <c r="Z14" s="89"/>
      <c r="AA14" s="89"/>
      <c r="AB14" s="89"/>
      <c r="AC14" s="89"/>
      <c r="AD14" s="89"/>
      <c r="AE14" s="89"/>
      <c r="AF14" s="89"/>
      <c r="AG14" s="89"/>
      <c r="AH14" s="89"/>
      <c r="AI14" s="89">
        <v>0.8</v>
      </c>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90"/>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row>
    <row r="15" spans="1:190" s="102" customFormat="1" ht="24" customHeight="1">
      <c r="A15" s="70" t="s">
        <v>119</v>
      </c>
      <c r="B15" s="93" t="s">
        <v>120</v>
      </c>
      <c r="C15" s="89">
        <v>1</v>
      </c>
      <c r="D15" s="103">
        <v>3</v>
      </c>
      <c r="E15" s="89" t="s">
        <v>121</v>
      </c>
      <c r="F15" s="89" t="s">
        <v>121</v>
      </c>
      <c r="G15" s="89" t="s">
        <v>46</v>
      </c>
      <c r="H15" s="89">
        <v>2010</v>
      </c>
      <c r="I15" s="89">
        <v>830</v>
      </c>
      <c r="J15" s="89">
        <v>3</v>
      </c>
      <c r="K15" s="89">
        <v>55.1</v>
      </c>
      <c r="L15" s="89">
        <v>55.1</v>
      </c>
      <c r="M15" s="89"/>
      <c r="N15" s="89">
        <v>55.1</v>
      </c>
      <c r="O15" s="89"/>
      <c r="P15" s="89">
        <v>55.1</v>
      </c>
      <c r="Q15" s="89"/>
      <c r="R15" s="89"/>
      <c r="S15" s="89"/>
      <c r="T15" s="89">
        <v>55.1</v>
      </c>
      <c r="U15" s="89"/>
      <c r="V15" s="89">
        <v>35.1</v>
      </c>
      <c r="W15" s="89">
        <v>20</v>
      </c>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90"/>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row>
    <row r="16" spans="1:190" s="102" customFormat="1" ht="36">
      <c r="A16" s="70" t="s">
        <v>119</v>
      </c>
      <c r="B16" s="93" t="s">
        <v>120</v>
      </c>
      <c r="C16" s="89">
        <v>1</v>
      </c>
      <c r="D16" s="103">
        <v>3</v>
      </c>
      <c r="E16" s="89" t="s">
        <v>124</v>
      </c>
      <c r="F16" s="89" t="s">
        <v>124</v>
      </c>
      <c r="G16" s="89" t="s">
        <v>46</v>
      </c>
      <c r="H16" s="89">
        <v>2010</v>
      </c>
      <c r="I16" s="89">
        <v>830</v>
      </c>
      <c r="J16" s="89">
        <v>3</v>
      </c>
      <c r="K16" s="89">
        <v>23.8</v>
      </c>
      <c r="L16" s="89">
        <v>23.8</v>
      </c>
      <c r="M16" s="89"/>
      <c r="N16" s="89">
        <v>23.8</v>
      </c>
      <c r="O16" s="89"/>
      <c r="P16" s="89">
        <v>23.8</v>
      </c>
      <c r="Q16" s="89"/>
      <c r="R16" s="89"/>
      <c r="S16" s="89"/>
      <c r="T16" s="89">
        <v>23.8</v>
      </c>
      <c r="U16" s="89"/>
      <c r="V16" s="89">
        <v>13.4</v>
      </c>
      <c r="W16" s="89">
        <v>8.2</v>
      </c>
      <c r="X16" s="89">
        <v>2.2</v>
      </c>
      <c r="Y16" s="89">
        <v>1.8</v>
      </c>
      <c r="Z16" s="89"/>
      <c r="AA16" s="89"/>
      <c r="AB16" s="89"/>
      <c r="AC16" s="89">
        <v>1.8</v>
      </c>
      <c r="AD16" s="94"/>
      <c r="AE16" s="94"/>
      <c r="AF16" s="89"/>
      <c r="AG16" s="89">
        <v>4.8</v>
      </c>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90"/>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c r="FB16" s="101"/>
      <c r="FC16" s="101"/>
      <c r="FD16" s="101"/>
      <c r="FE16" s="101"/>
      <c r="FF16" s="101"/>
      <c r="FG16" s="101"/>
      <c r="FH16" s="101"/>
      <c r="FI16" s="101"/>
      <c r="FJ16" s="101"/>
      <c r="FK16" s="101"/>
      <c r="FL16" s="101"/>
      <c r="FM16" s="101"/>
      <c r="FN16" s="101"/>
      <c r="FO16" s="101"/>
      <c r="FP16" s="101"/>
      <c r="FQ16" s="101"/>
      <c r="FR16" s="101"/>
      <c r="FS16" s="101"/>
      <c r="FT16" s="101"/>
      <c r="FU16" s="101"/>
      <c r="FV16" s="101"/>
      <c r="FW16" s="101"/>
      <c r="FX16" s="101"/>
      <c r="FY16" s="101"/>
      <c r="FZ16" s="101"/>
      <c r="GA16" s="101"/>
      <c r="GB16" s="101"/>
      <c r="GC16" s="101"/>
      <c r="GD16" s="101"/>
      <c r="GE16" s="101"/>
      <c r="GF16" s="101"/>
      <c r="GG16" s="101"/>
      <c r="GH16" s="101"/>
    </row>
    <row r="17" spans="1:190" s="102" customFormat="1" ht="36">
      <c r="A17" s="70" t="s">
        <v>119</v>
      </c>
      <c r="B17" s="93" t="s">
        <v>120</v>
      </c>
      <c r="C17" s="89">
        <v>1</v>
      </c>
      <c r="D17" s="103">
        <v>3</v>
      </c>
      <c r="E17" s="89" t="s">
        <v>126</v>
      </c>
      <c r="F17" s="89" t="s">
        <v>126</v>
      </c>
      <c r="G17" s="89" t="s">
        <v>128</v>
      </c>
      <c r="H17" s="89">
        <v>2010</v>
      </c>
      <c r="I17" s="89">
        <v>830</v>
      </c>
      <c r="J17" s="89">
        <v>3</v>
      </c>
      <c r="K17" s="89">
        <v>0.3</v>
      </c>
      <c r="L17" s="89">
        <v>0.3</v>
      </c>
      <c r="M17" s="89"/>
      <c r="N17" s="89">
        <v>0.3</v>
      </c>
      <c r="O17" s="89"/>
      <c r="P17" s="89">
        <v>0.3</v>
      </c>
      <c r="Q17" s="89"/>
      <c r="R17" s="89"/>
      <c r="S17" s="89"/>
      <c r="T17" s="89">
        <v>0.3</v>
      </c>
      <c r="U17" s="89"/>
      <c r="V17" s="89"/>
      <c r="W17" s="89">
        <v>0.3</v>
      </c>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90"/>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row>
    <row r="18" spans="1:190" s="102" customFormat="1" ht="60" customHeight="1">
      <c r="A18" s="70" t="s">
        <v>119</v>
      </c>
      <c r="B18" s="89" t="s">
        <v>120</v>
      </c>
      <c r="C18" s="89">
        <v>1</v>
      </c>
      <c r="D18" s="89">
        <v>3</v>
      </c>
      <c r="E18" s="89" t="s">
        <v>121</v>
      </c>
      <c r="F18" s="89" t="s">
        <v>121</v>
      </c>
      <c r="G18" s="89" t="s">
        <v>179</v>
      </c>
      <c r="H18" s="89"/>
      <c r="I18" s="89">
        <v>355</v>
      </c>
      <c r="J18" s="89">
        <v>4</v>
      </c>
      <c r="K18" s="89">
        <v>9.3</v>
      </c>
      <c r="L18" s="89">
        <v>9.3</v>
      </c>
      <c r="M18" s="89">
        <v>8.3</v>
      </c>
      <c r="N18" s="89">
        <v>1</v>
      </c>
      <c r="O18" s="89"/>
      <c r="P18" s="89">
        <v>9.3</v>
      </c>
      <c r="Q18" s="89"/>
      <c r="R18" s="89"/>
      <c r="S18" s="89"/>
      <c r="T18" s="89">
        <v>9.3</v>
      </c>
      <c r="U18" s="89"/>
      <c r="V18" s="89">
        <v>9.3</v>
      </c>
      <c r="W18" s="89"/>
      <c r="X18" s="89"/>
      <c r="Y18" s="89"/>
      <c r="Z18" s="89"/>
      <c r="AA18" s="89"/>
      <c r="AB18" s="89"/>
      <c r="AC18" s="89"/>
      <c r="AD18" s="89"/>
      <c r="AE18" s="89"/>
      <c r="AF18" s="89"/>
      <c r="AG18" s="89">
        <v>9.3</v>
      </c>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90"/>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01"/>
      <c r="FE18" s="101"/>
      <c r="FF18" s="101"/>
      <c r="FG18" s="101"/>
      <c r="FH18" s="101"/>
      <c r="FI18" s="101"/>
      <c r="FJ18" s="101"/>
      <c r="FK18" s="101"/>
      <c r="FL18" s="101"/>
      <c r="FM18" s="101"/>
      <c r="FN18" s="101"/>
      <c r="FO18" s="101"/>
      <c r="FP18" s="101"/>
      <c r="FQ18" s="101"/>
      <c r="FR18" s="101"/>
      <c r="FS18" s="101"/>
      <c r="FT18" s="101"/>
      <c r="FU18" s="101"/>
      <c r="FV18" s="101"/>
      <c r="FW18" s="101"/>
      <c r="FX18" s="101"/>
      <c r="FY18" s="101"/>
      <c r="FZ18" s="101"/>
      <c r="GA18" s="101"/>
      <c r="GB18" s="101"/>
      <c r="GC18" s="101"/>
      <c r="GD18" s="101"/>
      <c r="GE18" s="101"/>
      <c r="GF18" s="101"/>
      <c r="GG18" s="101"/>
      <c r="GH18" s="101"/>
    </row>
    <row r="19" spans="1:190" s="102" customFormat="1" ht="60" customHeight="1">
      <c r="A19" s="70" t="s">
        <v>119</v>
      </c>
      <c r="B19" s="93" t="s">
        <v>120</v>
      </c>
      <c r="C19" s="89">
        <v>1</v>
      </c>
      <c r="D19" s="103">
        <v>3</v>
      </c>
      <c r="E19" s="89" t="s">
        <v>79</v>
      </c>
      <c r="F19" s="89" t="s">
        <v>79</v>
      </c>
      <c r="G19" s="89" t="s">
        <v>157</v>
      </c>
      <c r="H19" s="89">
        <v>2015</v>
      </c>
      <c r="I19" s="89">
        <v>821</v>
      </c>
      <c r="J19" s="89">
        <v>3</v>
      </c>
      <c r="K19" s="89">
        <v>0.2</v>
      </c>
      <c r="L19" s="89">
        <v>0.2</v>
      </c>
      <c r="M19" s="89"/>
      <c r="N19" s="89">
        <v>0.2</v>
      </c>
      <c r="O19" s="89"/>
      <c r="P19" s="89">
        <v>0.2</v>
      </c>
      <c r="Q19" s="89"/>
      <c r="R19" s="89"/>
      <c r="S19" s="89">
        <v>0.2</v>
      </c>
      <c r="T19" s="89">
        <v>0.2</v>
      </c>
      <c r="U19" s="89"/>
      <c r="V19" s="89">
        <v>0.2</v>
      </c>
      <c r="W19" s="89"/>
      <c r="X19" s="89"/>
      <c r="Y19" s="89"/>
      <c r="Z19" s="89"/>
      <c r="AA19" s="89"/>
      <c r="AB19" s="89"/>
      <c r="AC19" s="89"/>
      <c r="AD19" s="89"/>
      <c r="AE19" s="89"/>
      <c r="AF19" s="89"/>
      <c r="AG19" s="89"/>
      <c r="AH19" s="89"/>
      <c r="AI19" s="89">
        <v>0.2</v>
      </c>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90"/>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row>
    <row r="20" spans="1:190" s="102" customFormat="1" ht="60" customHeight="1">
      <c r="A20" s="70" t="s">
        <v>119</v>
      </c>
      <c r="B20" s="93" t="s">
        <v>120</v>
      </c>
      <c r="C20" s="89">
        <v>2</v>
      </c>
      <c r="D20" s="103"/>
      <c r="E20" s="89" t="s">
        <v>121</v>
      </c>
      <c r="F20" s="89" t="s">
        <v>121</v>
      </c>
      <c r="G20" s="89" t="s">
        <v>157</v>
      </c>
      <c r="H20" s="89">
        <v>2015</v>
      </c>
      <c r="I20" s="89">
        <v>821</v>
      </c>
      <c r="J20" s="89">
        <v>3</v>
      </c>
      <c r="K20" s="89">
        <v>0.23</v>
      </c>
      <c r="L20" s="89">
        <v>0.23</v>
      </c>
      <c r="M20" s="89"/>
      <c r="N20" s="89">
        <v>0.23</v>
      </c>
      <c r="O20" s="89"/>
      <c r="P20" s="89">
        <v>0.23</v>
      </c>
      <c r="Q20" s="89"/>
      <c r="R20" s="89"/>
      <c r="S20" s="89">
        <v>0.23</v>
      </c>
      <c r="T20" s="89">
        <v>0.23</v>
      </c>
      <c r="U20" s="89"/>
      <c r="V20" s="89"/>
      <c r="W20" s="89">
        <v>0.23</v>
      </c>
      <c r="X20" s="89"/>
      <c r="Y20" s="89"/>
      <c r="Z20" s="89"/>
      <c r="AA20" s="89"/>
      <c r="AB20" s="89"/>
      <c r="AC20" s="89"/>
      <c r="AD20" s="89"/>
      <c r="AE20" s="89"/>
      <c r="AF20" s="89"/>
      <c r="AG20" s="89"/>
      <c r="AH20" s="89"/>
      <c r="AI20" s="89">
        <v>0.23</v>
      </c>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90"/>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c r="EU20" s="101"/>
      <c r="EV20" s="101"/>
      <c r="EW20" s="101"/>
      <c r="EX20" s="101"/>
      <c r="EY20" s="101"/>
      <c r="EZ20" s="101"/>
      <c r="FA20" s="101"/>
      <c r="FB20" s="101"/>
      <c r="FC20" s="101"/>
      <c r="FD20" s="101"/>
      <c r="FE20" s="101"/>
      <c r="FF20" s="101"/>
      <c r="FG20" s="101"/>
      <c r="FH20" s="101"/>
      <c r="FI20" s="101"/>
      <c r="FJ20" s="101"/>
      <c r="FK20" s="101"/>
      <c r="FL20" s="101"/>
      <c r="FM20" s="101"/>
      <c r="FN20" s="101"/>
      <c r="FO20" s="101"/>
      <c r="FP20" s="101"/>
      <c r="FQ20" s="101"/>
      <c r="FR20" s="101"/>
      <c r="FS20" s="101"/>
      <c r="FT20" s="101"/>
      <c r="FU20" s="101"/>
      <c r="FV20" s="101"/>
      <c r="FW20" s="101"/>
      <c r="FX20" s="101"/>
      <c r="FY20" s="101"/>
      <c r="FZ20" s="101"/>
      <c r="GA20" s="101"/>
      <c r="GB20" s="101"/>
      <c r="GC20" s="101"/>
      <c r="GD20" s="101"/>
      <c r="GE20" s="101"/>
      <c r="GF20" s="101"/>
      <c r="GG20" s="101"/>
      <c r="GH20" s="101"/>
    </row>
    <row r="21" spans="1:190" s="102" customFormat="1" ht="71.25" customHeight="1">
      <c r="A21" s="70" t="s">
        <v>119</v>
      </c>
      <c r="B21" s="93" t="s">
        <v>120</v>
      </c>
      <c r="C21" s="89">
        <v>1</v>
      </c>
      <c r="D21" s="103">
        <v>3</v>
      </c>
      <c r="E21" s="89" t="s">
        <v>121</v>
      </c>
      <c r="F21" s="89" t="s">
        <v>121</v>
      </c>
      <c r="G21" s="89" t="s">
        <v>157</v>
      </c>
      <c r="H21" s="89">
        <v>2015</v>
      </c>
      <c r="I21" s="89">
        <v>821</v>
      </c>
      <c r="J21" s="89">
        <v>3</v>
      </c>
      <c r="K21" s="89">
        <v>0.21</v>
      </c>
      <c r="L21" s="89">
        <v>0.21</v>
      </c>
      <c r="M21" s="89"/>
      <c r="N21" s="89">
        <v>0.21</v>
      </c>
      <c r="O21" s="89"/>
      <c r="P21" s="89">
        <v>0.21</v>
      </c>
      <c r="Q21" s="89"/>
      <c r="R21" s="89"/>
      <c r="S21" s="89">
        <v>0.21</v>
      </c>
      <c r="T21" s="89">
        <v>0.21</v>
      </c>
      <c r="U21" s="89"/>
      <c r="V21" s="89"/>
      <c r="W21" s="89">
        <v>0.21</v>
      </c>
      <c r="X21" s="89"/>
      <c r="Y21" s="89"/>
      <c r="Z21" s="89"/>
      <c r="AA21" s="89"/>
      <c r="AB21" s="89"/>
      <c r="AC21" s="89"/>
      <c r="AD21" s="89"/>
      <c r="AE21" s="89"/>
      <c r="AF21" s="89"/>
      <c r="AG21" s="89"/>
      <c r="AH21" s="89"/>
      <c r="AI21" s="89">
        <v>0.21</v>
      </c>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90"/>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c r="EU21" s="101"/>
      <c r="EV21" s="101"/>
      <c r="EW21" s="101"/>
      <c r="EX21" s="101"/>
      <c r="EY21" s="101"/>
      <c r="EZ21" s="101"/>
      <c r="FA21" s="101"/>
      <c r="FB21" s="101"/>
      <c r="FC21" s="101"/>
      <c r="FD21" s="101"/>
      <c r="FE21" s="101"/>
      <c r="FF21" s="101"/>
      <c r="FG21" s="101"/>
      <c r="FH21" s="101"/>
      <c r="FI21" s="101"/>
      <c r="FJ21" s="101"/>
      <c r="FK21" s="101"/>
      <c r="FL21" s="101"/>
      <c r="FM21" s="101"/>
      <c r="FN21" s="101"/>
      <c r="FO21" s="101"/>
      <c r="FP21" s="101"/>
      <c r="FQ21" s="101"/>
      <c r="FR21" s="101"/>
      <c r="FS21" s="101"/>
      <c r="FT21" s="101"/>
      <c r="FU21" s="101"/>
      <c r="FV21" s="101"/>
      <c r="FW21" s="101"/>
      <c r="FX21" s="101"/>
      <c r="FY21" s="101"/>
      <c r="FZ21" s="101"/>
      <c r="GA21" s="101"/>
      <c r="GB21" s="101"/>
      <c r="GC21" s="101"/>
      <c r="GD21" s="101"/>
      <c r="GE21" s="101"/>
      <c r="GF21" s="101"/>
      <c r="GG21" s="101"/>
      <c r="GH21" s="101"/>
    </row>
    <row r="22" spans="1:190" s="102" customFormat="1" ht="71.25" customHeight="1">
      <c r="A22" s="70" t="s">
        <v>119</v>
      </c>
      <c r="B22" s="93" t="s">
        <v>120</v>
      </c>
      <c r="C22" s="89">
        <v>2</v>
      </c>
      <c r="D22" s="103"/>
      <c r="E22" s="89" t="s">
        <v>124</v>
      </c>
      <c r="F22" s="89" t="s">
        <v>124</v>
      </c>
      <c r="G22" s="89" t="s">
        <v>157</v>
      </c>
      <c r="H22" s="89">
        <v>2015</v>
      </c>
      <c r="I22" s="89">
        <v>821</v>
      </c>
      <c r="J22" s="89">
        <v>3</v>
      </c>
      <c r="K22" s="89">
        <v>0.28</v>
      </c>
      <c r="L22" s="89">
        <v>0.28</v>
      </c>
      <c r="M22" s="89"/>
      <c r="N22" s="89">
        <v>0.28</v>
      </c>
      <c r="O22" s="89"/>
      <c r="P22" s="89">
        <v>0.28</v>
      </c>
      <c r="Q22" s="89"/>
      <c r="R22" s="89"/>
      <c r="S22" s="89">
        <v>0.28</v>
      </c>
      <c r="T22" s="89">
        <v>0.28</v>
      </c>
      <c r="U22" s="89"/>
      <c r="V22" s="89"/>
      <c r="W22" s="89"/>
      <c r="X22" s="89">
        <v>0.28</v>
      </c>
      <c r="Y22" s="89">
        <v>0.28</v>
      </c>
      <c r="Z22" s="89"/>
      <c r="AA22" s="89"/>
      <c r="AB22" s="89">
        <v>0.28</v>
      </c>
      <c r="AC22" s="89">
        <v>0.28</v>
      </c>
      <c r="AD22" s="89"/>
      <c r="AE22" s="89">
        <v>0.28</v>
      </c>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90"/>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1"/>
      <c r="DQ22" s="101"/>
      <c r="DR22" s="101"/>
      <c r="DS22" s="101"/>
      <c r="DT22" s="101"/>
      <c r="DU22" s="101"/>
      <c r="DV22" s="101"/>
      <c r="DW22" s="101"/>
      <c r="DX22" s="101"/>
      <c r="DY22" s="101"/>
      <c r="DZ22" s="101"/>
      <c r="EA22" s="101"/>
      <c r="EB22" s="101"/>
      <c r="EC22" s="101"/>
      <c r="ED22" s="101"/>
      <c r="EE22" s="101"/>
      <c r="EF22" s="101"/>
      <c r="EG22" s="101"/>
      <c r="EH22" s="101"/>
      <c r="EI22" s="101"/>
      <c r="EJ22" s="101"/>
      <c r="EK22" s="101"/>
      <c r="EL22" s="101"/>
      <c r="EM22" s="101"/>
      <c r="EN22" s="101"/>
      <c r="EO22" s="101"/>
      <c r="EP22" s="101"/>
      <c r="EQ22" s="101"/>
      <c r="ER22" s="101"/>
      <c r="ES22" s="101"/>
      <c r="ET22" s="101"/>
      <c r="EU22" s="101"/>
      <c r="EV22" s="101"/>
      <c r="EW22" s="101"/>
      <c r="EX22" s="101"/>
      <c r="EY22" s="101"/>
      <c r="EZ22" s="101"/>
      <c r="FA22" s="101"/>
      <c r="FB22" s="101"/>
      <c r="FC22" s="101"/>
      <c r="FD22" s="101"/>
      <c r="FE22" s="101"/>
      <c r="FF22" s="101"/>
      <c r="FG22" s="101"/>
      <c r="FH22" s="101"/>
      <c r="FI22" s="101"/>
      <c r="FJ22" s="101"/>
      <c r="FK22" s="101"/>
      <c r="FL22" s="101"/>
      <c r="FM22" s="101"/>
      <c r="FN22" s="101"/>
      <c r="FO22" s="101"/>
      <c r="FP22" s="101"/>
      <c r="FQ22" s="101"/>
      <c r="FR22" s="101"/>
      <c r="FS22" s="101"/>
      <c r="FT22" s="101"/>
      <c r="FU22" s="101"/>
      <c r="FV22" s="101"/>
      <c r="FW22" s="101"/>
      <c r="FX22" s="101"/>
      <c r="FY22" s="101"/>
      <c r="FZ22" s="101"/>
      <c r="GA22" s="101"/>
      <c r="GB22" s="101"/>
      <c r="GC22" s="101"/>
      <c r="GD22" s="101"/>
      <c r="GE22" s="101"/>
      <c r="GF22" s="101"/>
      <c r="GG22" s="101"/>
      <c r="GH22" s="101"/>
    </row>
    <row r="23" spans="1:190" s="102" customFormat="1" ht="24" customHeight="1">
      <c r="A23" s="70" t="s">
        <v>119</v>
      </c>
      <c r="B23" s="93" t="s">
        <v>120</v>
      </c>
      <c r="C23" s="89">
        <v>2</v>
      </c>
      <c r="D23" s="103"/>
      <c r="E23" s="89" t="s">
        <v>79</v>
      </c>
      <c r="F23" s="89" t="s">
        <v>79</v>
      </c>
      <c r="G23" s="89" t="s">
        <v>157</v>
      </c>
      <c r="H23" s="89">
        <v>2015</v>
      </c>
      <c r="I23" s="89">
        <v>821</v>
      </c>
      <c r="J23" s="89">
        <v>3</v>
      </c>
      <c r="K23" s="89">
        <v>6.1</v>
      </c>
      <c r="L23" s="89">
        <v>6.1</v>
      </c>
      <c r="M23" s="89"/>
      <c r="N23" s="89">
        <v>6.1</v>
      </c>
      <c r="O23" s="89"/>
      <c r="P23" s="89">
        <v>1.6</v>
      </c>
      <c r="Q23" s="89"/>
      <c r="R23" s="89"/>
      <c r="S23" s="89">
        <v>6.1</v>
      </c>
      <c r="T23" s="89">
        <v>1.6</v>
      </c>
      <c r="U23" s="89"/>
      <c r="V23" s="89">
        <v>1.6</v>
      </c>
      <c r="W23" s="89"/>
      <c r="X23" s="89"/>
      <c r="Y23" s="89"/>
      <c r="Z23" s="89"/>
      <c r="AA23" s="89"/>
      <c r="AB23" s="89"/>
      <c r="AC23" s="89"/>
      <c r="AD23" s="94"/>
      <c r="AE23" s="94">
        <v>0.5</v>
      </c>
      <c r="AF23" s="89"/>
      <c r="AG23" s="89"/>
      <c r="AH23" s="89"/>
      <c r="AI23" s="89">
        <v>5.6</v>
      </c>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90"/>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1"/>
      <c r="DU23" s="101"/>
      <c r="DV23" s="101"/>
      <c r="DW23" s="101"/>
      <c r="DX23" s="101"/>
      <c r="DY23" s="101"/>
      <c r="DZ23" s="101"/>
      <c r="EA23" s="101"/>
      <c r="EB23" s="101"/>
      <c r="EC23" s="101"/>
      <c r="ED23" s="101"/>
      <c r="EE23" s="101"/>
      <c r="EF23" s="101"/>
      <c r="EG23" s="101"/>
      <c r="EH23" s="101"/>
      <c r="EI23" s="101"/>
      <c r="EJ23" s="101"/>
      <c r="EK23" s="101"/>
      <c r="EL23" s="101"/>
      <c r="EM23" s="101"/>
      <c r="EN23" s="101"/>
      <c r="EO23" s="101"/>
      <c r="EP23" s="101"/>
      <c r="EQ23" s="101"/>
      <c r="ER23" s="101"/>
      <c r="ES23" s="101"/>
      <c r="ET23" s="101"/>
      <c r="EU23" s="101"/>
      <c r="EV23" s="101"/>
      <c r="EW23" s="101"/>
      <c r="EX23" s="101"/>
      <c r="EY23" s="101"/>
      <c r="EZ23" s="101"/>
      <c r="FA23" s="101"/>
      <c r="FB23" s="101"/>
      <c r="FC23" s="101"/>
      <c r="FD23" s="101"/>
      <c r="FE23" s="101"/>
      <c r="FF23" s="101"/>
      <c r="FG23" s="101"/>
      <c r="FH23" s="101"/>
      <c r="FI23" s="101"/>
      <c r="FJ23" s="101"/>
      <c r="FK23" s="101"/>
      <c r="FL23" s="101"/>
      <c r="FM23" s="101"/>
      <c r="FN23" s="101"/>
      <c r="FO23" s="101"/>
      <c r="FP23" s="101"/>
      <c r="FQ23" s="101"/>
      <c r="FR23" s="101"/>
      <c r="FS23" s="101"/>
      <c r="FT23" s="101"/>
      <c r="FU23" s="101"/>
      <c r="FV23" s="101"/>
      <c r="FW23" s="101"/>
      <c r="FX23" s="101"/>
      <c r="FY23" s="101"/>
      <c r="FZ23" s="101"/>
      <c r="GA23" s="101"/>
      <c r="GB23" s="101"/>
      <c r="GC23" s="101"/>
      <c r="GD23" s="101"/>
      <c r="GE23" s="101"/>
      <c r="GF23" s="101"/>
      <c r="GG23" s="101"/>
      <c r="GH23" s="101"/>
    </row>
    <row r="24" spans="1:190" s="102" customFormat="1" ht="24" customHeight="1">
      <c r="A24" s="70" t="s">
        <v>119</v>
      </c>
      <c r="B24" s="89" t="s">
        <v>120</v>
      </c>
      <c r="C24" s="89">
        <v>2</v>
      </c>
      <c r="D24" s="103"/>
      <c r="E24" s="89" t="s">
        <v>121</v>
      </c>
      <c r="F24" s="89" t="s">
        <v>121</v>
      </c>
      <c r="G24" s="89" t="s">
        <v>46</v>
      </c>
      <c r="H24" s="89">
        <v>2010</v>
      </c>
      <c r="I24" s="89">
        <v>830</v>
      </c>
      <c r="J24" s="89">
        <v>3</v>
      </c>
      <c r="K24" s="89">
        <v>43.6</v>
      </c>
      <c r="L24" s="89">
        <v>43.6</v>
      </c>
      <c r="M24" s="89"/>
      <c r="N24" s="89">
        <v>43.6</v>
      </c>
      <c r="O24" s="89"/>
      <c r="P24" s="89">
        <v>43.6</v>
      </c>
      <c r="Q24" s="89"/>
      <c r="R24" s="89"/>
      <c r="S24" s="89"/>
      <c r="T24" s="89">
        <v>43.6</v>
      </c>
      <c r="U24" s="89"/>
      <c r="V24" s="89">
        <v>43.5</v>
      </c>
      <c r="W24" s="89"/>
      <c r="X24" s="89">
        <v>0.1</v>
      </c>
      <c r="Y24" s="89">
        <v>0.13</v>
      </c>
      <c r="Z24" s="89"/>
      <c r="AA24" s="89"/>
      <c r="AB24" s="89"/>
      <c r="AC24" s="89">
        <v>0.13</v>
      </c>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90"/>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c r="EU24" s="101"/>
      <c r="EV24" s="101"/>
      <c r="EW24" s="101"/>
      <c r="EX24" s="101"/>
      <c r="EY24" s="101"/>
      <c r="EZ24" s="101"/>
      <c r="FA24" s="101"/>
      <c r="FB24" s="101"/>
      <c r="FC24" s="101"/>
      <c r="FD24" s="101"/>
      <c r="FE24" s="101"/>
      <c r="FF24" s="101"/>
      <c r="FG24" s="101"/>
      <c r="FH24" s="101"/>
      <c r="FI24" s="101"/>
      <c r="FJ24" s="101"/>
      <c r="FK24" s="101"/>
      <c r="FL24" s="101"/>
      <c r="FM24" s="101"/>
      <c r="FN24" s="101"/>
      <c r="FO24" s="101"/>
      <c r="FP24" s="101"/>
      <c r="FQ24" s="101"/>
      <c r="FR24" s="101"/>
      <c r="FS24" s="101"/>
      <c r="FT24" s="101"/>
      <c r="FU24" s="101"/>
      <c r="FV24" s="101"/>
      <c r="FW24" s="101"/>
      <c r="FX24" s="101"/>
      <c r="FY24" s="101"/>
      <c r="FZ24" s="101"/>
      <c r="GA24" s="101"/>
      <c r="GB24" s="101"/>
      <c r="GC24" s="101"/>
      <c r="GD24" s="101"/>
      <c r="GE24" s="101"/>
      <c r="GF24" s="101"/>
      <c r="GG24" s="101"/>
      <c r="GH24" s="101"/>
    </row>
    <row r="25" spans="1:190" s="102" customFormat="1" ht="24" customHeight="1">
      <c r="A25" s="70" t="s">
        <v>119</v>
      </c>
      <c r="B25" s="89" t="s">
        <v>120</v>
      </c>
      <c r="C25" s="89">
        <v>1</v>
      </c>
      <c r="D25" s="89">
        <v>3</v>
      </c>
      <c r="E25" s="89" t="s">
        <v>79</v>
      </c>
      <c r="F25" s="89" t="s">
        <v>79</v>
      </c>
      <c r="G25" s="89" t="s">
        <v>157</v>
      </c>
      <c r="H25" s="89">
        <v>2016</v>
      </c>
      <c r="I25" s="89">
        <v>821</v>
      </c>
      <c r="J25" s="89">
        <v>3</v>
      </c>
      <c r="K25" s="89">
        <v>7.2</v>
      </c>
      <c r="L25" s="89">
        <v>7.2</v>
      </c>
      <c r="M25" s="89"/>
      <c r="N25" s="89">
        <v>7.2</v>
      </c>
      <c r="O25" s="89"/>
      <c r="P25" s="89">
        <v>7.2</v>
      </c>
      <c r="Q25" s="89"/>
      <c r="R25" s="89"/>
      <c r="S25" s="89">
        <v>7.2</v>
      </c>
      <c r="T25" s="89">
        <v>7.2</v>
      </c>
      <c r="U25" s="89">
        <v>7.2</v>
      </c>
      <c r="V25" s="89"/>
      <c r="W25" s="89"/>
      <c r="X25" s="89"/>
      <c r="Y25" s="89"/>
      <c r="Z25" s="89"/>
      <c r="AA25" s="89"/>
      <c r="AB25" s="89"/>
      <c r="AC25" s="89"/>
      <c r="AD25" s="89"/>
      <c r="AE25" s="89"/>
      <c r="AF25" s="89"/>
      <c r="AG25" s="89">
        <v>7.2</v>
      </c>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90"/>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c r="DQ25" s="101"/>
      <c r="DR25" s="101"/>
      <c r="DS25" s="101"/>
      <c r="DT25" s="101"/>
      <c r="DU25" s="101"/>
      <c r="DV25" s="101"/>
      <c r="DW25" s="101"/>
      <c r="DX25" s="101"/>
      <c r="DY25" s="101"/>
      <c r="DZ25" s="101"/>
      <c r="EA25" s="101"/>
      <c r="EB25" s="101"/>
      <c r="EC25" s="101"/>
      <c r="ED25" s="101"/>
      <c r="EE25" s="101"/>
      <c r="EF25" s="101"/>
      <c r="EG25" s="101"/>
      <c r="EH25" s="101"/>
      <c r="EI25" s="101"/>
      <c r="EJ25" s="101"/>
      <c r="EK25" s="101"/>
      <c r="EL25" s="101"/>
      <c r="EM25" s="101"/>
      <c r="EN25" s="101"/>
      <c r="EO25" s="101"/>
      <c r="EP25" s="101"/>
      <c r="EQ25" s="101"/>
      <c r="ER25" s="101"/>
      <c r="ES25" s="101"/>
      <c r="ET25" s="101"/>
      <c r="EU25" s="101"/>
      <c r="EV25" s="101"/>
      <c r="EW25" s="101"/>
      <c r="EX25" s="101"/>
      <c r="EY25" s="101"/>
      <c r="EZ25" s="101"/>
      <c r="FA25" s="101"/>
      <c r="FB25" s="101"/>
      <c r="FC25" s="101"/>
      <c r="FD25" s="101"/>
      <c r="FE25" s="101"/>
      <c r="FF25" s="101"/>
      <c r="FG25" s="101"/>
      <c r="FH25" s="101"/>
      <c r="FI25" s="101"/>
      <c r="FJ25" s="101"/>
      <c r="FK25" s="101"/>
      <c r="FL25" s="101"/>
      <c r="FM25" s="101"/>
      <c r="FN25" s="101"/>
      <c r="FO25" s="101"/>
      <c r="FP25" s="101"/>
      <c r="FQ25" s="101"/>
      <c r="FR25" s="101"/>
      <c r="FS25" s="101"/>
      <c r="FT25" s="101"/>
      <c r="FU25" s="101"/>
      <c r="FV25" s="101"/>
      <c r="FW25" s="101"/>
      <c r="FX25" s="101"/>
      <c r="FY25" s="101"/>
      <c r="FZ25" s="101"/>
      <c r="GA25" s="101"/>
      <c r="GB25" s="101"/>
      <c r="GC25" s="101"/>
      <c r="GD25" s="101"/>
      <c r="GE25" s="101"/>
      <c r="GF25" s="101"/>
      <c r="GG25" s="101"/>
      <c r="GH25" s="101"/>
    </row>
    <row r="26" spans="1:190" s="102" customFormat="1" ht="24" customHeight="1">
      <c r="A26" s="70" t="s">
        <v>119</v>
      </c>
      <c r="B26" s="89" t="s">
        <v>120</v>
      </c>
      <c r="C26" s="89">
        <v>2</v>
      </c>
      <c r="D26" s="89"/>
      <c r="E26" s="89" t="s">
        <v>79</v>
      </c>
      <c r="F26" s="89" t="s">
        <v>79</v>
      </c>
      <c r="G26" s="89" t="s">
        <v>157</v>
      </c>
      <c r="H26" s="89">
        <v>2016</v>
      </c>
      <c r="I26" s="89">
        <v>821</v>
      </c>
      <c r="J26" s="89">
        <v>3</v>
      </c>
      <c r="K26" s="89">
        <v>6.4</v>
      </c>
      <c r="L26" s="89">
        <v>6.4</v>
      </c>
      <c r="M26" s="89"/>
      <c r="N26" s="89">
        <v>6.4</v>
      </c>
      <c r="O26" s="89"/>
      <c r="P26" s="89">
        <v>6.4</v>
      </c>
      <c r="Q26" s="89"/>
      <c r="R26" s="89"/>
      <c r="S26" s="89">
        <v>6.4</v>
      </c>
      <c r="T26" s="89">
        <v>6.4</v>
      </c>
      <c r="U26" s="89"/>
      <c r="V26" s="89"/>
      <c r="W26" s="89">
        <v>6.4</v>
      </c>
      <c r="X26" s="89"/>
      <c r="Y26" s="89"/>
      <c r="Z26" s="89"/>
      <c r="AA26" s="89"/>
      <c r="AB26" s="89"/>
      <c r="AC26" s="89"/>
      <c r="AD26" s="89"/>
      <c r="AE26" s="89"/>
      <c r="AF26" s="89"/>
      <c r="AG26" s="89"/>
      <c r="AH26" s="89"/>
      <c r="AI26" s="89">
        <v>6.4</v>
      </c>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90"/>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01"/>
      <c r="EI26" s="101"/>
      <c r="EJ26" s="101"/>
      <c r="EK26" s="101"/>
      <c r="EL26" s="101"/>
      <c r="EM26" s="101"/>
      <c r="EN26" s="101"/>
      <c r="EO26" s="101"/>
      <c r="EP26" s="101"/>
      <c r="EQ26" s="101"/>
      <c r="ER26" s="101"/>
      <c r="ES26" s="101"/>
      <c r="ET26" s="101"/>
      <c r="EU26" s="101"/>
      <c r="EV26" s="101"/>
      <c r="EW26" s="101"/>
      <c r="EX26" s="101"/>
      <c r="EY26" s="101"/>
      <c r="EZ26" s="101"/>
      <c r="FA26" s="101"/>
      <c r="FB26" s="101"/>
      <c r="FC26" s="101"/>
      <c r="FD26" s="101"/>
      <c r="FE26" s="101"/>
      <c r="FF26" s="101"/>
      <c r="FG26" s="101"/>
      <c r="FH26" s="101"/>
      <c r="FI26" s="101"/>
      <c r="FJ26" s="101"/>
      <c r="FK26" s="101"/>
      <c r="FL26" s="101"/>
      <c r="FM26" s="101"/>
      <c r="FN26" s="101"/>
      <c r="FO26" s="101"/>
      <c r="FP26" s="101"/>
      <c r="FQ26" s="101"/>
      <c r="FR26" s="101"/>
      <c r="FS26" s="101"/>
      <c r="FT26" s="101"/>
      <c r="FU26" s="101"/>
      <c r="FV26" s="101"/>
      <c r="FW26" s="101"/>
      <c r="FX26" s="101"/>
      <c r="FY26" s="101"/>
      <c r="FZ26" s="101"/>
      <c r="GA26" s="101"/>
      <c r="GB26" s="101"/>
      <c r="GC26" s="101"/>
      <c r="GD26" s="101"/>
      <c r="GE26" s="101"/>
      <c r="GF26" s="101"/>
      <c r="GG26" s="101"/>
      <c r="GH26" s="101"/>
    </row>
    <row r="27" spans="1:190" s="102" customFormat="1" ht="24" customHeight="1">
      <c r="A27" s="70" t="s">
        <v>119</v>
      </c>
      <c r="B27" s="89" t="s">
        <v>120</v>
      </c>
      <c r="C27" s="89">
        <v>2</v>
      </c>
      <c r="D27" s="89"/>
      <c r="E27" s="89" t="s">
        <v>121</v>
      </c>
      <c r="F27" s="89" t="s">
        <v>121</v>
      </c>
      <c r="G27" s="89" t="s">
        <v>157</v>
      </c>
      <c r="H27" s="89">
        <v>2016</v>
      </c>
      <c r="I27" s="89">
        <v>821</v>
      </c>
      <c r="J27" s="89">
        <v>3</v>
      </c>
      <c r="K27" s="89">
        <v>4.4</v>
      </c>
      <c r="L27" s="89">
        <v>4.4</v>
      </c>
      <c r="M27" s="89"/>
      <c r="N27" s="89">
        <v>4.4</v>
      </c>
      <c r="O27" s="89"/>
      <c r="P27" s="89">
        <v>4.4</v>
      </c>
      <c r="Q27" s="89"/>
      <c r="R27" s="89"/>
      <c r="S27" s="89">
        <v>4.4</v>
      </c>
      <c r="T27" s="89">
        <v>4.4</v>
      </c>
      <c r="U27" s="89"/>
      <c r="V27" s="89"/>
      <c r="W27" s="89">
        <v>4.4</v>
      </c>
      <c r="X27" s="89"/>
      <c r="Y27" s="89"/>
      <c r="Z27" s="89"/>
      <c r="AA27" s="89"/>
      <c r="AB27" s="89"/>
      <c r="AC27" s="89"/>
      <c r="AD27" s="89"/>
      <c r="AE27" s="89"/>
      <c r="AF27" s="89"/>
      <c r="AG27" s="89"/>
      <c r="AH27" s="89"/>
      <c r="AI27" s="89">
        <v>4.4</v>
      </c>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90"/>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1"/>
      <c r="DQ27" s="101"/>
      <c r="DR27" s="101"/>
      <c r="DS27" s="101"/>
      <c r="DT27" s="101"/>
      <c r="DU27" s="101"/>
      <c r="DV27" s="101"/>
      <c r="DW27" s="101"/>
      <c r="DX27" s="101"/>
      <c r="DY27" s="101"/>
      <c r="DZ27" s="101"/>
      <c r="EA27" s="101"/>
      <c r="EB27" s="101"/>
      <c r="EC27" s="101"/>
      <c r="ED27" s="101"/>
      <c r="EE27" s="101"/>
      <c r="EF27" s="101"/>
      <c r="EG27" s="101"/>
      <c r="EH27" s="101"/>
      <c r="EI27" s="101"/>
      <c r="EJ27" s="101"/>
      <c r="EK27" s="101"/>
      <c r="EL27" s="101"/>
      <c r="EM27" s="101"/>
      <c r="EN27" s="101"/>
      <c r="EO27" s="101"/>
      <c r="EP27" s="101"/>
      <c r="EQ27" s="101"/>
      <c r="ER27" s="101"/>
      <c r="ES27" s="101"/>
      <c r="ET27" s="101"/>
      <c r="EU27" s="101"/>
      <c r="EV27" s="101"/>
      <c r="EW27" s="101"/>
      <c r="EX27" s="101"/>
      <c r="EY27" s="101"/>
      <c r="EZ27" s="101"/>
      <c r="FA27" s="101"/>
      <c r="FB27" s="101"/>
      <c r="FC27" s="101"/>
      <c r="FD27" s="101"/>
      <c r="FE27" s="101"/>
      <c r="FF27" s="101"/>
      <c r="FG27" s="101"/>
      <c r="FH27" s="101"/>
      <c r="FI27" s="101"/>
      <c r="FJ27" s="101"/>
      <c r="FK27" s="101"/>
      <c r="FL27" s="101"/>
      <c r="FM27" s="101"/>
      <c r="FN27" s="101"/>
      <c r="FO27" s="101"/>
      <c r="FP27" s="101"/>
      <c r="FQ27" s="101"/>
      <c r="FR27" s="101"/>
      <c r="FS27" s="101"/>
      <c r="FT27" s="101"/>
      <c r="FU27" s="101"/>
      <c r="FV27" s="101"/>
      <c r="FW27" s="101"/>
      <c r="FX27" s="101"/>
      <c r="FY27" s="101"/>
      <c r="FZ27" s="101"/>
      <c r="GA27" s="101"/>
      <c r="GB27" s="101"/>
      <c r="GC27" s="101"/>
      <c r="GD27" s="101"/>
      <c r="GE27" s="101"/>
      <c r="GF27" s="101"/>
      <c r="GG27" s="101"/>
      <c r="GH27" s="101"/>
    </row>
    <row r="28" spans="1:190" s="102" customFormat="1" ht="24" customHeight="1">
      <c r="A28" s="70" t="s">
        <v>119</v>
      </c>
      <c r="B28" s="89" t="s">
        <v>120</v>
      </c>
      <c r="C28" s="89">
        <v>2</v>
      </c>
      <c r="D28" s="89"/>
      <c r="E28" s="89" t="s">
        <v>124</v>
      </c>
      <c r="F28" s="89" t="s">
        <v>124</v>
      </c>
      <c r="G28" s="89" t="s">
        <v>46</v>
      </c>
      <c r="H28" s="89">
        <v>2010</v>
      </c>
      <c r="I28" s="89">
        <v>830</v>
      </c>
      <c r="J28" s="89">
        <v>3</v>
      </c>
      <c r="K28" s="89">
        <v>46.1</v>
      </c>
      <c r="L28" s="89">
        <v>46.1</v>
      </c>
      <c r="M28" s="89"/>
      <c r="N28" s="89">
        <v>46.1</v>
      </c>
      <c r="O28" s="89"/>
      <c r="P28" s="89">
        <v>46.1</v>
      </c>
      <c r="Q28" s="89"/>
      <c r="R28" s="89"/>
      <c r="S28" s="89"/>
      <c r="T28" s="89">
        <v>46.1</v>
      </c>
      <c r="U28" s="89"/>
      <c r="V28" s="89">
        <v>40</v>
      </c>
      <c r="W28" s="89">
        <v>6.1</v>
      </c>
      <c r="X28" s="89"/>
      <c r="Y28" s="89"/>
      <c r="Z28" s="89"/>
      <c r="AA28" s="89"/>
      <c r="AB28" s="89"/>
      <c r="AC28" s="89"/>
      <c r="AD28" s="89"/>
      <c r="AE28" s="89"/>
      <c r="AF28" s="89"/>
      <c r="AG28" s="89">
        <v>5.1</v>
      </c>
      <c r="AH28" s="89"/>
      <c r="AI28" s="89">
        <v>5.7</v>
      </c>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90"/>
      <c r="CA28" s="101">
        <f>(Y28+Z28)-AN28-BQ28</f>
        <v>0</v>
      </c>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c r="DQ28" s="101"/>
      <c r="DR28" s="101"/>
      <c r="DS28" s="101"/>
      <c r="DT28" s="101"/>
      <c r="DU28" s="101"/>
      <c r="DV28" s="101"/>
      <c r="DW28" s="101"/>
      <c r="DX28" s="101"/>
      <c r="DY28" s="101"/>
      <c r="DZ28" s="101"/>
      <c r="EA28" s="101"/>
      <c r="EB28" s="101"/>
      <c r="EC28" s="101"/>
      <c r="ED28" s="101"/>
      <c r="EE28" s="101"/>
      <c r="EF28" s="101"/>
      <c r="EG28" s="101"/>
      <c r="EH28" s="101"/>
      <c r="EI28" s="101"/>
      <c r="EJ28" s="101"/>
      <c r="EK28" s="101"/>
      <c r="EL28" s="101"/>
      <c r="EM28" s="101"/>
      <c r="EN28" s="101"/>
      <c r="EO28" s="101"/>
      <c r="EP28" s="101"/>
      <c r="EQ28" s="101"/>
      <c r="ER28" s="101"/>
      <c r="ES28" s="101"/>
      <c r="ET28" s="101"/>
      <c r="EU28" s="101"/>
      <c r="EV28" s="101"/>
      <c r="EW28" s="101"/>
      <c r="EX28" s="101"/>
      <c r="EY28" s="101"/>
      <c r="EZ28" s="101"/>
      <c r="FA28" s="101"/>
      <c r="FB28" s="101"/>
      <c r="FC28" s="101"/>
      <c r="FD28" s="101"/>
      <c r="FE28" s="101"/>
      <c r="FF28" s="101"/>
      <c r="FG28" s="101"/>
      <c r="FH28" s="101"/>
      <c r="FI28" s="101"/>
      <c r="FJ28" s="101"/>
      <c r="FK28" s="101"/>
      <c r="FL28" s="101"/>
      <c r="FM28" s="101"/>
      <c r="FN28" s="101"/>
      <c r="FO28" s="101"/>
      <c r="FP28" s="101"/>
      <c r="FQ28" s="101"/>
      <c r="FR28" s="101"/>
      <c r="FS28" s="101"/>
      <c r="FT28" s="101"/>
      <c r="FU28" s="101"/>
      <c r="FV28" s="101"/>
      <c r="FW28" s="101"/>
      <c r="FX28" s="101"/>
      <c r="FY28" s="101"/>
      <c r="FZ28" s="101"/>
      <c r="GA28" s="101"/>
      <c r="GB28" s="101"/>
      <c r="GC28" s="101"/>
      <c r="GD28" s="101"/>
      <c r="GE28" s="101"/>
      <c r="GF28" s="101"/>
      <c r="GG28" s="101"/>
      <c r="GH28" s="101"/>
    </row>
    <row r="29" spans="1:190" s="102" customFormat="1" ht="21" customHeight="1">
      <c r="A29" s="70" t="s">
        <v>119</v>
      </c>
      <c r="B29" s="89" t="s">
        <v>120</v>
      </c>
      <c r="C29" s="89">
        <v>1</v>
      </c>
      <c r="D29" s="89">
        <v>3</v>
      </c>
      <c r="E29" s="89" t="s">
        <v>79</v>
      </c>
      <c r="F29" s="89" t="s">
        <v>79</v>
      </c>
      <c r="G29" s="89" t="s">
        <v>46</v>
      </c>
      <c r="H29" s="89">
        <v>2010</v>
      </c>
      <c r="I29" s="89">
        <v>830</v>
      </c>
      <c r="J29" s="89">
        <v>3</v>
      </c>
      <c r="K29" s="89">
        <v>5.5</v>
      </c>
      <c r="L29" s="89">
        <v>5.5</v>
      </c>
      <c r="M29" s="89"/>
      <c r="N29" s="89">
        <v>5.5</v>
      </c>
      <c r="O29" s="89"/>
      <c r="P29" s="89">
        <v>5.5</v>
      </c>
      <c r="Q29" s="89"/>
      <c r="R29" s="89"/>
      <c r="S29" s="89"/>
      <c r="T29" s="89">
        <v>5.5</v>
      </c>
      <c r="U29" s="89"/>
      <c r="V29" s="89">
        <v>5.5</v>
      </c>
      <c r="W29" s="89"/>
      <c r="X29" s="89"/>
      <c r="Y29" s="89"/>
      <c r="Z29" s="89"/>
      <c r="AA29" s="89"/>
      <c r="AB29" s="89"/>
      <c r="AC29" s="89"/>
      <c r="AD29" s="89"/>
      <c r="AE29" s="89"/>
      <c r="AF29" s="89"/>
      <c r="AG29" s="89">
        <v>5.5</v>
      </c>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90"/>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1"/>
      <c r="DQ29" s="101"/>
      <c r="DR29" s="101"/>
      <c r="DS29" s="101"/>
      <c r="DT29" s="101"/>
      <c r="DU29" s="101"/>
      <c r="DV29" s="101"/>
      <c r="DW29" s="101"/>
      <c r="DX29" s="101"/>
      <c r="DY29" s="101"/>
      <c r="DZ29" s="101"/>
      <c r="EA29" s="101"/>
      <c r="EB29" s="101"/>
      <c r="EC29" s="101"/>
      <c r="ED29" s="101"/>
      <c r="EE29" s="101"/>
      <c r="EF29" s="101"/>
      <c r="EG29" s="101"/>
      <c r="EH29" s="101"/>
      <c r="EI29" s="101"/>
      <c r="EJ29" s="101"/>
      <c r="EK29" s="101"/>
      <c r="EL29" s="101"/>
      <c r="EM29" s="101"/>
      <c r="EN29" s="101"/>
      <c r="EO29" s="101"/>
      <c r="EP29" s="101"/>
      <c r="EQ29" s="101"/>
      <c r="ER29" s="101"/>
      <c r="ES29" s="101"/>
      <c r="ET29" s="101"/>
      <c r="EU29" s="101"/>
      <c r="EV29" s="101"/>
      <c r="EW29" s="101"/>
      <c r="EX29" s="101"/>
      <c r="EY29" s="101"/>
      <c r="EZ29" s="101"/>
      <c r="FA29" s="101"/>
      <c r="FB29" s="101"/>
      <c r="FC29" s="101"/>
      <c r="FD29" s="101"/>
      <c r="FE29" s="101"/>
      <c r="FF29" s="101"/>
      <c r="FG29" s="101"/>
      <c r="FH29" s="101"/>
      <c r="FI29" s="101"/>
      <c r="FJ29" s="101"/>
      <c r="FK29" s="101"/>
      <c r="FL29" s="101"/>
      <c r="FM29" s="101"/>
      <c r="FN29" s="101"/>
      <c r="FO29" s="101"/>
      <c r="FP29" s="101"/>
      <c r="FQ29" s="101"/>
      <c r="FR29" s="101"/>
      <c r="FS29" s="101"/>
      <c r="FT29" s="101"/>
      <c r="FU29" s="101"/>
      <c r="FV29" s="101"/>
      <c r="FW29" s="101"/>
      <c r="FX29" s="101"/>
      <c r="FY29" s="101"/>
      <c r="FZ29" s="101"/>
      <c r="GA29" s="101"/>
      <c r="GB29" s="101"/>
      <c r="GC29" s="101"/>
      <c r="GD29" s="101"/>
      <c r="GE29" s="101"/>
      <c r="GF29" s="101"/>
      <c r="GG29" s="101"/>
      <c r="GH29" s="101"/>
    </row>
    <row r="30" spans="1:190" s="102" customFormat="1" ht="24" customHeight="1">
      <c r="A30" s="70" t="s">
        <v>119</v>
      </c>
      <c r="B30" s="89" t="s">
        <v>120</v>
      </c>
      <c r="C30" s="89">
        <v>2</v>
      </c>
      <c r="D30" s="89"/>
      <c r="E30" s="89" t="s">
        <v>79</v>
      </c>
      <c r="F30" s="89" t="s">
        <v>79</v>
      </c>
      <c r="G30" s="89" t="s">
        <v>46</v>
      </c>
      <c r="H30" s="89">
        <v>2010</v>
      </c>
      <c r="I30" s="89">
        <v>830</v>
      </c>
      <c r="J30" s="89">
        <v>3</v>
      </c>
      <c r="K30" s="89">
        <v>16.9</v>
      </c>
      <c r="L30" s="89">
        <v>16.9</v>
      </c>
      <c r="M30" s="89"/>
      <c r="N30" s="89">
        <v>16.9</v>
      </c>
      <c r="O30" s="89"/>
      <c r="P30" s="89">
        <v>16.9</v>
      </c>
      <c r="Q30" s="89"/>
      <c r="R30" s="89"/>
      <c r="S30" s="89"/>
      <c r="T30" s="89">
        <v>16.9</v>
      </c>
      <c r="U30" s="89">
        <v>2.6</v>
      </c>
      <c r="V30" s="89">
        <v>11.5</v>
      </c>
      <c r="W30" s="89"/>
      <c r="X30" s="89">
        <v>2.8</v>
      </c>
      <c r="Y30" s="89">
        <v>2.8</v>
      </c>
      <c r="Z30" s="89"/>
      <c r="AA30" s="89"/>
      <c r="AB30" s="89"/>
      <c r="AC30" s="89">
        <v>2.8</v>
      </c>
      <c r="AD30" s="89"/>
      <c r="AE30" s="89"/>
      <c r="AF30" s="89"/>
      <c r="AG30" s="89">
        <v>7.1</v>
      </c>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90"/>
      <c r="CA30" s="101">
        <f>(Y30+Z30)-AN30-BQ30</f>
        <v>2.8</v>
      </c>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101"/>
      <c r="EK30" s="101"/>
      <c r="EL30" s="101"/>
      <c r="EM30" s="101"/>
      <c r="EN30" s="101"/>
      <c r="EO30" s="101"/>
      <c r="EP30" s="101"/>
      <c r="EQ30" s="101"/>
      <c r="ER30" s="101"/>
      <c r="ES30" s="101"/>
      <c r="ET30" s="101"/>
      <c r="EU30" s="101"/>
      <c r="EV30" s="101"/>
      <c r="EW30" s="101"/>
      <c r="EX30" s="101"/>
      <c r="EY30" s="101"/>
      <c r="EZ30" s="101"/>
      <c r="FA30" s="101"/>
      <c r="FB30" s="101"/>
      <c r="FC30" s="101"/>
      <c r="FD30" s="101"/>
      <c r="FE30" s="101"/>
      <c r="FF30" s="101"/>
      <c r="FG30" s="101"/>
      <c r="FH30" s="101"/>
      <c r="FI30" s="101"/>
      <c r="FJ30" s="101"/>
      <c r="FK30" s="101"/>
      <c r="FL30" s="101"/>
      <c r="FM30" s="101"/>
      <c r="FN30" s="101"/>
      <c r="FO30" s="101"/>
      <c r="FP30" s="101"/>
      <c r="FQ30" s="101"/>
      <c r="FR30" s="101"/>
      <c r="FS30" s="101"/>
      <c r="FT30" s="101"/>
      <c r="FU30" s="101"/>
      <c r="FV30" s="101"/>
      <c r="FW30" s="101"/>
      <c r="FX30" s="101"/>
      <c r="FY30" s="101"/>
      <c r="FZ30" s="101"/>
      <c r="GA30" s="101"/>
      <c r="GB30" s="101"/>
      <c r="GC30" s="101"/>
      <c r="GD30" s="101"/>
      <c r="GE30" s="101"/>
      <c r="GF30" s="101"/>
      <c r="GG30" s="101"/>
      <c r="GH30" s="101"/>
    </row>
    <row r="31" spans="1:190" s="102" customFormat="1" ht="24" customHeight="1">
      <c r="A31" s="70" t="s">
        <v>119</v>
      </c>
      <c r="B31" s="93" t="s">
        <v>129</v>
      </c>
      <c r="C31" s="89">
        <v>1</v>
      </c>
      <c r="D31" s="103">
        <v>3</v>
      </c>
      <c r="E31" s="89" t="s">
        <v>79</v>
      </c>
      <c r="F31" s="89" t="s">
        <v>79</v>
      </c>
      <c r="G31" s="89" t="s">
        <v>46</v>
      </c>
      <c r="H31" s="89">
        <v>2010</v>
      </c>
      <c r="I31" s="89">
        <v>830</v>
      </c>
      <c r="J31" s="89">
        <v>3</v>
      </c>
      <c r="K31" s="89">
        <v>12.7</v>
      </c>
      <c r="L31" s="89">
        <v>12.7</v>
      </c>
      <c r="M31" s="89">
        <v>2.5</v>
      </c>
      <c r="N31" s="89">
        <v>10.2</v>
      </c>
      <c r="O31" s="89"/>
      <c r="P31" s="89">
        <v>12.7</v>
      </c>
      <c r="Q31" s="89"/>
      <c r="R31" s="89"/>
      <c r="S31" s="89"/>
      <c r="T31" s="89">
        <v>12.7</v>
      </c>
      <c r="U31" s="89"/>
      <c r="V31" s="89"/>
      <c r="W31" s="89">
        <v>4.8</v>
      </c>
      <c r="X31" s="89">
        <v>7.9</v>
      </c>
      <c r="Y31" s="89">
        <v>6.7</v>
      </c>
      <c r="Z31" s="89"/>
      <c r="AA31" s="89"/>
      <c r="AB31" s="89"/>
      <c r="AC31" s="89">
        <v>6.7</v>
      </c>
      <c r="AD31" s="89"/>
      <c r="AE31" s="89"/>
      <c r="AF31" s="89"/>
      <c r="AG31" s="89"/>
      <c r="AH31" s="89"/>
      <c r="AI31" s="89">
        <v>2.5</v>
      </c>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90"/>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c r="DQ31" s="101"/>
      <c r="DR31" s="101"/>
      <c r="DS31" s="101"/>
      <c r="DT31" s="101"/>
      <c r="DU31" s="101"/>
      <c r="DV31" s="101"/>
      <c r="DW31" s="101"/>
      <c r="DX31" s="101"/>
      <c r="DY31" s="101"/>
      <c r="DZ31" s="101"/>
      <c r="EA31" s="101"/>
      <c r="EB31" s="101"/>
      <c r="EC31" s="101"/>
      <c r="ED31" s="101"/>
      <c r="EE31" s="101"/>
      <c r="EF31" s="101"/>
      <c r="EG31" s="101"/>
      <c r="EH31" s="101"/>
      <c r="EI31" s="101"/>
      <c r="EJ31" s="101"/>
      <c r="EK31" s="101"/>
      <c r="EL31" s="101"/>
      <c r="EM31" s="101"/>
      <c r="EN31" s="101"/>
      <c r="EO31" s="101"/>
      <c r="EP31" s="101"/>
      <c r="EQ31" s="101"/>
      <c r="ER31" s="101"/>
      <c r="ES31" s="101"/>
      <c r="ET31" s="101"/>
      <c r="EU31" s="101"/>
      <c r="EV31" s="101"/>
      <c r="EW31" s="101"/>
      <c r="EX31" s="101"/>
      <c r="EY31" s="101"/>
      <c r="EZ31" s="101"/>
      <c r="FA31" s="101"/>
      <c r="FB31" s="101"/>
      <c r="FC31" s="101"/>
      <c r="FD31" s="101"/>
      <c r="FE31" s="101"/>
      <c r="FF31" s="101"/>
      <c r="FG31" s="101"/>
      <c r="FH31" s="101"/>
      <c r="FI31" s="101"/>
      <c r="FJ31" s="101"/>
      <c r="FK31" s="101"/>
      <c r="FL31" s="101"/>
      <c r="FM31" s="101"/>
      <c r="FN31" s="101"/>
      <c r="FO31" s="101"/>
      <c r="FP31" s="101"/>
      <c r="FQ31" s="101"/>
      <c r="FR31" s="101"/>
      <c r="FS31" s="101"/>
      <c r="FT31" s="101"/>
      <c r="FU31" s="101"/>
      <c r="FV31" s="101"/>
      <c r="FW31" s="101"/>
      <c r="FX31" s="101"/>
      <c r="FY31" s="101"/>
      <c r="FZ31" s="101"/>
      <c r="GA31" s="101"/>
      <c r="GB31" s="101"/>
      <c r="GC31" s="101"/>
      <c r="GD31" s="101"/>
      <c r="GE31" s="101"/>
      <c r="GF31" s="101"/>
      <c r="GG31" s="101"/>
      <c r="GH31" s="101"/>
    </row>
    <row r="32" spans="1:190" s="102" customFormat="1" ht="60" customHeight="1">
      <c r="A32" s="70" t="s">
        <v>119</v>
      </c>
      <c r="B32" s="93" t="s">
        <v>129</v>
      </c>
      <c r="C32" s="89">
        <v>1</v>
      </c>
      <c r="D32" s="103">
        <v>2</v>
      </c>
      <c r="E32" s="89" t="s">
        <v>130</v>
      </c>
      <c r="F32" s="89" t="s">
        <v>130</v>
      </c>
      <c r="G32" s="89" t="s">
        <v>46</v>
      </c>
      <c r="H32" s="89">
        <v>2010</v>
      </c>
      <c r="I32" s="89">
        <v>830</v>
      </c>
      <c r="J32" s="89">
        <v>3</v>
      </c>
      <c r="K32" s="89">
        <v>10.4</v>
      </c>
      <c r="L32" s="89">
        <v>10.4</v>
      </c>
      <c r="M32" s="89"/>
      <c r="N32" s="89">
        <v>10.4</v>
      </c>
      <c r="O32" s="89"/>
      <c r="P32" s="89">
        <v>10.4</v>
      </c>
      <c r="Q32" s="89"/>
      <c r="R32" s="89"/>
      <c r="S32" s="89"/>
      <c r="T32" s="89">
        <v>10.4</v>
      </c>
      <c r="U32" s="89"/>
      <c r="V32" s="89">
        <v>9.4</v>
      </c>
      <c r="W32" s="89">
        <v>1</v>
      </c>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90"/>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1"/>
      <c r="EC32" s="101"/>
      <c r="ED32" s="101"/>
      <c r="EE32" s="101"/>
      <c r="EF32" s="101"/>
      <c r="EG32" s="101"/>
      <c r="EH32" s="101"/>
      <c r="EI32" s="101"/>
      <c r="EJ32" s="101"/>
      <c r="EK32" s="101"/>
      <c r="EL32" s="101"/>
      <c r="EM32" s="101"/>
      <c r="EN32" s="101"/>
      <c r="EO32" s="101"/>
      <c r="EP32" s="101"/>
      <c r="EQ32" s="101"/>
      <c r="ER32" s="101"/>
      <c r="ES32" s="101"/>
      <c r="ET32" s="101"/>
      <c r="EU32" s="101"/>
      <c r="EV32" s="101"/>
      <c r="EW32" s="101"/>
      <c r="EX32" s="101"/>
      <c r="EY32" s="101"/>
      <c r="EZ32" s="101"/>
      <c r="FA32" s="101"/>
      <c r="FB32" s="101"/>
      <c r="FC32" s="101"/>
      <c r="FD32" s="101"/>
      <c r="FE32" s="101"/>
      <c r="FF32" s="101"/>
      <c r="FG32" s="101"/>
      <c r="FH32" s="101"/>
      <c r="FI32" s="101"/>
      <c r="FJ32" s="101"/>
      <c r="FK32" s="101"/>
      <c r="FL32" s="101"/>
      <c r="FM32" s="101"/>
      <c r="FN32" s="101"/>
      <c r="FO32" s="101"/>
      <c r="FP32" s="101"/>
      <c r="FQ32" s="101"/>
      <c r="FR32" s="101"/>
      <c r="FS32" s="101"/>
      <c r="FT32" s="101"/>
      <c r="FU32" s="101"/>
      <c r="FV32" s="101"/>
      <c r="FW32" s="101"/>
      <c r="FX32" s="101"/>
      <c r="FY32" s="101"/>
      <c r="FZ32" s="101"/>
      <c r="GA32" s="101"/>
      <c r="GB32" s="101"/>
      <c r="GC32" s="101"/>
      <c r="GD32" s="101"/>
      <c r="GE32" s="101"/>
      <c r="GF32" s="101"/>
      <c r="GG32" s="101"/>
      <c r="GH32" s="101"/>
    </row>
    <row r="33" spans="1:190" s="102" customFormat="1" ht="29.25" customHeight="1">
      <c r="A33" s="70" t="s">
        <v>119</v>
      </c>
      <c r="B33" s="93" t="s">
        <v>129</v>
      </c>
      <c r="C33" s="89">
        <v>1</v>
      </c>
      <c r="D33" s="103">
        <v>2</v>
      </c>
      <c r="E33" s="89" t="s">
        <v>127</v>
      </c>
      <c r="F33" s="89" t="s">
        <v>127</v>
      </c>
      <c r="G33" s="89" t="s">
        <v>46</v>
      </c>
      <c r="H33" s="89">
        <v>2010</v>
      </c>
      <c r="I33" s="89">
        <v>830</v>
      </c>
      <c r="J33" s="89">
        <v>3</v>
      </c>
      <c r="K33" s="89">
        <v>1.5</v>
      </c>
      <c r="L33" s="89">
        <v>1.5</v>
      </c>
      <c r="M33" s="89"/>
      <c r="N33" s="89">
        <v>1.5</v>
      </c>
      <c r="O33" s="89"/>
      <c r="P33" s="89">
        <v>1.5</v>
      </c>
      <c r="Q33" s="89"/>
      <c r="R33" s="89"/>
      <c r="S33" s="89"/>
      <c r="T33" s="89">
        <v>1.5</v>
      </c>
      <c r="U33" s="89"/>
      <c r="V33" s="89"/>
      <c r="W33" s="89">
        <v>1.5</v>
      </c>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90"/>
      <c r="CA33" s="101"/>
      <c r="CB33" s="101"/>
      <c r="CC33" s="101"/>
      <c r="CD33" s="101"/>
      <c r="CE33" s="101"/>
      <c r="CF33" s="101"/>
      <c r="CG33" s="101"/>
      <c r="CH33" s="101"/>
      <c r="CI33" s="101"/>
      <c r="CJ33" s="101"/>
      <c r="CK33" s="101"/>
      <c r="CL33" s="101"/>
      <c r="CM33" s="101"/>
      <c r="CN33" s="101"/>
      <c r="CO33" s="101"/>
      <c r="CP33" s="101"/>
      <c r="CQ33" s="101"/>
      <c r="CR33" s="101"/>
      <c r="CS33" s="101"/>
      <c r="CT33" s="101"/>
      <c r="CU33" s="101"/>
      <c r="CV33" s="101"/>
      <c r="CW33" s="101"/>
      <c r="CX33" s="101"/>
      <c r="CY33" s="101"/>
      <c r="CZ33" s="101"/>
      <c r="DA33" s="101"/>
      <c r="DB33" s="101"/>
      <c r="DC33" s="101"/>
      <c r="DD33" s="101"/>
      <c r="DE33" s="101"/>
      <c r="DF33" s="101"/>
      <c r="DG33" s="101"/>
      <c r="DH33" s="101"/>
      <c r="DI33" s="101"/>
      <c r="DJ33" s="101"/>
      <c r="DK33" s="101"/>
      <c r="DL33" s="101"/>
      <c r="DM33" s="101"/>
      <c r="DN33" s="101"/>
      <c r="DO33" s="101"/>
      <c r="DP33" s="101"/>
      <c r="DQ33" s="101"/>
      <c r="DR33" s="101"/>
      <c r="DS33" s="101"/>
      <c r="DT33" s="101"/>
      <c r="DU33" s="101"/>
      <c r="DV33" s="101"/>
      <c r="DW33" s="101"/>
      <c r="DX33" s="101"/>
      <c r="DY33" s="101"/>
      <c r="DZ33" s="101"/>
      <c r="EA33" s="101"/>
      <c r="EB33" s="101"/>
      <c r="EC33" s="101"/>
      <c r="ED33" s="101"/>
      <c r="EE33" s="101"/>
      <c r="EF33" s="101"/>
      <c r="EG33" s="101"/>
      <c r="EH33" s="101"/>
      <c r="EI33" s="101"/>
      <c r="EJ33" s="101"/>
      <c r="EK33" s="101"/>
      <c r="EL33" s="101"/>
      <c r="EM33" s="101"/>
      <c r="EN33" s="101"/>
      <c r="EO33" s="101"/>
      <c r="EP33" s="101"/>
      <c r="EQ33" s="101"/>
      <c r="ER33" s="101"/>
      <c r="ES33" s="101"/>
      <c r="ET33" s="101"/>
      <c r="EU33" s="101"/>
      <c r="EV33" s="101"/>
      <c r="EW33" s="101"/>
      <c r="EX33" s="101"/>
      <c r="EY33" s="101"/>
      <c r="EZ33" s="101"/>
      <c r="FA33" s="101"/>
      <c r="FB33" s="101"/>
      <c r="FC33" s="101"/>
      <c r="FD33" s="101"/>
      <c r="FE33" s="101"/>
      <c r="FF33" s="101"/>
      <c r="FG33" s="101"/>
      <c r="FH33" s="101"/>
      <c r="FI33" s="101"/>
      <c r="FJ33" s="101"/>
      <c r="FK33" s="101"/>
      <c r="FL33" s="101"/>
      <c r="FM33" s="101"/>
      <c r="FN33" s="101"/>
      <c r="FO33" s="101"/>
      <c r="FP33" s="101"/>
      <c r="FQ33" s="101"/>
      <c r="FR33" s="101"/>
      <c r="FS33" s="101"/>
      <c r="FT33" s="101"/>
      <c r="FU33" s="101"/>
      <c r="FV33" s="101"/>
      <c r="FW33" s="101"/>
      <c r="FX33" s="101"/>
      <c r="FY33" s="101"/>
      <c r="FZ33" s="101"/>
      <c r="GA33" s="101"/>
      <c r="GB33" s="101"/>
      <c r="GC33" s="101"/>
      <c r="GD33" s="101"/>
      <c r="GE33" s="101"/>
      <c r="GF33" s="101"/>
      <c r="GG33" s="101"/>
      <c r="GH33" s="101"/>
    </row>
    <row r="34" spans="1:190" s="102" customFormat="1" ht="24" customHeight="1">
      <c r="A34" s="70" t="s">
        <v>119</v>
      </c>
      <c r="B34" s="93" t="s">
        <v>129</v>
      </c>
      <c r="C34" s="89">
        <v>1</v>
      </c>
      <c r="D34" s="103">
        <v>3</v>
      </c>
      <c r="E34" s="89" t="s">
        <v>79</v>
      </c>
      <c r="F34" s="89" t="s">
        <v>79</v>
      </c>
      <c r="G34" s="89" t="s">
        <v>157</v>
      </c>
      <c r="H34" s="89">
        <v>2013</v>
      </c>
      <c r="I34" s="89">
        <v>821</v>
      </c>
      <c r="J34" s="89">
        <v>3</v>
      </c>
      <c r="K34" s="89">
        <v>7</v>
      </c>
      <c r="L34" s="89">
        <v>7</v>
      </c>
      <c r="M34" s="89"/>
      <c r="N34" s="89">
        <v>7</v>
      </c>
      <c r="O34" s="89"/>
      <c r="P34" s="89">
        <v>7</v>
      </c>
      <c r="Q34" s="89"/>
      <c r="R34" s="89"/>
      <c r="S34" s="89">
        <v>7</v>
      </c>
      <c r="T34" s="89">
        <v>7</v>
      </c>
      <c r="U34" s="89"/>
      <c r="V34" s="89"/>
      <c r="W34" s="89">
        <v>7</v>
      </c>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90"/>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101"/>
      <c r="EK34" s="101"/>
      <c r="EL34" s="101"/>
      <c r="EM34" s="101"/>
      <c r="EN34" s="101"/>
      <c r="EO34" s="101"/>
      <c r="EP34" s="101"/>
      <c r="EQ34" s="101"/>
      <c r="ER34" s="101"/>
      <c r="ES34" s="101"/>
      <c r="ET34" s="101"/>
      <c r="EU34" s="101"/>
      <c r="EV34" s="101"/>
      <c r="EW34" s="101"/>
      <c r="EX34" s="101"/>
      <c r="EY34" s="101"/>
      <c r="EZ34" s="101"/>
      <c r="FA34" s="101"/>
      <c r="FB34" s="101"/>
      <c r="FC34" s="101"/>
      <c r="FD34" s="101"/>
      <c r="FE34" s="101"/>
      <c r="FF34" s="101"/>
      <c r="FG34" s="101"/>
      <c r="FH34" s="101"/>
      <c r="FI34" s="101"/>
      <c r="FJ34" s="101"/>
      <c r="FK34" s="101"/>
      <c r="FL34" s="101"/>
      <c r="FM34" s="101"/>
      <c r="FN34" s="101"/>
      <c r="FO34" s="101"/>
      <c r="FP34" s="101"/>
      <c r="FQ34" s="101"/>
      <c r="FR34" s="101"/>
      <c r="FS34" s="101"/>
      <c r="FT34" s="101"/>
      <c r="FU34" s="101"/>
      <c r="FV34" s="101"/>
      <c r="FW34" s="101"/>
      <c r="FX34" s="101"/>
      <c r="FY34" s="101"/>
      <c r="FZ34" s="101"/>
      <c r="GA34" s="101"/>
      <c r="GB34" s="101"/>
      <c r="GC34" s="101"/>
      <c r="GD34" s="101"/>
      <c r="GE34" s="101"/>
      <c r="GF34" s="101"/>
      <c r="GG34" s="101"/>
      <c r="GH34" s="101"/>
    </row>
    <row r="35" spans="1:190" s="102" customFormat="1" ht="24" customHeight="1">
      <c r="A35" s="70" t="s">
        <v>119</v>
      </c>
      <c r="B35" s="93" t="s">
        <v>129</v>
      </c>
      <c r="C35" s="89">
        <v>1</v>
      </c>
      <c r="D35" s="103">
        <v>2</v>
      </c>
      <c r="E35" s="89" t="s">
        <v>121</v>
      </c>
      <c r="F35" s="89" t="s">
        <v>121</v>
      </c>
      <c r="G35" s="89" t="s">
        <v>46</v>
      </c>
      <c r="H35" s="89">
        <v>2010</v>
      </c>
      <c r="I35" s="89">
        <v>830</v>
      </c>
      <c r="J35" s="89">
        <v>3</v>
      </c>
      <c r="K35" s="89">
        <v>11.6</v>
      </c>
      <c r="L35" s="89">
        <v>11.6</v>
      </c>
      <c r="M35" s="89">
        <v>11.6</v>
      </c>
      <c r="N35" s="89"/>
      <c r="O35" s="89"/>
      <c r="P35" s="89">
        <v>11.6</v>
      </c>
      <c r="Q35" s="89"/>
      <c r="R35" s="89"/>
      <c r="S35" s="89"/>
      <c r="T35" s="89">
        <v>11.6</v>
      </c>
      <c r="U35" s="89"/>
      <c r="V35" s="89"/>
      <c r="W35" s="89">
        <v>11.6</v>
      </c>
      <c r="X35" s="89"/>
      <c r="Y35" s="89"/>
      <c r="Z35" s="89"/>
      <c r="AA35" s="89"/>
      <c r="AB35" s="89"/>
      <c r="AC35" s="89"/>
      <c r="AD35" s="89"/>
      <c r="AE35" s="89"/>
      <c r="AF35" s="89"/>
      <c r="AG35" s="89">
        <v>11.6</v>
      </c>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90"/>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c r="EO35" s="101"/>
      <c r="EP35" s="101"/>
      <c r="EQ35" s="101"/>
      <c r="ER35" s="101"/>
      <c r="ES35" s="101"/>
      <c r="ET35" s="101"/>
      <c r="EU35" s="101"/>
      <c r="EV35" s="101"/>
      <c r="EW35" s="101"/>
      <c r="EX35" s="101"/>
      <c r="EY35" s="101"/>
      <c r="EZ35" s="101"/>
      <c r="FA35" s="101"/>
      <c r="FB35" s="101"/>
      <c r="FC35" s="101"/>
      <c r="FD35" s="101"/>
      <c r="FE35" s="101"/>
      <c r="FF35" s="101"/>
      <c r="FG35" s="101"/>
      <c r="FH35" s="101"/>
      <c r="FI35" s="101"/>
      <c r="FJ35" s="101"/>
      <c r="FK35" s="101"/>
      <c r="FL35" s="101"/>
      <c r="FM35" s="101"/>
      <c r="FN35" s="101"/>
      <c r="FO35" s="101"/>
      <c r="FP35" s="101"/>
      <c r="FQ35" s="101"/>
      <c r="FR35" s="101"/>
      <c r="FS35" s="101"/>
      <c r="FT35" s="101"/>
      <c r="FU35" s="101"/>
      <c r="FV35" s="101"/>
      <c r="FW35" s="101"/>
      <c r="FX35" s="101"/>
      <c r="FY35" s="101"/>
      <c r="FZ35" s="101"/>
      <c r="GA35" s="101"/>
      <c r="GB35" s="101"/>
      <c r="GC35" s="101"/>
      <c r="GD35" s="101"/>
      <c r="GE35" s="101"/>
      <c r="GF35" s="101"/>
      <c r="GG35" s="101"/>
      <c r="GH35" s="101"/>
    </row>
    <row r="36" spans="1:190" s="102" customFormat="1" ht="24" customHeight="1">
      <c r="A36" s="70" t="s">
        <v>119</v>
      </c>
      <c r="B36" s="93" t="s">
        <v>129</v>
      </c>
      <c r="C36" s="89">
        <v>1</v>
      </c>
      <c r="D36" s="103">
        <v>3</v>
      </c>
      <c r="E36" s="89" t="s">
        <v>121</v>
      </c>
      <c r="F36" s="89" t="s">
        <v>121</v>
      </c>
      <c r="G36" s="89" t="s">
        <v>46</v>
      </c>
      <c r="H36" s="89">
        <v>2010</v>
      </c>
      <c r="I36" s="89">
        <v>830</v>
      </c>
      <c r="J36" s="89">
        <v>3</v>
      </c>
      <c r="K36" s="89">
        <v>12.91</v>
      </c>
      <c r="L36" s="89">
        <v>12.91</v>
      </c>
      <c r="M36" s="102">
        <v>11.6</v>
      </c>
      <c r="N36" s="89">
        <v>1.31</v>
      </c>
      <c r="O36" s="89"/>
      <c r="P36" s="89">
        <v>12.91</v>
      </c>
      <c r="Q36" s="89"/>
      <c r="R36" s="89"/>
      <c r="S36" s="89"/>
      <c r="T36" s="89">
        <v>12.91</v>
      </c>
      <c r="U36" s="89">
        <v>1.1</v>
      </c>
      <c r="V36" s="89"/>
      <c r="W36" s="89">
        <v>4.8</v>
      </c>
      <c r="X36" s="89">
        <v>7.01</v>
      </c>
      <c r="Y36" s="89">
        <v>3.21</v>
      </c>
      <c r="Z36" s="89"/>
      <c r="AA36" s="89"/>
      <c r="AB36" s="89"/>
      <c r="AC36" s="89">
        <v>3.21</v>
      </c>
      <c r="AD36" s="89"/>
      <c r="AE36" s="89">
        <v>7.6</v>
      </c>
      <c r="AF36" s="89"/>
      <c r="AG36" s="89">
        <v>2.7</v>
      </c>
      <c r="AH36" s="89"/>
      <c r="AI36" s="89">
        <v>1.3</v>
      </c>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90"/>
      <c r="CA36" s="101">
        <f>(Y36+Z36)-AN36-BQ36</f>
        <v>3.21</v>
      </c>
      <c r="CB36" s="101"/>
      <c r="CC36" s="101"/>
      <c r="CD36" s="101"/>
      <c r="CE36" s="101"/>
      <c r="CF36" s="101"/>
      <c r="CG36" s="101"/>
      <c r="CH36" s="101"/>
      <c r="CI36" s="101"/>
      <c r="CJ36" s="101"/>
      <c r="CK36" s="101"/>
      <c r="CL36" s="101"/>
      <c r="CM36" s="101"/>
      <c r="CN36" s="101"/>
      <c r="CO36" s="101"/>
      <c r="CP36" s="101"/>
      <c r="CQ36" s="101"/>
      <c r="CR36" s="101"/>
      <c r="CS36" s="101"/>
      <c r="CT36" s="101"/>
      <c r="CU36" s="101"/>
      <c r="CV36" s="101"/>
      <c r="CW36" s="101"/>
      <c r="CX36" s="101"/>
      <c r="CY36" s="101"/>
      <c r="CZ36" s="101"/>
      <c r="DA36" s="101"/>
      <c r="DB36" s="101"/>
      <c r="DC36" s="101"/>
      <c r="DD36" s="101"/>
      <c r="DE36" s="101"/>
      <c r="DF36" s="101"/>
      <c r="DG36" s="101"/>
      <c r="DH36" s="101"/>
      <c r="DI36" s="101"/>
      <c r="DJ36" s="101"/>
      <c r="DK36" s="101"/>
      <c r="DL36" s="101"/>
      <c r="DM36" s="101"/>
      <c r="DN36" s="101"/>
      <c r="DO36" s="101"/>
      <c r="DP36" s="101"/>
      <c r="DQ36" s="101"/>
      <c r="DR36" s="101"/>
      <c r="DS36" s="101"/>
      <c r="DT36" s="101"/>
      <c r="DU36" s="101"/>
      <c r="DV36" s="101"/>
      <c r="DW36" s="101"/>
      <c r="DX36" s="101"/>
      <c r="DY36" s="101"/>
      <c r="DZ36" s="101"/>
      <c r="EA36" s="101"/>
      <c r="EB36" s="101"/>
      <c r="EC36" s="101"/>
      <c r="ED36" s="101"/>
      <c r="EE36" s="101"/>
      <c r="EF36" s="101"/>
      <c r="EG36" s="101"/>
      <c r="EH36" s="101"/>
      <c r="EI36" s="101"/>
      <c r="EJ36" s="101"/>
      <c r="EK36" s="101"/>
      <c r="EL36" s="101"/>
      <c r="EM36" s="101"/>
      <c r="EN36" s="101"/>
      <c r="EO36" s="101"/>
      <c r="EP36" s="101"/>
      <c r="EQ36" s="101"/>
      <c r="ER36" s="101"/>
      <c r="ES36" s="101"/>
      <c r="ET36" s="101"/>
      <c r="EU36" s="101"/>
      <c r="EV36" s="101"/>
      <c r="EW36" s="101"/>
      <c r="EX36" s="101"/>
      <c r="EY36" s="101"/>
      <c r="EZ36" s="101"/>
      <c r="FA36" s="101"/>
      <c r="FB36" s="101"/>
      <c r="FC36" s="101"/>
      <c r="FD36" s="101"/>
      <c r="FE36" s="101"/>
      <c r="FF36" s="101"/>
      <c r="FG36" s="101"/>
      <c r="FH36" s="101"/>
      <c r="FI36" s="101"/>
      <c r="FJ36" s="101"/>
      <c r="FK36" s="101"/>
      <c r="FL36" s="101"/>
      <c r="FM36" s="101"/>
      <c r="FN36" s="101"/>
      <c r="FO36" s="101"/>
      <c r="FP36" s="101"/>
      <c r="FQ36" s="101"/>
      <c r="FR36" s="101"/>
      <c r="FS36" s="101"/>
      <c r="FT36" s="101"/>
      <c r="FU36" s="101"/>
      <c r="FV36" s="101"/>
      <c r="FW36" s="101"/>
      <c r="FX36" s="101"/>
      <c r="FY36" s="101"/>
      <c r="FZ36" s="101"/>
      <c r="GA36" s="101"/>
      <c r="GB36" s="101"/>
      <c r="GC36" s="101"/>
      <c r="GD36" s="101"/>
      <c r="GE36" s="101"/>
      <c r="GF36" s="101"/>
      <c r="GG36" s="101"/>
      <c r="GH36" s="101"/>
    </row>
    <row r="37" spans="1:190" s="102" customFormat="1" ht="23.25" customHeight="1">
      <c r="A37" s="70" t="s">
        <v>119</v>
      </c>
      <c r="B37" s="93" t="s">
        <v>129</v>
      </c>
      <c r="C37" s="89">
        <v>1</v>
      </c>
      <c r="D37" s="103">
        <v>3</v>
      </c>
      <c r="E37" s="89" t="s">
        <v>124</v>
      </c>
      <c r="F37" s="89" t="s">
        <v>124</v>
      </c>
      <c r="G37" s="89" t="s">
        <v>46</v>
      </c>
      <c r="H37" s="89">
        <v>2010</v>
      </c>
      <c r="I37" s="89">
        <v>830</v>
      </c>
      <c r="J37" s="89">
        <v>3</v>
      </c>
      <c r="K37" s="89">
        <v>4.1</v>
      </c>
      <c r="L37" s="89">
        <v>4.1</v>
      </c>
      <c r="M37" s="89"/>
      <c r="N37" s="89">
        <v>4.1</v>
      </c>
      <c r="O37" s="89"/>
      <c r="P37" s="89">
        <v>4.1</v>
      </c>
      <c r="Q37" s="89"/>
      <c r="R37" s="89"/>
      <c r="S37" s="89"/>
      <c r="T37" s="89">
        <v>4.1</v>
      </c>
      <c r="U37" s="89"/>
      <c r="V37" s="89"/>
      <c r="W37" s="89"/>
      <c r="X37" s="89">
        <v>4.1</v>
      </c>
      <c r="Y37" s="89">
        <v>4.1</v>
      </c>
      <c r="Z37" s="89"/>
      <c r="AA37" s="89"/>
      <c r="AB37" s="89"/>
      <c r="AC37" s="89">
        <v>4.1</v>
      </c>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90"/>
      <c r="CA37" s="101"/>
      <c r="CB37" s="101"/>
      <c r="CC37" s="101"/>
      <c r="CD37" s="101"/>
      <c r="CE37" s="101"/>
      <c r="CF37" s="101"/>
      <c r="CG37" s="101"/>
      <c r="CH37" s="101"/>
      <c r="CI37" s="101"/>
      <c r="CJ37" s="101"/>
      <c r="CK37" s="101"/>
      <c r="CL37" s="101"/>
      <c r="CM37" s="101"/>
      <c r="CN37" s="101"/>
      <c r="CO37" s="101"/>
      <c r="CP37" s="101"/>
      <c r="CQ37" s="101"/>
      <c r="CR37" s="101"/>
      <c r="CS37" s="101"/>
      <c r="CT37" s="101"/>
      <c r="CU37" s="101"/>
      <c r="CV37" s="101"/>
      <c r="CW37" s="101"/>
      <c r="CX37" s="101"/>
      <c r="CY37" s="101"/>
      <c r="CZ37" s="101"/>
      <c r="DA37" s="101"/>
      <c r="DB37" s="101"/>
      <c r="DC37" s="101"/>
      <c r="DD37" s="101"/>
      <c r="DE37" s="101"/>
      <c r="DF37" s="101"/>
      <c r="DG37" s="101"/>
      <c r="DH37" s="101"/>
      <c r="DI37" s="101"/>
      <c r="DJ37" s="101"/>
      <c r="DK37" s="101"/>
      <c r="DL37" s="101"/>
      <c r="DM37" s="101"/>
      <c r="DN37" s="101"/>
      <c r="DO37" s="101"/>
      <c r="DP37" s="101"/>
      <c r="DQ37" s="101"/>
      <c r="DR37" s="101"/>
      <c r="DS37" s="101"/>
      <c r="DT37" s="101"/>
      <c r="DU37" s="101"/>
      <c r="DV37" s="101"/>
      <c r="DW37" s="101"/>
      <c r="DX37" s="101"/>
      <c r="DY37" s="101"/>
      <c r="DZ37" s="101"/>
      <c r="EA37" s="101"/>
      <c r="EB37" s="101"/>
      <c r="EC37" s="101"/>
      <c r="ED37" s="101"/>
      <c r="EE37" s="101"/>
      <c r="EF37" s="101"/>
      <c r="EG37" s="101"/>
      <c r="EH37" s="101"/>
      <c r="EI37" s="101"/>
      <c r="EJ37" s="101"/>
      <c r="EK37" s="101"/>
      <c r="EL37" s="101"/>
      <c r="EM37" s="101"/>
      <c r="EN37" s="101"/>
      <c r="EO37" s="101"/>
      <c r="EP37" s="101"/>
      <c r="EQ37" s="101"/>
      <c r="ER37" s="101"/>
      <c r="ES37" s="101"/>
      <c r="ET37" s="101"/>
      <c r="EU37" s="101"/>
      <c r="EV37" s="101"/>
      <c r="EW37" s="101"/>
      <c r="EX37" s="101"/>
      <c r="EY37" s="101"/>
      <c r="EZ37" s="101"/>
      <c r="FA37" s="101"/>
      <c r="FB37" s="101"/>
      <c r="FC37" s="101"/>
      <c r="FD37" s="101"/>
      <c r="FE37" s="101"/>
      <c r="FF37" s="101"/>
      <c r="FG37" s="101"/>
      <c r="FH37" s="101"/>
      <c r="FI37" s="101"/>
      <c r="FJ37" s="101"/>
      <c r="FK37" s="101"/>
      <c r="FL37" s="101"/>
      <c r="FM37" s="101"/>
      <c r="FN37" s="101"/>
      <c r="FO37" s="101"/>
      <c r="FP37" s="101"/>
      <c r="FQ37" s="101"/>
      <c r="FR37" s="101"/>
      <c r="FS37" s="101"/>
      <c r="FT37" s="101"/>
      <c r="FU37" s="101"/>
      <c r="FV37" s="101"/>
      <c r="FW37" s="101"/>
      <c r="FX37" s="101"/>
      <c r="FY37" s="101"/>
      <c r="FZ37" s="101"/>
      <c r="GA37" s="101"/>
      <c r="GB37" s="101"/>
      <c r="GC37" s="101"/>
      <c r="GD37" s="101"/>
      <c r="GE37" s="101"/>
      <c r="GF37" s="101"/>
      <c r="GG37" s="101"/>
      <c r="GH37" s="101"/>
    </row>
    <row r="38" spans="1:190" s="102" customFormat="1" ht="60" customHeight="1">
      <c r="A38" s="70" t="s">
        <v>119</v>
      </c>
      <c r="B38" s="93" t="s">
        <v>129</v>
      </c>
      <c r="C38" s="89">
        <v>1</v>
      </c>
      <c r="D38" s="103">
        <v>3</v>
      </c>
      <c r="E38" s="89" t="s">
        <v>127</v>
      </c>
      <c r="F38" s="89" t="s">
        <v>127</v>
      </c>
      <c r="G38" s="89" t="s">
        <v>46</v>
      </c>
      <c r="H38" s="89">
        <v>2010</v>
      </c>
      <c r="I38" s="89">
        <v>830</v>
      </c>
      <c r="J38" s="89">
        <v>3</v>
      </c>
      <c r="K38" s="89">
        <v>2.5</v>
      </c>
      <c r="L38" s="89">
        <v>2.5</v>
      </c>
      <c r="M38" s="89">
        <v>1</v>
      </c>
      <c r="N38" s="89">
        <v>1.5</v>
      </c>
      <c r="O38" s="89"/>
      <c r="P38" s="89">
        <v>2.5</v>
      </c>
      <c r="Q38" s="89"/>
      <c r="R38" s="89"/>
      <c r="S38" s="89"/>
      <c r="T38" s="89">
        <v>2.5</v>
      </c>
      <c r="U38" s="89"/>
      <c r="V38" s="89">
        <v>1.5</v>
      </c>
      <c r="W38" s="89">
        <v>1</v>
      </c>
      <c r="X38" s="89"/>
      <c r="Y38" s="89"/>
      <c r="Z38" s="89"/>
      <c r="AA38" s="89"/>
      <c r="AB38" s="89"/>
      <c r="AC38" s="89"/>
      <c r="AD38" s="89"/>
      <c r="AE38" s="89"/>
      <c r="AF38" s="89"/>
      <c r="AG38" s="89">
        <v>1</v>
      </c>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90"/>
      <c r="CA38" s="101"/>
      <c r="CB38" s="101"/>
      <c r="CC38" s="101"/>
      <c r="CD38" s="101"/>
      <c r="CE38" s="101"/>
      <c r="CF38" s="101"/>
      <c r="CG38" s="101"/>
      <c r="CH38" s="101"/>
      <c r="CI38" s="101"/>
      <c r="CJ38" s="101"/>
      <c r="CK38" s="101"/>
      <c r="CL38" s="101"/>
      <c r="CM38" s="101"/>
      <c r="CN38" s="101"/>
      <c r="CO38" s="101"/>
      <c r="CP38" s="101"/>
      <c r="CQ38" s="101"/>
      <c r="CR38" s="101"/>
      <c r="CS38" s="101"/>
      <c r="CT38" s="101"/>
      <c r="CU38" s="101"/>
      <c r="CV38" s="101"/>
      <c r="CW38" s="101"/>
      <c r="CX38" s="101"/>
      <c r="CY38" s="101"/>
      <c r="CZ38" s="101"/>
      <c r="DA38" s="101"/>
      <c r="DB38" s="101"/>
      <c r="DC38" s="101"/>
      <c r="DD38" s="101"/>
      <c r="DE38" s="101"/>
      <c r="DF38" s="101"/>
      <c r="DG38" s="101"/>
      <c r="DH38" s="101"/>
      <c r="DI38" s="101"/>
      <c r="DJ38" s="101"/>
      <c r="DK38" s="101"/>
      <c r="DL38" s="101"/>
      <c r="DM38" s="101"/>
      <c r="DN38" s="101"/>
      <c r="DO38" s="101"/>
      <c r="DP38" s="101"/>
      <c r="DQ38" s="101"/>
      <c r="DR38" s="101"/>
      <c r="DS38" s="101"/>
      <c r="DT38" s="101"/>
      <c r="DU38" s="101"/>
      <c r="DV38" s="101"/>
      <c r="DW38" s="101"/>
      <c r="DX38" s="101"/>
      <c r="DY38" s="101"/>
      <c r="DZ38" s="101"/>
      <c r="EA38" s="101"/>
      <c r="EB38" s="101"/>
      <c r="EC38" s="101"/>
      <c r="ED38" s="101"/>
      <c r="EE38" s="101"/>
      <c r="EF38" s="101"/>
      <c r="EG38" s="101"/>
      <c r="EH38" s="101"/>
      <c r="EI38" s="101"/>
      <c r="EJ38" s="101"/>
      <c r="EK38" s="101"/>
      <c r="EL38" s="101"/>
      <c r="EM38" s="101"/>
      <c r="EN38" s="101"/>
      <c r="EO38" s="101"/>
      <c r="EP38" s="101"/>
      <c r="EQ38" s="101"/>
      <c r="ER38" s="101"/>
      <c r="ES38" s="101"/>
      <c r="ET38" s="101"/>
      <c r="EU38" s="101"/>
      <c r="EV38" s="101"/>
      <c r="EW38" s="101"/>
      <c r="EX38" s="101"/>
      <c r="EY38" s="101"/>
      <c r="EZ38" s="101"/>
      <c r="FA38" s="101"/>
      <c r="FB38" s="101"/>
      <c r="FC38" s="101"/>
      <c r="FD38" s="101"/>
      <c r="FE38" s="101"/>
      <c r="FF38" s="101"/>
      <c r="FG38" s="101"/>
      <c r="FH38" s="101"/>
      <c r="FI38" s="101"/>
      <c r="FJ38" s="101"/>
      <c r="FK38" s="101"/>
      <c r="FL38" s="101"/>
      <c r="FM38" s="101"/>
      <c r="FN38" s="101"/>
      <c r="FO38" s="101"/>
      <c r="FP38" s="101"/>
      <c r="FQ38" s="101"/>
      <c r="FR38" s="101"/>
      <c r="FS38" s="101"/>
      <c r="FT38" s="101"/>
      <c r="FU38" s="101"/>
      <c r="FV38" s="101"/>
      <c r="FW38" s="101"/>
      <c r="FX38" s="101"/>
      <c r="FY38" s="101"/>
      <c r="FZ38" s="101"/>
      <c r="GA38" s="101"/>
      <c r="GB38" s="101"/>
      <c r="GC38" s="101"/>
      <c r="GD38" s="101"/>
      <c r="GE38" s="101"/>
      <c r="GF38" s="101"/>
      <c r="GG38" s="101"/>
      <c r="GH38" s="101"/>
    </row>
    <row r="39" spans="1:190" s="102" customFormat="1" ht="27.75" customHeight="1">
      <c r="A39" s="70" t="s">
        <v>119</v>
      </c>
      <c r="B39" s="93" t="s">
        <v>129</v>
      </c>
      <c r="C39" s="89">
        <v>1</v>
      </c>
      <c r="D39" s="103">
        <v>3</v>
      </c>
      <c r="E39" s="89" t="s">
        <v>131</v>
      </c>
      <c r="F39" s="89" t="s">
        <v>131</v>
      </c>
      <c r="G39" s="89" t="s">
        <v>46</v>
      </c>
      <c r="H39" s="89">
        <v>2010</v>
      </c>
      <c r="I39" s="89">
        <v>830</v>
      </c>
      <c r="J39" s="89">
        <v>3</v>
      </c>
      <c r="K39" s="89">
        <v>0.5</v>
      </c>
      <c r="L39" s="89">
        <v>0.5</v>
      </c>
      <c r="M39" s="89"/>
      <c r="N39" s="89">
        <v>0.5</v>
      </c>
      <c r="O39" s="89"/>
      <c r="P39" s="89">
        <v>0.5</v>
      </c>
      <c r="Q39" s="89"/>
      <c r="R39" s="89"/>
      <c r="S39" s="89"/>
      <c r="T39" s="89">
        <v>0.5</v>
      </c>
      <c r="U39" s="89"/>
      <c r="V39" s="89">
        <v>0.5</v>
      </c>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90"/>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c r="CX39" s="101"/>
      <c r="CY39" s="101"/>
      <c r="CZ39" s="101"/>
      <c r="DA39" s="101"/>
      <c r="DB39" s="101"/>
      <c r="DC39" s="101"/>
      <c r="DD39" s="101"/>
      <c r="DE39" s="101"/>
      <c r="DF39" s="101"/>
      <c r="DG39" s="101"/>
      <c r="DH39" s="101"/>
      <c r="DI39" s="101"/>
      <c r="DJ39" s="101"/>
      <c r="DK39" s="101"/>
      <c r="DL39" s="101"/>
      <c r="DM39" s="101"/>
      <c r="DN39" s="101"/>
      <c r="DO39" s="101"/>
      <c r="DP39" s="101"/>
      <c r="DQ39" s="101"/>
      <c r="DR39" s="101"/>
      <c r="DS39" s="101"/>
      <c r="DT39" s="101"/>
      <c r="DU39" s="101"/>
      <c r="DV39" s="101"/>
      <c r="DW39" s="101"/>
      <c r="DX39" s="101"/>
      <c r="DY39" s="101"/>
      <c r="DZ39" s="101"/>
      <c r="EA39" s="101"/>
      <c r="EB39" s="101"/>
      <c r="EC39" s="101"/>
      <c r="ED39" s="101"/>
      <c r="EE39" s="101"/>
      <c r="EF39" s="101"/>
      <c r="EG39" s="101"/>
      <c r="EH39" s="101"/>
      <c r="EI39" s="101"/>
      <c r="EJ39" s="101"/>
      <c r="EK39" s="101"/>
      <c r="EL39" s="101"/>
      <c r="EM39" s="101"/>
      <c r="EN39" s="101"/>
      <c r="EO39" s="101"/>
      <c r="EP39" s="101"/>
      <c r="EQ39" s="101"/>
      <c r="ER39" s="101"/>
      <c r="ES39" s="101"/>
      <c r="ET39" s="101"/>
      <c r="EU39" s="101"/>
      <c r="EV39" s="101"/>
      <c r="EW39" s="101"/>
      <c r="EX39" s="101"/>
      <c r="EY39" s="101"/>
      <c r="EZ39" s="101"/>
      <c r="FA39" s="101"/>
      <c r="FB39" s="101"/>
      <c r="FC39" s="101"/>
      <c r="FD39" s="101"/>
      <c r="FE39" s="101"/>
      <c r="FF39" s="101"/>
      <c r="FG39" s="101"/>
      <c r="FH39" s="101"/>
      <c r="FI39" s="101"/>
      <c r="FJ39" s="101"/>
      <c r="FK39" s="101"/>
      <c r="FL39" s="101"/>
      <c r="FM39" s="101"/>
      <c r="FN39" s="101"/>
      <c r="FO39" s="101"/>
      <c r="FP39" s="101"/>
      <c r="FQ39" s="101"/>
      <c r="FR39" s="101"/>
      <c r="FS39" s="101"/>
      <c r="FT39" s="101"/>
      <c r="FU39" s="101"/>
      <c r="FV39" s="101"/>
      <c r="FW39" s="101"/>
      <c r="FX39" s="101"/>
      <c r="FY39" s="101"/>
      <c r="FZ39" s="101"/>
      <c r="GA39" s="101"/>
      <c r="GB39" s="101"/>
      <c r="GC39" s="101"/>
      <c r="GD39" s="101"/>
      <c r="GE39" s="101"/>
      <c r="GF39" s="101"/>
      <c r="GG39" s="101"/>
      <c r="GH39" s="101"/>
    </row>
    <row r="40" spans="1:190" s="102" customFormat="1" ht="48" customHeight="1">
      <c r="A40" s="70" t="s">
        <v>119</v>
      </c>
      <c r="B40" s="93" t="s">
        <v>129</v>
      </c>
      <c r="C40" s="89">
        <v>2</v>
      </c>
      <c r="D40" s="103"/>
      <c r="E40" s="89" t="s">
        <v>79</v>
      </c>
      <c r="F40" s="89" t="s">
        <v>79</v>
      </c>
      <c r="G40" s="89" t="s">
        <v>157</v>
      </c>
      <c r="H40" s="89">
        <v>2010</v>
      </c>
      <c r="I40" s="89">
        <v>821</v>
      </c>
      <c r="J40" s="89">
        <v>3</v>
      </c>
      <c r="K40" s="89">
        <v>2</v>
      </c>
      <c r="L40" s="89">
        <v>2</v>
      </c>
      <c r="M40" s="89"/>
      <c r="N40" s="89">
        <v>2</v>
      </c>
      <c r="O40" s="89"/>
      <c r="P40" s="89">
        <v>2</v>
      </c>
      <c r="Q40" s="89"/>
      <c r="R40" s="89"/>
      <c r="S40" s="89"/>
      <c r="T40" s="89">
        <v>2</v>
      </c>
      <c r="U40" s="89"/>
      <c r="V40" s="89"/>
      <c r="W40" s="89">
        <v>2</v>
      </c>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90"/>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1"/>
      <c r="DV40" s="101"/>
      <c r="DW40" s="101"/>
      <c r="DX40" s="101"/>
      <c r="DY40" s="101"/>
      <c r="DZ40" s="101"/>
      <c r="EA40" s="101"/>
      <c r="EB40" s="101"/>
      <c r="EC40" s="101"/>
      <c r="ED40" s="101"/>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row>
    <row r="41" spans="1:190" s="102" customFormat="1" ht="48" customHeight="1">
      <c r="A41" s="70" t="s">
        <v>119</v>
      </c>
      <c r="B41" s="93" t="s">
        <v>129</v>
      </c>
      <c r="C41" s="89">
        <v>2</v>
      </c>
      <c r="D41" s="103"/>
      <c r="E41" s="89" t="s">
        <v>130</v>
      </c>
      <c r="F41" s="89" t="s">
        <v>130</v>
      </c>
      <c r="G41" s="89" t="s">
        <v>46</v>
      </c>
      <c r="H41" s="89">
        <v>2010</v>
      </c>
      <c r="I41" s="89">
        <v>830</v>
      </c>
      <c r="J41" s="89">
        <v>3</v>
      </c>
      <c r="K41" s="89">
        <v>11.8</v>
      </c>
      <c r="L41" s="89">
        <v>11.8</v>
      </c>
      <c r="M41" s="89"/>
      <c r="N41" s="89">
        <v>11.8</v>
      </c>
      <c r="O41" s="89"/>
      <c r="P41" s="89">
        <v>11.8</v>
      </c>
      <c r="Q41" s="89"/>
      <c r="R41" s="89"/>
      <c r="S41" s="89"/>
      <c r="T41" s="89">
        <v>11.8</v>
      </c>
      <c r="U41" s="89"/>
      <c r="V41" s="89">
        <v>5.3</v>
      </c>
      <c r="W41" s="89">
        <v>6.5</v>
      </c>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90"/>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c r="DA41" s="101"/>
      <c r="DB41" s="101"/>
      <c r="DC41" s="101"/>
      <c r="DD41" s="101"/>
      <c r="DE41" s="101"/>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c r="EB41" s="101"/>
      <c r="EC41" s="101"/>
      <c r="ED41" s="101"/>
      <c r="EE41" s="101"/>
      <c r="EF41" s="101"/>
      <c r="EG41" s="101"/>
      <c r="EH41" s="101"/>
      <c r="EI41" s="101"/>
      <c r="EJ41" s="101"/>
      <c r="EK41" s="101"/>
      <c r="EL41" s="101"/>
      <c r="EM41" s="101"/>
      <c r="EN41" s="101"/>
      <c r="EO41" s="101"/>
      <c r="EP41" s="101"/>
      <c r="EQ41" s="101"/>
      <c r="ER41" s="101"/>
      <c r="ES41" s="101"/>
      <c r="ET41" s="101"/>
      <c r="EU41" s="101"/>
      <c r="EV41" s="101"/>
      <c r="EW41" s="101"/>
      <c r="EX41" s="101"/>
      <c r="EY41" s="101"/>
      <c r="EZ41" s="101"/>
      <c r="FA41" s="101"/>
      <c r="FB41" s="101"/>
      <c r="FC41" s="101"/>
      <c r="FD41" s="101"/>
      <c r="FE41" s="101"/>
      <c r="FF41" s="101"/>
      <c r="FG41" s="101"/>
      <c r="FH41" s="101"/>
      <c r="FI41" s="101"/>
      <c r="FJ41" s="101"/>
      <c r="FK41" s="101"/>
      <c r="FL41" s="101"/>
      <c r="FM41" s="101"/>
      <c r="FN41" s="101"/>
      <c r="FO41" s="101"/>
      <c r="FP41" s="101"/>
      <c r="FQ41" s="101"/>
      <c r="FR41" s="101"/>
      <c r="FS41" s="101"/>
      <c r="FT41" s="101"/>
      <c r="FU41" s="101"/>
      <c r="FV41" s="101"/>
      <c r="FW41" s="101"/>
      <c r="FX41" s="101"/>
      <c r="FY41" s="101"/>
      <c r="FZ41" s="101"/>
      <c r="GA41" s="101"/>
      <c r="GB41" s="101"/>
      <c r="GC41" s="101"/>
      <c r="GD41" s="101"/>
      <c r="GE41" s="101"/>
      <c r="GF41" s="101"/>
      <c r="GG41" s="101"/>
      <c r="GH41" s="101"/>
    </row>
    <row r="42" spans="1:190" s="102" customFormat="1" ht="48" customHeight="1">
      <c r="A42" s="70" t="s">
        <v>119</v>
      </c>
      <c r="B42" s="93" t="s">
        <v>129</v>
      </c>
      <c r="C42" s="89">
        <v>1</v>
      </c>
      <c r="D42" s="103">
        <v>1</v>
      </c>
      <c r="E42" s="89" t="s">
        <v>121</v>
      </c>
      <c r="F42" s="89" t="s">
        <v>121</v>
      </c>
      <c r="G42" s="89" t="s">
        <v>179</v>
      </c>
      <c r="H42" s="89"/>
      <c r="I42" s="89">
        <v>355</v>
      </c>
      <c r="J42" s="136">
        <v>4</v>
      </c>
      <c r="K42" s="89">
        <v>28.6</v>
      </c>
      <c r="L42" s="89">
        <v>28.6</v>
      </c>
      <c r="M42" s="89">
        <v>28.6</v>
      </c>
      <c r="N42" s="89"/>
      <c r="O42" s="89"/>
      <c r="P42" s="89">
        <v>28.6</v>
      </c>
      <c r="Q42" s="89"/>
      <c r="R42" s="89"/>
      <c r="S42" s="89"/>
      <c r="T42" s="89">
        <v>28.6</v>
      </c>
      <c r="U42" s="89"/>
      <c r="V42" s="89">
        <v>24.7</v>
      </c>
      <c r="W42" s="89">
        <v>3.9</v>
      </c>
      <c r="X42" s="89"/>
      <c r="Y42" s="89"/>
      <c r="Z42" s="89"/>
      <c r="AA42" s="89"/>
      <c r="AB42" s="89"/>
      <c r="AC42" s="89"/>
      <c r="AD42" s="89"/>
      <c r="AE42" s="89"/>
      <c r="AF42" s="89"/>
      <c r="AG42" s="89">
        <v>28.6</v>
      </c>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90"/>
      <c r="CA42" s="101"/>
      <c r="CB42" s="101"/>
      <c r="CC42" s="101"/>
      <c r="CD42" s="101"/>
      <c r="CE42" s="101"/>
      <c r="CF42" s="101"/>
      <c r="CG42" s="101"/>
      <c r="CH42" s="101"/>
      <c r="CI42" s="101"/>
      <c r="CJ42" s="101"/>
      <c r="CK42" s="101"/>
      <c r="CL42" s="101"/>
      <c r="CM42" s="101"/>
      <c r="CN42" s="101"/>
      <c r="CO42" s="101"/>
      <c r="CP42" s="101"/>
      <c r="CQ42" s="101"/>
      <c r="CR42" s="101"/>
      <c r="CS42" s="101"/>
      <c r="CT42" s="101"/>
      <c r="CU42" s="101"/>
      <c r="CV42" s="101"/>
      <c r="CW42" s="101"/>
      <c r="CX42" s="101"/>
      <c r="CY42" s="101"/>
      <c r="CZ42" s="101"/>
      <c r="DA42" s="101"/>
      <c r="DB42" s="101"/>
      <c r="DC42" s="101"/>
      <c r="DD42" s="101"/>
      <c r="DE42" s="101"/>
      <c r="DF42" s="101"/>
      <c r="DG42" s="101"/>
      <c r="DH42" s="101"/>
      <c r="DI42" s="101"/>
      <c r="DJ42" s="101"/>
      <c r="DK42" s="101"/>
      <c r="DL42" s="101"/>
      <c r="DM42" s="101"/>
      <c r="DN42" s="101"/>
      <c r="DO42" s="101"/>
      <c r="DP42" s="101"/>
      <c r="DQ42" s="101"/>
      <c r="DR42" s="101"/>
      <c r="DS42" s="101"/>
      <c r="DT42" s="101"/>
      <c r="DU42" s="101"/>
      <c r="DV42" s="101"/>
      <c r="DW42" s="101"/>
      <c r="DX42" s="101"/>
      <c r="DY42" s="101"/>
      <c r="DZ42" s="101"/>
      <c r="EA42" s="101"/>
      <c r="EB42" s="101"/>
      <c r="EC42" s="101"/>
      <c r="ED42" s="101"/>
      <c r="EE42" s="101"/>
      <c r="EF42" s="101"/>
      <c r="EG42" s="101"/>
      <c r="EH42" s="101"/>
      <c r="EI42" s="101"/>
      <c r="EJ42" s="101"/>
      <c r="EK42" s="101"/>
      <c r="EL42" s="101"/>
      <c r="EM42" s="101"/>
      <c r="EN42" s="101"/>
      <c r="EO42" s="101"/>
      <c r="EP42" s="101"/>
      <c r="EQ42" s="101"/>
      <c r="ER42" s="101"/>
      <c r="ES42" s="101"/>
      <c r="ET42" s="101"/>
      <c r="EU42" s="101"/>
      <c r="EV42" s="101"/>
      <c r="EW42" s="101"/>
      <c r="EX42" s="101"/>
      <c r="EY42" s="101"/>
      <c r="EZ42" s="101"/>
      <c r="FA42" s="101"/>
      <c r="FB42" s="101"/>
      <c r="FC42" s="101"/>
      <c r="FD42" s="101"/>
      <c r="FE42" s="101"/>
      <c r="FF42" s="101"/>
      <c r="FG42" s="101"/>
      <c r="FH42" s="101"/>
      <c r="FI42" s="101"/>
      <c r="FJ42" s="101"/>
      <c r="FK42" s="101"/>
      <c r="FL42" s="101"/>
      <c r="FM42" s="101"/>
      <c r="FN42" s="101"/>
      <c r="FO42" s="101"/>
      <c r="FP42" s="101"/>
      <c r="FQ42" s="101"/>
      <c r="FR42" s="101"/>
      <c r="FS42" s="101"/>
      <c r="FT42" s="101"/>
      <c r="FU42" s="101"/>
      <c r="FV42" s="101"/>
      <c r="FW42" s="101"/>
      <c r="FX42" s="101"/>
      <c r="FY42" s="101"/>
      <c r="FZ42" s="101"/>
      <c r="GA42" s="101"/>
      <c r="GB42" s="101"/>
      <c r="GC42" s="101"/>
      <c r="GD42" s="101"/>
      <c r="GE42" s="101"/>
      <c r="GF42" s="101"/>
      <c r="GG42" s="101"/>
      <c r="GH42" s="101"/>
    </row>
    <row r="43" spans="1:190" s="102" customFormat="1" ht="48" customHeight="1">
      <c r="A43" s="70" t="s">
        <v>119</v>
      </c>
      <c r="B43" s="93" t="s">
        <v>129</v>
      </c>
      <c r="C43" s="89">
        <v>1</v>
      </c>
      <c r="D43" s="103">
        <v>3</v>
      </c>
      <c r="E43" s="89" t="s">
        <v>121</v>
      </c>
      <c r="F43" s="89" t="s">
        <v>121</v>
      </c>
      <c r="G43" s="89" t="s">
        <v>179</v>
      </c>
      <c r="H43" s="89"/>
      <c r="I43" s="89">
        <v>355</v>
      </c>
      <c r="J43" s="136">
        <v>4</v>
      </c>
      <c r="K43" s="89">
        <v>30.5</v>
      </c>
      <c r="L43" s="89">
        <v>30.5</v>
      </c>
      <c r="M43" s="89">
        <v>30.5</v>
      </c>
      <c r="N43" s="89"/>
      <c r="O43" s="89"/>
      <c r="P43" s="89">
        <v>30.5</v>
      </c>
      <c r="Q43" s="89"/>
      <c r="R43" s="89"/>
      <c r="S43" s="89"/>
      <c r="T43" s="89">
        <v>30.5</v>
      </c>
      <c r="U43" s="89"/>
      <c r="V43" s="89">
        <v>1.6</v>
      </c>
      <c r="W43" s="89">
        <v>28.9</v>
      </c>
      <c r="X43" s="89"/>
      <c r="Y43" s="89"/>
      <c r="Z43" s="89"/>
      <c r="AA43" s="89"/>
      <c r="AB43" s="89"/>
      <c r="AC43" s="89"/>
      <c r="AD43" s="89"/>
      <c r="AE43" s="89">
        <v>1</v>
      </c>
      <c r="AF43" s="89"/>
      <c r="AG43" s="89">
        <v>28.9</v>
      </c>
      <c r="AH43" s="89"/>
      <c r="AI43" s="89">
        <v>1.6</v>
      </c>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90"/>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101"/>
      <c r="DQ43" s="101"/>
      <c r="DR43" s="101"/>
      <c r="DS43" s="101"/>
      <c r="DT43" s="101"/>
      <c r="DU43" s="101"/>
      <c r="DV43" s="101"/>
      <c r="DW43" s="101"/>
      <c r="DX43" s="101"/>
      <c r="DY43" s="101"/>
      <c r="DZ43" s="101"/>
      <c r="EA43" s="101"/>
      <c r="EB43" s="101"/>
      <c r="EC43" s="101"/>
      <c r="ED43" s="101"/>
      <c r="EE43" s="101"/>
      <c r="EF43" s="101"/>
      <c r="EG43" s="101"/>
      <c r="EH43" s="101"/>
      <c r="EI43" s="101"/>
      <c r="EJ43" s="101"/>
      <c r="EK43" s="101"/>
      <c r="EL43" s="101"/>
      <c r="EM43" s="101"/>
      <c r="EN43" s="101"/>
      <c r="EO43" s="101"/>
      <c r="EP43" s="101"/>
      <c r="EQ43" s="101"/>
      <c r="ER43" s="101"/>
      <c r="ES43" s="101"/>
      <c r="ET43" s="101"/>
      <c r="EU43" s="101"/>
      <c r="EV43" s="101"/>
      <c r="EW43" s="101"/>
      <c r="EX43" s="101"/>
      <c r="EY43" s="101"/>
      <c r="EZ43" s="101"/>
      <c r="FA43" s="101"/>
      <c r="FB43" s="101"/>
      <c r="FC43" s="101"/>
      <c r="FD43" s="101"/>
      <c r="FE43" s="101"/>
      <c r="FF43" s="101"/>
      <c r="FG43" s="101"/>
      <c r="FH43" s="101"/>
      <c r="FI43" s="101"/>
      <c r="FJ43" s="101"/>
      <c r="FK43" s="101"/>
      <c r="FL43" s="101"/>
      <c r="FM43" s="101"/>
      <c r="FN43" s="101"/>
      <c r="FO43" s="101"/>
      <c r="FP43" s="101"/>
      <c r="FQ43" s="101"/>
      <c r="FR43" s="101"/>
      <c r="FS43" s="101"/>
      <c r="FT43" s="101"/>
      <c r="FU43" s="101"/>
      <c r="FV43" s="101"/>
      <c r="FW43" s="101"/>
      <c r="FX43" s="101"/>
      <c r="FY43" s="101"/>
      <c r="FZ43" s="101"/>
      <c r="GA43" s="101"/>
      <c r="GB43" s="101"/>
      <c r="GC43" s="101"/>
      <c r="GD43" s="101"/>
      <c r="GE43" s="101"/>
      <c r="GF43" s="101"/>
      <c r="GG43" s="101"/>
      <c r="GH43" s="101"/>
    </row>
    <row r="44" spans="1:190" s="102" customFormat="1" ht="48" customHeight="1">
      <c r="A44" s="70" t="s">
        <v>119</v>
      </c>
      <c r="B44" s="93" t="s">
        <v>129</v>
      </c>
      <c r="C44" s="89">
        <v>2</v>
      </c>
      <c r="D44" s="103"/>
      <c r="E44" s="89" t="s">
        <v>121</v>
      </c>
      <c r="F44" s="89" t="s">
        <v>121</v>
      </c>
      <c r="G44" s="89" t="s">
        <v>179</v>
      </c>
      <c r="H44" s="89"/>
      <c r="I44" s="89">
        <v>355</v>
      </c>
      <c r="J44" s="136">
        <v>4</v>
      </c>
      <c r="K44" s="89">
        <v>19.5</v>
      </c>
      <c r="L44" s="89">
        <v>19.5</v>
      </c>
      <c r="M44" s="89">
        <v>19.5</v>
      </c>
      <c r="N44" s="89"/>
      <c r="O44" s="89"/>
      <c r="P44" s="89">
        <v>19.5</v>
      </c>
      <c r="Q44" s="89"/>
      <c r="R44" s="89"/>
      <c r="S44" s="89"/>
      <c r="T44" s="89">
        <v>19.5</v>
      </c>
      <c r="U44" s="89"/>
      <c r="V44" s="89">
        <v>19.5</v>
      </c>
      <c r="W44" s="89"/>
      <c r="X44" s="89"/>
      <c r="Y44" s="89"/>
      <c r="Z44" s="89"/>
      <c r="AA44" s="89"/>
      <c r="AB44" s="89"/>
      <c r="AC44" s="89"/>
      <c r="AD44" s="89"/>
      <c r="AE44" s="89"/>
      <c r="AF44" s="89"/>
      <c r="AG44" s="89">
        <v>19.5</v>
      </c>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90"/>
      <c r="CA44" s="101"/>
      <c r="CB44" s="101"/>
      <c r="CC44" s="101"/>
      <c r="CD44" s="101"/>
      <c r="CE44" s="101"/>
      <c r="CF44" s="101"/>
      <c r="CG44" s="101"/>
      <c r="CH44" s="101"/>
      <c r="CI44" s="101"/>
      <c r="CJ44" s="101"/>
      <c r="CK44" s="101"/>
      <c r="CL44" s="101"/>
      <c r="CM44" s="101"/>
      <c r="CN44" s="101"/>
      <c r="CO44" s="101"/>
      <c r="CP44" s="101"/>
      <c r="CQ44" s="101"/>
      <c r="CR44" s="101"/>
      <c r="CS44" s="101"/>
      <c r="CT44" s="101"/>
      <c r="CU44" s="101"/>
      <c r="CV44" s="101"/>
      <c r="CW44" s="101"/>
      <c r="CX44" s="101"/>
      <c r="CY44" s="101"/>
      <c r="CZ44" s="101"/>
      <c r="DA44" s="101"/>
      <c r="DB44" s="101"/>
      <c r="DC44" s="101"/>
      <c r="DD44" s="101"/>
      <c r="DE44" s="101"/>
      <c r="DF44" s="101"/>
      <c r="DG44" s="101"/>
      <c r="DH44" s="101"/>
      <c r="DI44" s="101"/>
      <c r="DJ44" s="101"/>
      <c r="DK44" s="101"/>
      <c r="DL44" s="101"/>
      <c r="DM44" s="101"/>
      <c r="DN44" s="101"/>
      <c r="DO44" s="101"/>
      <c r="DP44" s="101"/>
      <c r="DQ44" s="101"/>
      <c r="DR44" s="101"/>
      <c r="DS44" s="101"/>
      <c r="DT44" s="101"/>
      <c r="DU44" s="101"/>
      <c r="DV44" s="101"/>
      <c r="DW44" s="101"/>
      <c r="DX44" s="101"/>
      <c r="DY44" s="101"/>
      <c r="DZ44" s="101"/>
      <c r="EA44" s="101"/>
      <c r="EB44" s="101"/>
      <c r="EC44" s="101"/>
      <c r="ED44" s="101"/>
      <c r="EE44" s="101"/>
      <c r="EF44" s="101"/>
      <c r="EG44" s="101"/>
      <c r="EH44" s="101"/>
      <c r="EI44" s="101"/>
      <c r="EJ44" s="101"/>
      <c r="EK44" s="101"/>
      <c r="EL44" s="101"/>
      <c r="EM44" s="101"/>
      <c r="EN44" s="101"/>
      <c r="EO44" s="101"/>
      <c r="EP44" s="101"/>
      <c r="EQ44" s="101"/>
      <c r="ER44" s="101"/>
      <c r="ES44" s="101"/>
      <c r="ET44" s="101"/>
      <c r="EU44" s="101"/>
      <c r="EV44" s="101"/>
      <c r="EW44" s="101"/>
      <c r="EX44" s="101"/>
      <c r="EY44" s="101"/>
      <c r="EZ44" s="101"/>
      <c r="FA44" s="101"/>
      <c r="FB44" s="101"/>
      <c r="FC44" s="101"/>
      <c r="FD44" s="101"/>
      <c r="FE44" s="101"/>
      <c r="FF44" s="101"/>
      <c r="FG44" s="101"/>
      <c r="FH44" s="101"/>
      <c r="FI44" s="101"/>
      <c r="FJ44" s="101"/>
      <c r="FK44" s="101"/>
      <c r="FL44" s="101"/>
      <c r="FM44" s="101"/>
      <c r="FN44" s="101"/>
      <c r="FO44" s="101"/>
      <c r="FP44" s="101"/>
      <c r="FQ44" s="101"/>
      <c r="FR44" s="101"/>
      <c r="FS44" s="101"/>
      <c r="FT44" s="101"/>
      <c r="FU44" s="101"/>
      <c r="FV44" s="101"/>
      <c r="FW44" s="101"/>
      <c r="FX44" s="101"/>
      <c r="FY44" s="101"/>
      <c r="FZ44" s="101"/>
      <c r="GA44" s="101"/>
      <c r="GB44" s="101"/>
      <c r="GC44" s="101"/>
      <c r="GD44" s="101"/>
      <c r="GE44" s="101"/>
      <c r="GF44" s="101"/>
      <c r="GG44" s="101"/>
      <c r="GH44" s="101"/>
    </row>
    <row r="45" spans="1:190" s="102" customFormat="1" ht="48" customHeight="1">
      <c r="A45" s="70" t="s">
        <v>119</v>
      </c>
      <c r="B45" s="93" t="s">
        <v>129</v>
      </c>
      <c r="C45" s="89">
        <v>1</v>
      </c>
      <c r="D45" s="103">
        <v>3</v>
      </c>
      <c r="E45" s="89" t="s">
        <v>127</v>
      </c>
      <c r="F45" s="89" t="s">
        <v>127</v>
      </c>
      <c r="G45" s="89" t="s">
        <v>181</v>
      </c>
      <c r="H45" s="89"/>
      <c r="I45" s="89">
        <v>350</v>
      </c>
      <c r="J45" s="136">
        <v>4</v>
      </c>
      <c r="K45" s="89">
        <v>1</v>
      </c>
      <c r="L45" s="89">
        <v>1</v>
      </c>
      <c r="M45" s="89">
        <v>1</v>
      </c>
      <c r="N45" s="89"/>
      <c r="O45" s="89"/>
      <c r="P45" s="89">
        <v>1</v>
      </c>
      <c r="Q45" s="89"/>
      <c r="R45" s="89"/>
      <c r="S45" s="89"/>
      <c r="T45" s="89">
        <v>1</v>
      </c>
      <c r="U45" s="89">
        <v>1</v>
      </c>
      <c r="V45" s="89"/>
      <c r="W45" s="89"/>
      <c r="X45" s="89"/>
      <c r="Y45" s="89"/>
      <c r="Z45" s="89"/>
      <c r="AA45" s="89"/>
      <c r="AB45" s="89"/>
      <c r="AC45" s="89"/>
      <c r="AD45" s="89"/>
      <c r="AE45" s="89"/>
      <c r="AF45" s="89"/>
      <c r="AG45" s="89"/>
      <c r="AH45" s="89"/>
      <c r="AI45" s="89">
        <v>1</v>
      </c>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90"/>
      <c r="CA45" s="101"/>
      <c r="CB45" s="101"/>
      <c r="CC45" s="101"/>
      <c r="CD45" s="101"/>
      <c r="CE45" s="101"/>
      <c r="CF45" s="101"/>
      <c r="CG45" s="101"/>
      <c r="CH45" s="101"/>
      <c r="CI45" s="101"/>
      <c r="CJ45" s="101"/>
      <c r="CK45" s="101"/>
      <c r="CL45" s="101"/>
      <c r="CM45" s="101"/>
      <c r="CN45" s="101"/>
      <c r="CO45" s="101"/>
      <c r="CP45" s="101"/>
      <c r="CQ45" s="101"/>
      <c r="CR45" s="101"/>
      <c r="CS45" s="101"/>
      <c r="CT45" s="101"/>
      <c r="CU45" s="101"/>
      <c r="CV45" s="101"/>
      <c r="CW45" s="101"/>
      <c r="CX45" s="101"/>
      <c r="CY45" s="101"/>
      <c r="CZ45" s="101"/>
      <c r="DA45" s="101"/>
      <c r="DB45" s="101"/>
      <c r="DC45" s="101"/>
      <c r="DD45" s="101"/>
      <c r="DE45" s="101"/>
      <c r="DF45" s="101"/>
      <c r="DG45" s="101"/>
      <c r="DH45" s="101"/>
      <c r="DI45" s="101"/>
      <c r="DJ45" s="101"/>
      <c r="DK45" s="101"/>
      <c r="DL45" s="101"/>
      <c r="DM45" s="101"/>
      <c r="DN45" s="101"/>
      <c r="DO45" s="101"/>
      <c r="DP45" s="101"/>
      <c r="DQ45" s="101"/>
      <c r="DR45" s="101"/>
      <c r="DS45" s="101"/>
      <c r="DT45" s="101"/>
      <c r="DU45" s="101"/>
      <c r="DV45" s="101"/>
      <c r="DW45" s="101"/>
      <c r="DX45" s="101"/>
      <c r="DY45" s="101"/>
      <c r="DZ45" s="101"/>
      <c r="EA45" s="101"/>
      <c r="EB45" s="101"/>
      <c r="EC45" s="101"/>
      <c r="ED45" s="101"/>
      <c r="EE45" s="101"/>
      <c r="EF45" s="101"/>
      <c r="EG45" s="101"/>
      <c r="EH45" s="101"/>
      <c r="EI45" s="101"/>
      <c r="EJ45" s="101"/>
      <c r="EK45" s="101"/>
      <c r="EL45" s="101"/>
      <c r="EM45" s="101"/>
      <c r="EN45" s="101"/>
      <c r="EO45" s="101"/>
      <c r="EP45" s="101"/>
      <c r="EQ45" s="101"/>
      <c r="ER45" s="101"/>
      <c r="ES45" s="101"/>
      <c r="ET45" s="101"/>
      <c r="EU45" s="101"/>
      <c r="EV45" s="101"/>
      <c r="EW45" s="101"/>
      <c r="EX45" s="101"/>
      <c r="EY45" s="101"/>
      <c r="EZ45" s="101"/>
      <c r="FA45" s="101"/>
      <c r="FB45" s="101"/>
      <c r="FC45" s="101"/>
      <c r="FD45" s="101"/>
      <c r="FE45" s="101"/>
      <c r="FF45" s="101"/>
      <c r="FG45" s="101"/>
      <c r="FH45" s="101"/>
      <c r="FI45" s="101"/>
      <c r="FJ45" s="101"/>
      <c r="FK45" s="101"/>
      <c r="FL45" s="101"/>
      <c r="FM45" s="101"/>
      <c r="FN45" s="101"/>
      <c r="FO45" s="101"/>
      <c r="FP45" s="101"/>
      <c r="FQ45" s="101"/>
      <c r="FR45" s="101"/>
      <c r="FS45" s="101"/>
      <c r="FT45" s="101"/>
      <c r="FU45" s="101"/>
      <c r="FV45" s="101"/>
      <c r="FW45" s="101"/>
      <c r="FX45" s="101"/>
      <c r="FY45" s="101"/>
      <c r="FZ45" s="101"/>
      <c r="GA45" s="101"/>
      <c r="GB45" s="101"/>
      <c r="GC45" s="101"/>
      <c r="GD45" s="101"/>
      <c r="GE45" s="101"/>
      <c r="GF45" s="101"/>
      <c r="GG45" s="101"/>
      <c r="GH45" s="101"/>
    </row>
    <row r="46" spans="1:190" s="102" customFormat="1" ht="48" customHeight="1">
      <c r="A46" s="70" t="s">
        <v>119</v>
      </c>
      <c r="B46" s="93" t="s">
        <v>129</v>
      </c>
      <c r="C46" s="89">
        <v>1</v>
      </c>
      <c r="D46" s="103">
        <v>3</v>
      </c>
      <c r="E46" s="89" t="s">
        <v>130</v>
      </c>
      <c r="F46" s="89" t="s">
        <v>130</v>
      </c>
      <c r="G46" s="162" t="s">
        <v>182</v>
      </c>
      <c r="H46" s="89"/>
      <c r="I46" s="89">
        <v>360</v>
      </c>
      <c r="J46" s="136">
        <v>4</v>
      </c>
      <c r="K46" s="89">
        <v>20.8</v>
      </c>
      <c r="L46" s="89">
        <v>20.8</v>
      </c>
      <c r="M46" s="89">
        <v>20.8</v>
      </c>
      <c r="N46" s="89"/>
      <c r="O46" s="89"/>
      <c r="P46" s="89">
        <v>20.8</v>
      </c>
      <c r="Q46" s="89"/>
      <c r="R46" s="89"/>
      <c r="S46" s="89"/>
      <c r="T46" s="89">
        <v>20.8</v>
      </c>
      <c r="U46" s="89"/>
      <c r="V46" s="89">
        <v>20.8</v>
      </c>
      <c r="W46" s="89"/>
      <c r="X46" s="89"/>
      <c r="Y46" s="89"/>
      <c r="Z46" s="89"/>
      <c r="AA46" s="89"/>
      <c r="AB46" s="89"/>
      <c r="AC46" s="89"/>
      <c r="AD46" s="89"/>
      <c r="AE46" s="89"/>
      <c r="AF46" s="89"/>
      <c r="AG46" s="89">
        <v>19.3</v>
      </c>
      <c r="AH46" s="89"/>
      <c r="AI46" s="89">
        <v>1.5</v>
      </c>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90"/>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c r="EN46" s="101"/>
      <c r="EO46" s="101"/>
      <c r="EP46" s="101"/>
      <c r="EQ46" s="101"/>
      <c r="ER46" s="101"/>
      <c r="ES46" s="101"/>
      <c r="ET46" s="101"/>
      <c r="EU46" s="101"/>
      <c r="EV46" s="101"/>
      <c r="EW46" s="101"/>
      <c r="EX46" s="101"/>
      <c r="EY46" s="101"/>
      <c r="EZ46" s="101"/>
      <c r="FA46" s="101"/>
      <c r="FB46" s="101"/>
      <c r="FC46" s="101"/>
      <c r="FD46" s="101"/>
      <c r="FE46" s="101"/>
      <c r="FF46" s="101"/>
      <c r="FG46" s="101"/>
      <c r="FH46" s="101"/>
      <c r="FI46" s="101"/>
      <c r="FJ46" s="101"/>
      <c r="FK46" s="101"/>
      <c r="FL46" s="101"/>
      <c r="FM46" s="101"/>
      <c r="FN46" s="101"/>
      <c r="FO46" s="101"/>
      <c r="FP46" s="101"/>
      <c r="FQ46" s="101"/>
      <c r="FR46" s="101"/>
      <c r="FS46" s="101"/>
      <c r="FT46" s="101"/>
      <c r="FU46" s="101"/>
      <c r="FV46" s="101"/>
      <c r="FW46" s="101"/>
      <c r="FX46" s="101"/>
      <c r="FY46" s="101"/>
      <c r="FZ46" s="101"/>
      <c r="GA46" s="101"/>
      <c r="GB46" s="101"/>
      <c r="GC46" s="101"/>
      <c r="GD46" s="101"/>
      <c r="GE46" s="101"/>
      <c r="GF46" s="101"/>
      <c r="GG46" s="101"/>
      <c r="GH46" s="101"/>
    </row>
    <row r="47" spans="1:190" s="102" customFormat="1" ht="27.75" customHeight="1">
      <c r="A47" s="70" t="s">
        <v>119</v>
      </c>
      <c r="B47" s="93" t="s">
        <v>129</v>
      </c>
      <c r="C47" s="89">
        <v>1</v>
      </c>
      <c r="D47" s="103">
        <v>3</v>
      </c>
      <c r="E47" s="89" t="s">
        <v>79</v>
      </c>
      <c r="F47" s="89" t="s">
        <v>79</v>
      </c>
      <c r="G47" s="89" t="s">
        <v>145</v>
      </c>
      <c r="H47" s="89"/>
      <c r="I47" s="89">
        <v>371</v>
      </c>
      <c r="J47" s="136">
        <v>4</v>
      </c>
      <c r="K47" s="89">
        <v>2.1</v>
      </c>
      <c r="L47" s="89">
        <v>2.1</v>
      </c>
      <c r="M47" s="89">
        <v>2.1</v>
      </c>
      <c r="N47" s="89"/>
      <c r="O47" s="89"/>
      <c r="P47" s="89">
        <v>2.1</v>
      </c>
      <c r="Q47" s="89"/>
      <c r="R47" s="89"/>
      <c r="S47" s="89"/>
      <c r="T47" s="89">
        <v>2.1</v>
      </c>
      <c r="U47" s="89"/>
      <c r="V47" s="89">
        <v>2.1</v>
      </c>
      <c r="W47" s="89"/>
      <c r="X47" s="89"/>
      <c r="Y47" s="89"/>
      <c r="Z47" s="89"/>
      <c r="AA47" s="89"/>
      <c r="AB47" s="89"/>
      <c r="AC47" s="89"/>
      <c r="AD47" s="89"/>
      <c r="AE47" s="89"/>
      <c r="AF47" s="89"/>
      <c r="AG47" s="89">
        <v>2.1</v>
      </c>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90"/>
      <c r="CA47" s="101"/>
      <c r="CB47" s="101"/>
      <c r="CC47" s="101"/>
      <c r="CD47" s="101"/>
      <c r="CE47" s="101"/>
      <c r="CF47" s="101"/>
      <c r="CG47" s="101"/>
      <c r="CH47" s="101"/>
      <c r="CI47" s="101"/>
      <c r="CJ47" s="101"/>
      <c r="CK47" s="101"/>
      <c r="CL47" s="101"/>
      <c r="CM47" s="101"/>
      <c r="CN47" s="101"/>
      <c r="CO47" s="101"/>
      <c r="CP47" s="101"/>
      <c r="CQ47" s="101"/>
      <c r="CR47" s="101"/>
      <c r="CS47" s="101"/>
      <c r="CT47" s="101"/>
      <c r="CU47" s="101"/>
      <c r="CV47" s="101"/>
      <c r="CW47" s="101"/>
      <c r="CX47" s="101"/>
      <c r="CY47" s="101"/>
      <c r="CZ47" s="101"/>
      <c r="DA47" s="101"/>
      <c r="DB47" s="101"/>
      <c r="DC47" s="101"/>
      <c r="DD47" s="101"/>
      <c r="DE47" s="101"/>
      <c r="DF47" s="101"/>
      <c r="DG47" s="101"/>
      <c r="DH47" s="101"/>
      <c r="DI47" s="101"/>
      <c r="DJ47" s="101"/>
      <c r="DK47" s="101"/>
      <c r="DL47" s="101"/>
      <c r="DM47" s="101"/>
      <c r="DN47" s="101"/>
      <c r="DO47" s="101"/>
      <c r="DP47" s="101"/>
      <c r="DQ47" s="101"/>
      <c r="DR47" s="101"/>
      <c r="DS47" s="101"/>
      <c r="DT47" s="101"/>
      <c r="DU47" s="101"/>
      <c r="DV47" s="101"/>
      <c r="DW47" s="101"/>
      <c r="DX47" s="101"/>
      <c r="DY47" s="101"/>
      <c r="DZ47" s="101"/>
      <c r="EA47" s="101"/>
      <c r="EB47" s="101"/>
      <c r="EC47" s="101"/>
      <c r="ED47" s="101"/>
      <c r="EE47" s="101"/>
      <c r="EF47" s="101"/>
      <c r="EG47" s="101"/>
      <c r="EH47" s="101"/>
      <c r="EI47" s="101"/>
      <c r="EJ47" s="101"/>
      <c r="EK47" s="101"/>
      <c r="EL47" s="101"/>
      <c r="EM47" s="101"/>
      <c r="EN47" s="101"/>
      <c r="EO47" s="101"/>
      <c r="EP47" s="101"/>
      <c r="EQ47" s="101"/>
      <c r="ER47" s="101"/>
      <c r="ES47" s="101"/>
      <c r="ET47" s="101"/>
      <c r="EU47" s="101"/>
      <c r="EV47" s="101"/>
      <c r="EW47" s="101"/>
      <c r="EX47" s="101"/>
      <c r="EY47" s="101"/>
      <c r="EZ47" s="101"/>
      <c r="FA47" s="101"/>
      <c r="FB47" s="101"/>
      <c r="FC47" s="101"/>
      <c r="FD47" s="101"/>
      <c r="FE47" s="101"/>
      <c r="FF47" s="101"/>
      <c r="FG47" s="101"/>
      <c r="FH47" s="101"/>
      <c r="FI47" s="101"/>
      <c r="FJ47" s="101"/>
      <c r="FK47" s="101"/>
      <c r="FL47" s="101"/>
      <c r="FM47" s="101"/>
      <c r="FN47" s="101"/>
      <c r="FO47" s="101"/>
      <c r="FP47" s="101"/>
      <c r="FQ47" s="101"/>
      <c r="FR47" s="101"/>
      <c r="FS47" s="101"/>
      <c r="FT47" s="101"/>
      <c r="FU47" s="101"/>
      <c r="FV47" s="101"/>
      <c r="FW47" s="101"/>
      <c r="FX47" s="101"/>
      <c r="FY47" s="101"/>
      <c r="FZ47" s="101"/>
      <c r="GA47" s="101"/>
      <c r="GB47" s="101"/>
      <c r="GC47" s="101"/>
      <c r="GD47" s="101"/>
      <c r="GE47" s="101"/>
      <c r="GF47" s="101"/>
      <c r="GG47" s="101"/>
      <c r="GH47" s="101"/>
    </row>
    <row r="48" spans="1:190" s="102" customFormat="1" ht="27.75" customHeight="1">
      <c r="A48" s="70" t="s">
        <v>119</v>
      </c>
      <c r="B48" s="93" t="s">
        <v>129</v>
      </c>
      <c r="C48" s="89">
        <v>1</v>
      </c>
      <c r="D48" s="103">
        <v>3</v>
      </c>
      <c r="E48" s="89" t="s">
        <v>124</v>
      </c>
      <c r="F48" s="89" t="s">
        <v>124</v>
      </c>
      <c r="G48" s="89" t="s">
        <v>165</v>
      </c>
      <c r="H48" s="89"/>
      <c r="I48" s="89">
        <v>630</v>
      </c>
      <c r="J48" s="136">
        <v>7</v>
      </c>
      <c r="K48" s="89">
        <v>0.3</v>
      </c>
      <c r="L48" s="89">
        <v>0.3</v>
      </c>
      <c r="M48" s="89">
        <v>0.3</v>
      </c>
      <c r="N48" s="89"/>
      <c r="O48" s="89"/>
      <c r="P48" s="89">
        <v>0.3</v>
      </c>
      <c r="Q48" s="89"/>
      <c r="R48" s="89"/>
      <c r="S48" s="89"/>
      <c r="T48" s="89">
        <v>0.3</v>
      </c>
      <c r="U48" s="89"/>
      <c r="V48" s="89">
        <v>0.3</v>
      </c>
      <c r="W48" s="89"/>
      <c r="X48" s="89"/>
      <c r="Y48" s="89"/>
      <c r="Z48" s="89"/>
      <c r="AA48" s="89"/>
      <c r="AB48" s="89"/>
      <c r="AC48" s="89"/>
      <c r="AD48" s="89"/>
      <c r="AE48" s="89"/>
      <c r="AF48" s="89"/>
      <c r="AG48" s="89"/>
      <c r="AH48" s="89"/>
      <c r="AI48" s="89">
        <v>0.3</v>
      </c>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90"/>
      <c r="CA48" s="101"/>
      <c r="CB48" s="101"/>
      <c r="CC48" s="101"/>
      <c r="CD48" s="101"/>
      <c r="CE48" s="101"/>
      <c r="CF48" s="101"/>
      <c r="CG48" s="101"/>
      <c r="CH48" s="101"/>
      <c r="CI48" s="101"/>
      <c r="CJ48" s="101"/>
      <c r="CK48" s="101"/>
      <c r="CL48" s="101"/>
      <c r="CM48" s="101"/>
      <c r="CN48" s="101"/>
      <c r="CO48" s="101"/>
      <c r="CP48" s="101"/>
      <c r="CQ48" s="101"/>
      <c r="CR48" s="101"/>
      <c r="CS48" s="101"/>
      <c r="CT48" s="101"/>
      <c r="CU48" s="101"/>
      <c r="CV48" s="101"/>
      <c r="CW48" s="101"/>
      <c r="CX48" s="101"/>
      <c r="CY48" s="101"/>
      <c r="CZ48" s="101"/>
      <c r="DA48" s="101"/>
      <c r="DB48" s="101"/>
      <c r="DC48" s="101"/>
      <c r="DD48" s="101"/>
      <c r="DE48" s="101"/>
      <c r="DF48" s="101"/>
      <c r="DG48" s="101"/>
      <c r="DH48" s="101"/>
      <c r="DI48" s="101"/>
      <c r="DJ48" s="101"/>
      <c r="DK48" s="101"/>
      <c r="DL48" s="101"/>
      <c r="DM48" s="101"/>
      <c r="DN48" s="101"/>
      <c r="DO48" s="101"/>
      <c r="DP48" s="101"/>
      <c r="DQ48" s="101"/>
      <c r="DR48" s="101"/>
      <c r="DS48" s="101"/>
      <c r="DT48" s="101"/>
      <c r="DU48" s="101"/>
      <c r="DV48" s="101"/>
      <c r="DW48" s="101"/>
      <c r="DX48" s="101"/>
      <c r="DY48" s="101"/>
      <c r="DZ48" s="101"/>
      <c r="EA48" s="101"/>
      <c r="EB48" s="101"/>
      <c r="EC48" s="101"/>
      <c r="ED48" s="101"/>
      <c r="EE48" s="101"/>
      <c r="EF48" s="101"/>
      <c r="EG48" s="101"/>
      <c r="EH48" s="101"/>
      <c r="EI48" s="101"/>
      <c r="EJ48" s="101"/>
      <c r="EK48" s="101"/>
      <c r="EL48" s="101"/>
      <c r="EM48" s="101"/>
      <c r="EN48" s="101"/>
      <c r="EO48" s="101"/>
      <c r="EP48" s="101"/>
      <c r="EQ48" s="101"/>
      <c r="ER48" s="101"/>
      <c r="ES48" s="101"/>
      <c r="ET48" s="101"/>
      <c r="EU48" s="101"/>
      <c r="EV48" s="101"/>
      <c r="EW48" s="101"/>
      <c r="EX48" s="101"/>
      <c r="EY48" s="101"/>
      <c r="EZ48" s="101"/>
      <c r="FA48" s="101"/>
      <c r="FB48" s="101"/>
      <c r="FC48" s="101"/>
      <c r="FD48" s="101"/>
      <c r="FE48" s="101"/>
      <c r="FF48" s="101"/>
      <c r="FG48" s="101"/>
      <c r="FH48" s="101"/>
      <c r="FI48" s="101"/>
      <c r="FJ48" s="101"/>
      <c r="FK48" s="101"/>
      <c r="FL48" s="101"/>
      <c r="FM48" s="101"/>
      <c r="FN48" s="101"/>
      <c r="FO48" s="101"/>
      <c r="FP48" s="101"/>
      <c r="FQ48" s="101"/>
      <c r="FR48" s="101"/>
      <c r="FS48" s="101"/>
      <c r="FT48" s="101"/>
      <c r="FU48" s="101"/>
      <c r="FV48" s="101"/>
      <c r="FW48" s="101"/>
      <c r="FX48" s="101"/>
      <c r="FY48" s="101"/>
      <c r="FZ48" s="101"/>
      <c r="GA48" s="101"/>
      <c r="GB48" s="101"/>
      <c r="GC48" s="101"/>
      <c r="GD48" s="101"/>
      <c r="GE48" s="101"/>
      <c r="GF48" s="101"/>
      <c r="GG48" s="101"/>
      <c r="GH48" s="101"/>
    </row>
    <row r="49" spans="1:190" s="102" customFormat="1" ht="27.75" customHeight="1">
      <c r="A49" s="70" t="s">
        <v>119</v>
      </c>
      <c r="B49" s="93" t="s">
        <v>129</v>
      </c>
      <c r="C49" s="89">
        <v>1</v>
      </c>
      <c r="D49" s="103">
        <v>2</v>
      </c>
      <c r="E49" s="89" t="s">
        <v>130</v>
      </c>
      <c r="F49" s="89" t="s">
        <v>130</v>
      </c>
      <c r="G49" s="89" t="s">
        <v>158</v>
      </c>
      <c r="H49" s="89"/>
      <c r="I49" s="89">
        <v>307</v>
      </c>
      <c r="J49" s="89">
        <v>2</v>
      </c>
      <c r="K49" s="89">
        <v>9.6</v>
      </c>
      <c r="L49" s="89">
        <v>9.6</v>
      </c>
      <c r="M49" s="89">
        <v>9.6</v>
      </c>
      <c r="N49" s="89"/>
      <c r="O49" s="89"/>
      <c r="P49" s="89">
        <v>9.6</v>
      </c>
      <c r="Q49" s="89"/>
      <c r="R49" s="89"/>
      <c r="S49" s="89">
        <v>9.6</v>
      </c>
      <c r="T49" s="89">
        <v>9.6</v>
      </c>
      <c r="U49" s="89"/>
      <c r="V49" s="89">
        <v>9.6</v>
      </c>
      <c r="W49" s="89"/>
      <c r="X49" s="89"/>
      <c r="Y49" s="89"/>
      <c r="Z49" s="89"/>
      <c r="AA49" s="89"/>
      <c r="AB49" s="89"/>
      <c r="AC49" s="89"/>
      <c r="AD49" s="89"/>
      <c r="AE49" s="89"/>
      <c r="AF49" s="89"/>
      <c r="AG49" s="89">
        <v>9.6</v>
      </c>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90"/>
      <c r="CA49" s="101"/>
      <c r="CB49" s="101"/>
      <c r="CC49" s="101"/>
      <c r="CD49" s="101"/>
      <c r="CE49" s="101"/>
      <c r="CF49" s="101"/>
      <c r="CG49" s="101"/>
      <c r="CH49" s="101"/>
      <c r="CI49" s="101"/>
      <c r="CJ49" s="101"/>
      <c r="CK49" s="101"/>
      <c r="CL49" s="101"/>
      <c r="CM49" s="101"/>
      <c r="CN49" s="101"/>
      <c r="CO49" s="101"/>
      <c r="CP49" s="101"/>
      <c r="CQ49" s="101"/>
      <c r="CR49" s="101"/>
      <c r="CS49" s="101"/>
      <c r="CT49" s="101"/>
      <c r="CU49" s="101"/>
      <c r="CV49" s="101"/>
      <c r="CW49" s="101"/>
      <c r="CX49" s="101"/>
      <c r="CY49" s="101"/>
      <c r="CZ49" s="101"/>
      <c r="DA49" s="101"/>
      <c r="DB49" s="101"/>
      <c r="DC49" s="101"/>
      <c r="DD49" s="101"/>
      <c r="DE49" s="101"/>
      <c r="DF49" s="101"/>
      <c r="DG49" s="101"/>
      <c r="DH49" s="101"/>
      <c r="DI49" s="101"/>
      <c r="DJ49" s="101"/>
      <c r="DK49" s="101"/>
      <c r="DL49" s="101"/>
      <c r="DM49" s="101"/>
      <c r="DN49" s="101"/>
      <c r="DO49" s="101"/>
      <c r="DP49" s="101"/>
      <c r="DQ49" s="101"/>
      <c r="DR49" s="101"/>
      <c r="DS49" s="101"/>
      <c r="DT49" s="101"/>
      <c r="DU49" s="101"/>
      <c r="DV49" s="101"/>
      <c r="DW49" s="101"/>
      <c r="DX49" s="101"/>
      <c r="DY49" s="101"/>
      <c r="DZ49" s="101"/>
      <c r="EA49" s="101"/>
      <c r="EB49" s="101"/>
      <c r="EC49" s="101"/>
      <c r="ED49" s="101"/>
      <c r="EE49" s="101"/>
      <c r="EF49" s="101"/>
      <c r="EG49" s="101"/>
      <c r="EH49" s="101"/>
      <c r="EI49" s="101"/>
      <c r="EJ49" s="101"/>
      <c r="EK49" s="101"/>
      <c r="EL49" s="101"/>
      <c r="EM49" s="101"/>
      <c r="EN49" s="101"/>
      <c r="EO49" s="101"/>
      <c r="EP49" s="101"/>
      <c r="EQ49" s="101"/>
      <c r="ER49" s="101"/>
      <c r="ES49" s="101"/>
      <c r="ET49" s="101"/>
      <c r="EU49" s="101"/>
      <c r="EV49" s="101"/>
      <c r="EW49" s="101"/>
      <c r="EX49" s="101"/>
      <c r="EY49" s="101"/>
      <c r="EZ49" s="101"/>
      <c r="FA49" s="101"/>
      <c r="FB49" s="101"/>
      <c r="FC49" s="101"/>
      <c r="FD49" s="101"/>
      <c r="FE49" s="101"/>
      <c r="FF49" s="101"/>
      <c r="FG49" s="101"/>
      <c r="FH49" s="101"/>
      <c r="FI49" s="101"/>
      <c r="FJ49" s="101"/>
      <c r="FK49" s="101"/>
      <c r="FL49" s="101"/>
      <c r="FM49" s="101"/>
      <c r="FN49" s="101"/>
      <c r="FO49" s="101"/>
      <c r="FP49" s="101"/>
      <c r="FQ49" s="101"/>
      <c r="FR49" s="101"/>
      <c r="FS49" s="101"/>
      <c r="FT49" s="101"/>
      <c r="FU49" s="101"/>
      <c r="FV49" s="101"/>
      <c r="FW49" s="101"/>
      <c r="FX49" s="101"/>
      <c r="FY49" s="101"/>
      <c r="FZ49" s="101"/>
      <c r="GA49" s="101"/>
      <c r="GB49" s="101"/>
      <c r="GC49" s="101"/>
      <c r="GD49" s="101"/>
      <c r="GE49" s="101"/>
      <c r="GF49" s="101"/>
      <c r="GG49" s="101"/>
      <c r="GH49" s="101"/>
    </row>
    <row r="50" spans="1:190" s="102" customFormat="1" ht="27.75" customHeight="1">
      <c r="A50" s="70" t="s">
        <v>119</v>
      </c>
      <c r="B50" s="93" t="s">
        <v>129</v>
      </c>
      <c r="C50" s="89">
        <v>1</v>
      </c>
      <c r="D50" s="103">
        <v>3</v>
      </c>
      <c r="E50" s="89" t="s">
        <v>130</v>
      </c>
      <c r="F50" s="89" t="s">
        <v>130</v>
      </c>
      <c r="G50" s="89" t="s">
        <v>158</v>
      </c>
      <c r="H50" s="89">
        <v>2016</v>
      </c>
      <c r="I50" s="89">
        <v>307</v>
      </c>
      <c r="J50" s="89">
        <v>2</v>
      </c>
      <c r="K50" s="89">
        <v>9.9</v>
      </c>
      <c r="L50" s="89">
        <v>9.9</v>
      </c>
      <c r="M50" s="89">
        <v>9.9</v>
      </c>
      <c r="N50" s="89"/>
      <c r="O50" s="89"/>
      <c r="P50" s="89">
        <v>5.86</v>
      </c>
      <c r="Q50" s="89"/>
      <c r="R50" s="89"/>
      <c r="S50" s="89">
        <v>9.9</v>
      </c>
      <c r="T50" s="89">
        <v>5.86</v>
      </c>
      <c r="U50" s="89"/>
      <c r="V50" s="89"/>
      <c r="W50" s="89">
        <v>4.96</v>
      </c>
      <c r="X50" s="89">
        <v>0.9</v>
      </c>
      <c r="Y50" s="89"/>
      <c r="Z50" s="89"/>
      <c r="AA50" s="89"/>
      <c r="AB50" s="89"/>
      <c r="AC50" s="89"/>
      <c r="AD50" s="89"/>
      <c r="AE50" s="89"/>
      <c r="AF50" s="89"/>
      <c r="AG50" s="89">
        <v>9</v>
      </c>
      <c r="AH50" s="89"/>
      <c r="AI50" s="89">
        <v>0.9</v>
      </c>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90"/>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c r="CZ50" s="101"/>
      <c r="DA50" s="101"/>
      <c r="DB50" s="101"/>
      <c r="DC50" s="101"/>
      <c r="DD50" s="101"/>
      <c r="DE50" s="101"/>
      <c r="DF50" s="101"/>
      <c r="DG50" s="101"/>
      <c r="DH50" s="101"/>
      <c r="DI50" s="101"/>
      <c r="DJ50" s="101"/>
      <c r="DK50" s="101"/>
      <c r="DL50" s="101"/>
      <c r="DM50" s="101"/>
      <c r="DN50" s="101"/>
      <c r="DO50" s="101"/>
      <c r="DP50" s="101"/>
      <c r="DQ50" s="101"/>
      <c r="DR50" s="101"/>
      <c r="DS50" s="101"/>
      <c r="DT50" s="101"/>
      <c r="DU50" s="101"/>
      <c r="DV50" s="101"/>
      <c r="DW50" s="101"/>
      <c r="DX50" s="101"/>
      <c r="DY50" s="101"/>
      <c r="DZ50" s="101"/>
      <c r="EA50" s="101"/>
      <c r="EB50" s="101"/>
      <c r="EC50" s="101"/>
      <c r="ED50" s="101"/>
      <c r="EE50" s="101"/>
      <c r="EF50" s="101"/>
      <c r="EG50" s="101"/>
      <c r="EH50" s="101"/>
      <c r="EI50" s="101"/>
      <c r="EJ50" s="101"/>
      <c r="EK50" s="101"/>
      <c r="EL50" s="101"/>
      <c r="EM50" s="101"/>
      <c r="EN50" s="101"/>
      <c r="EO50" s="101"/>
      <c r="EP50" s="101"/>
      <c r="EQ50" s="101"/>
      <c r="ER50" s="101"/>
      <c r="ES50" s="101"/>
      <c r="ET50" s="101"/>
      <c r="EU50" s="101"/>
      <c r="EV50" s="101"/>
      <c r="EW50" s="101"/>
      <c r="EX50" s="101"/>
      <c r="EY50" s="101"/>
      <c r="EZ50" s="101"/>
      <c r="FA50" s="101"/>
      <c r="FB50" s="101"/>
      <c r="FC50" s="101"/>
      <c r="FD50" s="101"/>
      <c r="FE50" s="101"/>
      <c r="FF50" s="101"/>
      <c r="FG50" s="101"/>
      <c r="FH50" s="101"/>
      <c r="FI50" s="101"/>
      <c r="FJ50" s="101"/>
      <c r="FK50" s="101"/>
      <c r="FL50" s="101"/>
      <c r="FM50" s="101"/>
      <c r="FN50" s="101"/>
      <c r="FO50" s="101"/>
      <c r="FP50" s="101"/>
      <c r="FQ50" s="101"/>
      <c r="FR50" s="101"/>
      <c r="FS50" s="101"/>
      <c r="FT50" s="101"/>
      <c r="FU50" s="101"/>
      <c r="FV50" s="101"/>
      <c r="FW50" s="101"/>
      <c r="FX50" s="101"/>
      <c r="FY50" s="101"/>
      <c r="FZ50" s="101"/>
      <c r="GA50" s="101"/>
      <c r="GB50" s="101"/>
      <c r="GC50" s="101"/>
      <c r="GD50" s="101"/>
      <c r="GE50" s="101"/>
      <c r="GF50" s="101"/>
      <c r="GG50" s="101"/>
      <c r="GH50" s="101"/>
    </row>
    <row r="51" spans="1:190" s="102" customFormat="1" ht="27.75" customHeight="1">
      <c r="A51" s="70" t="s">
        <v>119</v>
      </c>
      <c r="B51" s="93" t="s">
        <v>129</v>
      </c>
      <c r="C51" s="89">
        <v>1</v>
      </c>
      <c r="D51" s="103">
        <v>2</v>
      </c>
      <c r="E51" s="89" t="s">
        <v>130</v>
      </c>
      <c r="F51" s="89" t="s">
        <v>130</v>
      </c>
      <c r="G51" s="89" t="s">
        <v>180</v>
      </c>
      <c r="H51" s="89"/>
      <c r="I51" s="89">
        <v>138</v>
      </c>
      <c r="J51" s="136">
        <v>2</v>
      </c>
      <c r="K51" s="89">
        <v>88.8</v>
      </c>
      <c r="L51" s="89">
        <v>88.8</v>
      </c>
      <c r="M51" s="89">
        <v>88.8</v>
      </c>
      <c r="N51" s="89"/>
      <c r="O51" s="89"/>
      <c r="P51" s="89">
        <v>88.8</v>
      </c>
      <c r="Q51" s="89"/>
      <c r="R51" s="89"/>
      <c r="S51" s="89">
        <v>88.8</v>
      </c>
      <c r="T51" s="89">
        <v>88.8</v>
      </c>
      <c r="U51" s="89"/>
      <c r="V51" s="89">
        <v>84.8</v>
      </c>
      <c r="W51" s="89">
        <v>4</v>
      </c>
      <c r="X51" s="89"/>
      <c r="Y51" s="89"/>
      <c r="Z51" s="89"/>
      <c r="AA51" s="89"/>
      <c r="AB51" s="89"/>
      <c r="AC51" s="89"/>
      <c r="AD51" s="89"/>
      <c r="AE51" s="89"/>
      <c r="AF51" s="89"/>
      <c r="AG51" s="89">
        <v>88.8</v>
      </c>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90"/>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c r="CZ51" s="101"/>
      <c r="DA51" s="101"/>
      <c r="DB51" s="101"/>
      <c r="DC51" s="101"/>
      <c r="DD51" s="101"/>
      <c r="DE51" s="101"/>
      <c r="DF51" s="101"/>
      <c r="DG51" s="101"/>
      <c r="DH51" s="101"/>
      <c r="DI51" s="101"/>
      <c r="DJ51" s="101"/>
      <c r="DK51" s="101"/>
      <c r="DL51" s="101"/>
      <c r="DM51" s="101"/>
      <c r="DN51" s="101"/>
      <c r="DO51" s="101"/>
      <c r="DP51" s="101"/>
      <c r="DQ51" s="101"/>
      <c r="DR51" s="101"/>
      <c r="DS51" s="101"/>
      <c r="DT51" s="101"/>
      <c r="DU51" s="101"/>
      <c r="DV51" s="101"/>
      <c r="DW51" s="101"/>
      <c r="DX51" s="101"/>
      <c r="DY51" s="101"/>
      <c r="DZ51" s="101"/>
      <c r="EA51" s="101"/>
      <c r="EB51" s="101"/>
      <c r="EC51" s="101"/>
      <c r="ED51" s="101"/>
      <c r="EE51" s="101"/>
      <c r="EF51" s="101"/>
      <c r="EG51" s="101"/>
      <c r="EH51" s="101"/>
      <c r="EI51" s="101"/>
      <c r="EJ51" s="101"/>
      <c r="EK51" s="101"/>
      <c r="EL51" s="101"/>
      <c r="EM51" s="101"/>
      <c r="EN51" s="101"/>
      <c r="EO51" s="101"/>
      <c r="EP51" s="101"/>
      <c r="EQ51" s="101"/>
      <c r="ER51" s="101"/>
      <c r="ES51" s="101"/>
      <c r="ET51" s="101"/>
      <c r="EU51" s="101"/>
      <c r="EV51" s="101"/>
      <c r="EW51" s="101"/>
      <c r="EX51" s="101"/>
      <c r="EY51" s="101"/>
      <c r="EZ51" s="101"/>
      <c r="FA51" s="101"/>
      <c r="FB51" s="101"/>
      <c r="FC51" s="101"/>
      <c r="FD51" s="101"/>
      <c r="FE51" s="101"/>
      <c r="FF51" s="101"/>
      <c r="FG51" s="101"/>
      <c r="FH51" s="101"/>
      <c r="FI51" s="101"/>
      <c r="FJ51" s="101"/>
      <c r="FK51" s="101"/>
      <c r="FL51" s="101"/>
      <c r="FM51" s="101"/>
      <c r="FN51" s="101"/>
      <c r="FO51" s="101"/>
      <c r="FP51" s="101"/>
      <c r="FQ51" s="101"/>
      <c r="FR51" s="101"/>
      <c r="FS51" s="101"/>
      <c r="FT51" s="101"/>
      <c r="FU51" s="101"/>
      <c r="FV51" s="101"/>
      <c r="FW51" s="101"/>
      <c r="FX51" s="101"/>
      <c r="FY51" s="101"/>
      <c r="FZ51" s="101"/>
      <c r="GA51" s="101"/>
      <c r="GB51" s="101"/>
      <c r="GC51" s="101"/>
      <c r="GD51" s="101"/>
      <c r="GE51" s="101"/>
      <c r="GF51" s="101"/>
      <c r="GG51" s="101"/>
      <c r="GH51" s="101"/>
    </row>
    <row r="52" spans="1:190" s="102" customFormat="1" ht="27.75" customHeight="1">
      <c r="A52" s="70" t="s">
        <v>119</v>
      </c>
      <c r="B52" s="93" t="s">
        <v>129</v>
      </c>
      <c r="C52" s="89">
        <v>1</v>
      </c>
      <c r="D52" s="103">
        <v>3</v>
      </c>
      <c r="E52" s="89" t="s">
        <v>130</v>
      </c>
      <c r="F52" s="89" t="s">
        <v>130</v>
      </c>
      <c r="G52" s="89" t="s">
        <v>180</v>
      </c>
      <c r="H52" s="89"/>
      <c r="I52" s="89">
        <v>138</v>
      </c>
      <c r="J52" s="136">
        <v>2</v>
      </c>
      <c r="K52" s="89">
        <v>40.8</v>
      </c>
      <c r="L52" s="89">
        <v>40.8</v>
      </c>
      <c r="M52" s="89">
        <v>40.8</v>
      </c>
      <c r="N52" s="89"/>
      <c r="O52" s="89"/>
      <c r="P52" s="89">
        <v>40.8</v>
      </c>
      <c r="Q52" s="89"/>
      <c r="R52" s="89"/>
      <c r="S52" s="89">
        <v>40.8</v>
      </c>
      <c r="T52" s="89">
        <v>40.8</v>
      </c>
      <c r="U52" s="89"/>
      <c r="V52" s="89">
        <v>40</v>
      </c>
      <c r="W52" s="89">
        <v>0.8</v>
      </c>
      <c r="X52" s="89"/>
      <c r="Y52" s="89"/>
      <c r="Z52" s="89"/>
      <c r="AA52" s="89"/>
      <c r="AB52" s="89"/>
      <c r="AC52" s="89"/>
      <c r="AD52" s="89"/>
      <c r="AE52" s="89"/>
      <c r="AF52" s="89"/>
      <c r="AG52" s="89">
        <v>40.8</v>
      </c>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90"/>
      <c r="CA52" s="101"/>
      <c r="CB52" s="101"/>
      <c r="CC52" s="101"/>
      <c r="CD52" s="101"/>
      <c r="CE52" s="101"/>
      <c r="CF52" s="101"/>
      <c r="CG52" s="101"/>
      <c r="CH52" s="101"/>
      <c r="CI52" s="101"/>
      <c r="CJ52" s="101"/>
      <c r="CK52" s="101"/>
      <c r="CL52" s="101"/>
      <c r="CM52" s="101"/>
      <c r="CN52" s="101"/>
      <c r="CO52" s="101"/>
      <c r="CP52" s="101"/>
      <c r="CQ52" s="101"/>
      <c r="CR52" s="101"/>
      <c r="CS52" s="101"/>
      <c r="CT52" s="101"/>
      <c r="CU52" s="101"/>
      <c r="CV52" s="101"/>
      <c r="CW52" s="101"/>
      <c r="CX52" s="101"/>
      <c r="CY52" s="101"/>
      <c r="CZ52" s="101"/>
      <c r="DA52" s="101"/>
      <c r="DB52" s="101"/>
      <c r="DC52" s="101"/>
      <c r="DD52" s="101"/>
      <c r="DE52" s="101"/>
      <c r="DF52" s="101"/>
      <c r="DG52" s="101"/>
      <c r="DH52" s="101"/>
      <c r="DI52" s="101"/>
      <c r="DJ52" s="101"/>
      <c r="DK52" s="101"/>
      <c r="DL52" s="101"/>
      <c r="DM52" s="101"/>
      <c r="DN52" s="101"/>
      <c r="DO52" s="101"/>
      <c r="DP52" s="101"/>
      <c r="DQ52" s="101"/>
      <c r="DR52" s="101"/>
      <c r="DS52" s="101"/>
      <c r="DT52" s="101"/>
      <c r="DU52" s="101"/>
      <c r="DV52" s="101"/>
      <c r="DW52" s="101"/>
      <c r="DX52" s="101"/>
      <c r="DY52" s="101"/>
      <c r="DZ52" s="101"/>
      <c r="EA52" s="101"/>
      <c r="EB52" s="101"/>
      <c r="EC52" s="101"/>
      <c r="ED52" s="101"/>
      <c r="EE52" s="101"/>
      <c r="EF52" s="101"/>
      <c r="EG52" s="101"/>
      <c r="EH52" s="101"/>
      <c r="EI52" s="101"/>
      <c r="EJ52" s="101"/>
      <c r="EK52" s="101"/>
      <c r="EL52" s="101"/>
      <c r="EM52" s="101"/>
      <c r="EN52" s="101"/>
      <c r="EO52" s="101"/>
      <c r="EP52" s="101"/>
      <c r="EQ52" s="101"/>
      <c r="ER52" s="101"/>
      <c r="ES52" s="101"/>
      <c r="ET52" s="101"/>
      <c r="EU52" s="101"/>
      <c r="EV52" s="101"/>
      <c r="EW52" s="101"/>
      <c r="EX52" s="101"/>
      <c r="EY52" s="101"/>
      <c r="EZ52" s="101"/>
      <c r="FA52" s="101"/>
      <c r="FB52" s="101"/>
      <c r="FC52" s="101"/>
      <c r="FD52" s="101"/>
      <c r="FE52" s="101"/>
      <c r="FF52" s="101"/>
      <c r="FG52" s="101"/>
      <c r="FH52" s="101"/>
      <c r="FI52" s="101"/>
      <c r="FJ52" s="101"/>
      <c r="FK52" s="101"/>
      <c r="FL52" s="101"/>
      <c r="FM52" s="101"/>
      <c r="FN52" s="101"/>
      <c r="FO52" s="101"/>
      <c r="FP52" s="101"/>
      <c r="FQ52" s="101"/>
      <c r="FR52" s="101"/>
      <c r="FS52" s="101"/>
      <c r="FT52" s="101"/>
      <c r="FU52" s="101"/>
      <c r="FV52" s="101"/>
      <c r="FW52" s="101"/>
      <c r="FX52" s="101"/>
      <c r="FY52" s="101"/>
      <c r="FZ52" s="101"/>
      <c r="GA52" s="101"/>
      <c r="GB52" s="101"/>
      <c r="GC52" s="101"/>
      <c r="GD52" s="101"/>
      <c r="GE52" s="101"/>
      <c r="GF52" s="101"/>
      <c r="GG52" s="101"/>
      <c r="GH52" s="101"/>
    </row>
    <row r="53" spans="1:190" s="102" customFormat="1" ht="27.75" customHeight="1">
      <c r="A53" s="70" t="s">
        <v>119</v>
      </c>
      <c r="B53" s="93" t="s">
        <v>129</v>
      </c>
      <c r="C53" s="89">
        <v>1</v>
      </c>
      <c r="D53" s="103">
        <v>1</v>
      </c>
      <c r="E53" s="89" t="s">
        <v>127</v>
      </c>
      <c r="F53" s="89" t="s">
        <v>127</v>
      </c>
      <c r="G53" s="89" t="s">
        <v>180</v>
      </c>
      <c r="H53" s="89"/>
      <c r="I53" s="89">
        <v>138</v>
      </c>
      <c r="J53" s="136">
        <v>2</v>
      </c>
      <c r="K53" s="89">
        <v>13.1</v>
      </c>
      <c r="L53" s="89">
        <v>13.1</v>
      </c>
      <c r="M53" s="89">
        <v>13.1</v>
      </c>
      <c r="N53" s="89"/>
      <c r="O53" s="89"/>
      <c r="P53" s="89">
        <v>13.1</v>
      </c>
      <c r="Q53" s="89"/>
      <c r="R53" s="89"/>
      <c r="S53" s="89">
        <v>13.1</v>
      </c>
      <c r="T53" s="89">
        <v>13.1</v>
      </c>
      <c r="U53" s="89"/>
      <c r="V53" s="89"/>
      <c r="W53" s="89">
        <v>13.1</v>
      </c>
      <c r="X53" s="89"/>
      <c r="Y53" s="89"/>
      <c r="Z53" s="89"/>
      <c r="AA53" s="89"/>
      <c r="AB53" s="89"/>
      <c r="AC53" s="89"/>
      <c r="AD53" s="89"/>
      <c r="AE53" s="89"/>
      <c r="AF53" s="89"/>
      <c r="AG53" s="89">
        <v>13.1</v>
      </c>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90"/>
      <c r="CA53" s="101"/>
      <c r="CB53" s="101"/>
      <c r="CC53" s="101"/>
      <c r="CD53" s="101"/>
      <c r="CE53" s="101"/>
      <c r="CF53" s="101"/>
      <c r="CG53" s="101"/>
      <c r="CH53" s="101"/>
      <c r="CI53" s="101"/>
      <c r="CJ53" s="101"/>
      <c r="CK53" s="101"/>
      <c r="CL53" s="101"/>
      <c r="CM53" s="101"/>
      <c r="CN53" s="101"/>
      <c r="CO53" s="101"/>
      <c r="CP53" s="101"/>
      <c r="CQ53" s="101"/>
      <c r="CR53" s="101"/>
      <c r="CS53" s="101"/>
      <c r="CT53" s="101"/>
      <c r="CU53" s="101"/>
      <c r="CV53" s="101"/>
      <c r="CW53" s="101"/>
      <c r="CX53" s="101"/>
      <c r="CY53" s="101"/>
      <c r="CZ53" s="101"/>
      <c r="DA53" s="101"/>
      <c r="DB53" s="101"/>
      <c r="DC53" s="101"/>
      <c r="DD53" s="101"/>
      <c r="DE53" s="101"/>
      <c r="DF53" s="101"/>
      <c r="DG53" s="101"/>
      <c r="DH53" s="101"/>
      <c r="DI53" s="101"/>
      <c r="DJ53" s="101"/>
      <c r="DK53" s="101"/>
      <c r="DL53" s="101"/>
      <c r="DM53" s="101"/>
      <c r="DN53" s="101"/>
      <c r="DO53" s="101"/>
      <c r="DP53" s="101"/>
      <c r="DQ53" s="101"/>
      <c r="DR53" s="101"/>
      <c r="DS53" s="101"/>
      <c r="DT53" s="101"/>
      <c r="DU53" s="101"/>
      <c r="DV53" s="101"/>
      <c r="DW53" s="101"/>
      <c r="DX53" s="101"/>
      <c r="DY53" s="101"/>
      <c r="DZ53" s="101"/>
      <c r="EA53" s="101"/>
      <c r="EB53" s="101"/>
      <c r="EC53" s="101"/>
      <c r="ED53" s="101"/>
      <c r="EE53" s="101"/>
      <c r="EF53" s="101"/>
      <c r="EG53" s="101"/>
      <c r="EH53" s="101"/>
      <c r="EI53" s="101"/>
      <c r="EJ53" s="101"/>
      <c r="EK53" s="101"/>
      <c r="EL53" s="101"/>
      <c r="EM53" s="101"/>
      <c r="EN53" s="101"/>
      <c r="EO53" s="101"/>
      <c r="EP53" s="101"/>
      <c r="EQ53" s="101"/>
      <c r="ER53" s="101"/>
      <c r="ES53" s="101"/>
      <c r="ET53" s="101"/>
      <c r="EU53" s="101"/>
      <c r="EV53" s="101"/>
      <c r="EW53" s="101"/>
      <c r="EX53" s="101"/>
      <c r="EY53" s="101"/>
      <c r="EZ53" s="101"/>
      <c r="FA53" s="101"/>
      <c r="FB53" s="101"/>
      <c r="FC53" s="101"/>
      <c r="FD53" s="101"/>
      <c r="FE53" s="101"/>
      <c r="FF53" s="101"/>
      <c r="FG53" s="101"/>
      <c r="FH53" s="101"/>
      <c r="FI53" s="101"/>
      <c r="FJ53" s="101"/>
      <c r="FK53" s="101"/>
      <c r="FL53" s="101"/>
      <c r="FM53" s="101"/>
      <c r="FN53" s="101"/>
      <c r="FO53" s="101"/>
      <c r="FP53" s="101"/>
      <c r="FQ53" s="101"/>
      <c r="FR53" s="101"/>
      <c r="FS53" s="101"/>
      <c r="FT53" s="101"/>
      <c r="FU53" s="101"/>
      <c r="FV53" s="101"/>
      <c r="FW53" s="101"/>
      <c r="FX53" s="101"/>
      <c r="FY53" s="101"/>
      <c r="FZ53" s="101"/>
      <c r="GA53" s="101"/>
      <c r="GB53" s="101"/>
      <c r="GC53" s="101"/>
      <c r="GD53" s="101"/>
      <c r="GE53" s="101"/>
      <c r="GF53" s="101"/>
      <c r="GG53" s="101"/>
      <c r="GH53" s="101"/>
    </row>
    <row r="54" spans="1:190" s="102" customFormat="1" ht="27.75" customHeight="1">
      <c r="A54" s="70" t="s">
        <v>119</v>
      </c>
      <c r="B54" s="93" t="s">
        <v>129</v>
      </c>
      <c r="C54" s="89">
        <v>1</v>
      </c>
      <c r="D54" s="103">
        <v>3</v>
      </c>
      <c r="E54" s="89" t="s">
        <v>127</v>
      </c>
      <c r="F54" s="89" t="s">
        <v>127</v>
      </c>
      <c r="G54" s="89" t="s">
        <v>180</v>
      </c>
      <c r="H54" s="89"/>
      <c r="I54" s="89">
        <v>138</v>
      </c>
      <c r="J54" s="136">
        <v>2</v>
      </c>
      <c r="K54" s="89">
        <v>1</v>
      </c>
      <c r="L54" s="89">
        <v>1</v>
      </c>
      <c r="M54" s="89">
        <v>1</v>
      </c>
      <c r="N54" s="89"/>
      <c r="O54" s="89"/>
      <c r="P54" s="89">
        <v>1</v>
      </c>
      <c r="Q54" s="89"/>
      <c r="R54" s="89"/>
      <c r="S54" s="89">
        <v>1</v>
      </c>
      <c r="T54" s="89">
        <v>1</v>
      </c>
      <c r="U54" s="89">
        <v>1</v>
      </c>
      <c r="V54" s="89"/>
      <c r="W54" s="89"/>
      <c r="X54" s="89"/>
      <c r="Y54" s="89"/>
      <c r="Z54" s="89"/>
      <c r="AA54" s="89"/>
      <c r="AB54" s="89"/>
      <c r="AC54" s="89"/>
      <c r="AD54" s="89"/>
      <c r="AE54" s="89"/>
      <c r="AF54" s="89"/>
      <c r="AG54" s="89"/>
      <c r="AH54" s="89"/>
      <c r="AI54" s="89">
        <v>1</v>
      </c>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90"/>
      <c r="CA54" s="101"/>
      <c r="CB54" s="101"/>
      <c r="CC54" s="101"/>
      <c r="CD54" s="101"/>
      <c r="CE54" s="101"/>
      <c r="CF54" s="101"/>
      <c r="CG54" s="101"/>
      <c r="CH54" s="101"/>
      <c r="CI54" s="101"/>
      <c r="CJ54" s="101"/>
      <c r="CK54" s="101"/>
      <c r="CL54" s="101"/>
      <c r="CM54" s="101"/>
      <c r="CN54" s="101"/>
      <c r="CO54" s="101"/>
      <c r="CP54" s="101"/>
      <c r="CQ54" s="101"/>
      <c r="CR54" s="101"/>
      <c r="CS54" s="101"/>
      <c r="CT54" s="101"/>
      <c r="CU54" s="101"/>
      <c r="CV54" s="101"/>
      <c r="CW54" s="101"/>
      <c r="CX54" s="101"/>
      <c r="CY54" s="101"/>
      <c r="CZ54" s="101"/>
      <c r="DA54" s="101"/>
      <c r="DB54" s="101"/>
      <c r="DC54" s="101"/>
      <c r="DD54" s="101"/>
      <c r="DE54" s="101"/>
      <c r="DF54" s="101"/>
      <c r="DG54" s="101"/>
      <c r="DH54" s="101"/>
      <c r="DI54" s="101"/>
      <c r="DJ54" s="101"/>
      <c r="DK54" s="101"/>
      <c r="DL54" s="101"/>
      <c r="DM54" s="101"/>
      <c r="DN54" s="101"/>
      <c r="DO54" s="101"/>
      <c r="DP54" s="101"/>
      <c r="DQ54" s="101"/>
      <c r="DR54" s="101"/>
      <c r="DS54" s="101"/>
      <c r="DT54" s="101"/>
      <c r="DU54" s="101"/>
      <c r="DV54" s="101"/>
      <c r="DW54" s="101"/>
      <c r="DX54" s="101"/>
      <c r="DY54" s="101"/>
      <c r="DZ54" s="101"/>
      <c r="EA54" s="101"/>
      <c r="EB54" s="101"/>
      <c r="EC54" s="101"/>
      <c r="ED54" s="101"/>
      <c r="EE54" s="101"/>
      <c r="EF54" s="101"/>
      <c r="EG54" s="101"/>
      <c r="EH54" s="101"/>
      <c r="EI54" s="101"/>
      <c r="EJ54" s="101"/>
      <c r="EK54" s="101"/>
      <c r="EL54" s="101"/>
      <c r="EM54" s="101"/>
      <c r="EN54" s="101"/>
      <c r="EO54" s="101"/>
      <c r="EP54" s="101"/>
      <c r="EQ54" s="101"/>
      <c r="ER54" s="101"/>
      <c r="ES54" s="101"/>
      <c r="ET54" s="101"/>
      <c r="EU54" s="101"/>
      <c r="EV54" s="101"/>
      <c r="EW54" s="101"/>
      <c r="EX54" s="101"/>
      <c r="EY54" s="101"/>
      <c r="EZ54" s="101"/>
      <c r="FA54" s="101"/>
      <c r="FB54" s="101"/>
      <c r="FC54" s="101"/>
      <c r="FD54" s="101"/>
      <c r="FE54" s="101"/>
      <c r="FF54" s="101"/>
      <c r="FG54" s="101"/>
      <c r="FH54" s="101"/>
      <c r="FI54" s="101"/>
      <c r="FJ54" s="101"/>
      <c r="FK54" s="101"/>
      <c r="FL54" s="101"/>
      <c r="FM54" s="101"/>
      <c r="FN54" s="101"/>
      <c r="FO54" s="101"/>
      <c r="FP54" s="101"/>
      <c r="FQ54" s="101"/>
      <c r="FR54" s="101"/>
      <c r="FS54" s="101"/>
      <c r="FT54" s="101"/>
      <c r="FU54" s="101"/>
      <c r="FV54" s="101"/>
      <c r="FW54" s="101"/>
      <c r="FX54" s="101"/>
      <c r="FY54" s="101"/>
      <c r="FZ54" s="101"/>
      <c r="GA54" s="101"/>
      <c r="GB54" s="101"/>
      <c r="GC54" s="101"/>
      <c r="GD54" s="101"/>
      <c r="GE54" s="101"/>
      <c r="GF54" s="101"/>
      <c r="GG54" s="101"/>
      <c r="GH54" s="101"/>
    </row>
    <row r="55" spans="1:190" s="102" customFormat="1" ht="27.75" customHeight="1">
      <c r="A55" s="70" t="s">
        <v>119</v>
      </c>
      <c r="B55" s="93" t="s">
        <v>129</v>
      </c>
      <c r="C55" s="89">
        <v>1</v>
      </c>
      <c r="D55" s="103">
        <v>1</v>
      </c>
      <c r="E55" s="89" t="s">
        <v>124</v>
      </c>
      <c r="F55" s="89" t="s">
        <v>124</v>
      </c>
      <c r="G55" s="89" t="s">
        <v>178</v>
      </c>
      <c r="H55" s="89"/>
      <c r="I55" s="89">
        <v>343</v>
      </c>
      <c r="J55" s="136">
        <v>2</v>
      </c>
      <c r="K55" s="89">
        <v>1.2</v>
      </c>
      <c r="L55" s="89">
        <v>1.2</v>
      </c>
      <c r="M55" s="89">
        <v>1.2</v>
      </c>
      <c r="N55" s="89"/>
      <c r="O55" s="89"/>
      <c r="P55" s="89">
        <v>1.2</v>
      </c>
      <c r="Q55" s="89"/>
      <c r="R55" s="89"/>
      <c r="S55" s="89">
        <v>1.2</v>
      </c>
      <c r="T55" s="89">
        <v>1.2</v>
      </c>
      <c r="U55" s="89"/>
      <c r="V55" s="89"/>
      <c r="W55" s="89">
        <v>0.6</v>
      </c>
      <c r="X55" s="89">
        <v>0.6</v>
      </c>
      <c r="Y55" s="89"/>
      <c r="Z55" s="89"/>
      <c r="AA55" s="89"/>
      <c r="AB55" s="89"/>
      <c r="AC55" s="89"/>
      <c r="AD55" s="89"/>
      <c r="AE55" s="89"/>
      <c r="AF55" s="89"/>
      <c r="AG55" s="89">
        <v>0.6</v>
      </c>
      <c r="AH55" s="89"/>
      <c r="AI55" s="89">
        <v>0.6</v>
      </c>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90"/>
      <c r="CA55" s="101"/>
      <c r="CB55" s="101"/>
      <c r="CC55" s="101"/>
      <c r="CD55" s="101"/>
      <c r="CE55" s="101"/>
      <c r="CF55" s="101"/>
      <c r="CG55" s="101"/>
      <c r="CH55" s="101"/>
      <c r="CI55" s="101"/>
      <c r="CJ55" s="101"/>
      <c r="CK55" s="101"/>
      <c r="CL55" s="101"/>
      <c r="CM55" s="101"/>
      <c r="CN55" s="101"/>
      <c r="CO55" s="101"/>
      <c r="CP55" s="101"/>
      <c r="CQ55" s="101"/>
      <c r="CR55" s="101"/>
      <c r="CS55" s="101"/>
      <c r="CT55" s="101"/>
      <c r="CU55" s="101"/>
      <c r="CV55" s="101"/>
      <c r="CW55" s="101"/>
      <c r="CX55" s="101"/>
      <c r="CY55" s="101"/>
      <c r="CZ55" s="101"/>
      <c r="DA55" s="101"/>
      <c r="DB55" s="101"/>
      <c r="DC55" s="101"/>
      <c r="DD55" s="101"/>
      <c r="DE55" s="101"/>
      <c r="DF55" s="101"/>
      <c r="DG55" s="101"/>
      <c r="DH55" s="101"/>
      <c r="DI55" s="101"/>
      <c r="DJ55" s="101"/>
      <c r="DK55" s="101"/>
      <c r="DL55" s="101"/>
      <c r="DM55" s="101"/>
      <c r="DN55" s="101"/>
      <c r="DO55" s="101"/>
      <c r="DP55" s="101"/>
      <c r="DQ55" s="101"/>
      <c r="DR55" s="101"/>
      <c r="DS55" s="101"/>
      <c r="DT55" s="101"/>
      <c r="DU55" s="101"/>
      <c r="DV55" s="101"/>
      <c r="DW55" s="101"/>
      <c r="DX55" s="101"/>
      <c r="DY55" s="101"/>
      <c r="DZ55" s="101"/>
      <c r="EA55" s="101"/>
      <c r="EB55" s="101"/>
      <c r="EC55" s="101"/>
      <c r="ED55" s="101"/>
      <c r="EE55" s="101"/>
      <c r="EF55" s="101"/>
      <c r="EG55" s="101"/>
      <c r="EH55" s="101"/>
      <c r="EI55" s="101"/>
      <c r="EJ55" s="101"/>
      <c r="EK55" s="101"/>
      <c r="EL55" s="101"/>
      <c r="EM55" s="101"/>
      <c r="EN55" s="101"/>
      <c r="EO55" s="101"/>
      <c r="EP55" s="101"/>
      <c r="EQ55" s="101"/>
      <c r="ER55" s="101"/>
      <c r="ES55" s="101"/>
      <c r="ET55" s="101"/>
      <c r="EU55" s="101"/>
      <c r="EV55" s="101"/>
      <c r="EW55" s="101"/>
      <c r="EX55" s="101"/>
      <c r="EY55" s="101"/>
      <c r="EZ55" s="101"/>
      <c r="FA55" s="101"/>
      <c r="FB55" s="101"/>
      <c r="FC55" s="101"/>
      <c r="FD55" s="101"/>
      <c r="FE55" s="101"/>
      <c r="FF55" s="101"/>
      <c r="FG55" s="101"/>
      <c r="FH55" s="101"/>
      <c r="FI55" s="101"/>
      <c r="FJ55" s="101"/>
      <c r="FK55" s="101"/>
      <c r="FL55" s="101"/>
      <c r="FM55" s="101"/>
      <c r="FN55" s="101"/>
      <c r="FO55" s="101"/>
      <c r="FP55" s="101"/>
      <c r="FQ55" s="101"/>
      <c r="FR55" s="101"/>
      <c r="FS55" s="101"/>
      <c r="FT55" s="101"/>
      <c r="FU55" s="101"/>
      <c r="FV55" s="101"/>
      <c r="FW55" s="101"/>
      <c r="FX55" s="101"/>
      <c r="FY55" s="101"/>
      <c r="FZ55" s="101"/>
      <c r="GA55" s="101"/>
      <c r="GB55" s="101"/>
      <c r="GC55" s="101"/>
      <c r="GD55" s="101"/>
      <c r="GE55" s="101"/>
      <c r="GF55" s="101"/>
      <c r="GG55" s="101"/>
      <c r="GH55" s="101"/>
    </row>
    <row r="56" spans="1:190" s="102" customFormat="1" ht="27.75" customHeight="1">
      <c r="A56" s="70" t="s">
        <v>119</v>
      </c>
      <c r="B56" s="93" t="s">
        <v>129</v>
      </c>
      <c r="C56" s="89">
        <v>1</v>
      </c>
      <c r="D56" s="103">
        <v>3</v>
      </c>
      <c r="E56" s="89" t="s">
        <v>124</v>
      </c>
      <c r="F56" s="89" t="s">
        <v>124</v>
      </c>
      <c r="G56" s="89" t="s">
        <v>178</v>
      </c>
      <c r="H56" s="89">
        <v>2016</v>
      </c>
      <c r="I56" s="89">
        <v>343</v>
      </c>
      <c r="J56" s="136">
        <v>2</v>
      </c>
      <c r="K56" s="89">
        <v>10.9</v>
      </c>
      <c r="L56" s="89">
        <v>10.9</v>
      </c>
      <c r="M56" s="89">
        <v>10.9</v>
      </c>
      <c r="N56" s="89"/>
      <c r="O56" s="89"/>
      <c r="P56" s="89">
        <v>8.9</v>
      </c>
      <c r="Q56" s="89"/>
      <c r="R56" s="89"/>
      <c r="S56" s="89">
        <v>10.9</v>
      </c>
      <c r="T56" s="89">
        <v>8.9</v>
      </c>
      <c r="U56" s="89"/>
      <c r="V56" s="89"/>
      <c r="W56" s="89">
        <v>1.7</v>
      </c>
      <c r="X56" s="89">
        <v>7.2</v>
      </c>
      <c r="Y56" s="89">
        <v>8.6</v>
      </c>
      <c r="Z56" s="89"/>
      <c r="AA56" s="89"/>
      <c r="AB56" s="89">
        <v>10.1</v>
      </c>
      <c r="AC56" s="89">
        <v>8.6</v>
      </c>
      <c r="AD56" s="89"/>
      <c r="AE56" s="89">
        <v>9.2</v>
      </c>
      <c r="AF56" s="89"/>
      <c r="AG56" s="89">
        <v>0.3</v>
      </c>
      <c r="AH56" s="89"/>
      <c r="AI56" s="89">
        <v>1.4</v>
      </c>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J56" s="89"/>
      <c r="BK56" s="89"/>
      <c r="BL56" s="89"/>
      <c r="BM56" s="89"/>
      <c r="BN56" s="89"/>
      <c r="BO56" s="89"/>
      <c r="BP56" s="89"/>
      <c r="BQ56" s="89"/>
      <c r="BR56" s="89"/>
      <c r="BS56" s="89"/>
      <c r="BT56" s="89"/>
      <c r="BU56" s="89"/>
      <c r="BV56" s="89"/>
      <c r="BW56" s="89"/>
      <c r="BX56" s="89"/>
      <c r="BY56" s="89"/>
      <c r="BZ56" s="90"/>
      <c r="CA56" s="101"/>
      <c r="CB56" s="101"/>
      <c r="CC56" s="101"/>
      <c r="CD56" s="101"/>
      <c r="CE56" s="101"/>
      <c r="CF56" s="101"/>
      <c r="CG56" s="101"/>
      <c r="CH56" s="101"/>
      <c r="CI56" s="101"/>
      <c r="CJ56" s="101"/>
      <c r="CK56" s="101"/>
      <c r="CL56" s="101"/>
      <c r="CM56" s="101"/>
      <c r="CN56" s="101"/>
      <c r="CO56" s="101"/>
      <c r="CP56" s="101"/>
      <c r="CQ56" s="101"/>
      <c r="CR56" s="101"/>
      <c r="CS56" s="101"/>
      <c r="CT56" s="101"/>
      <c r="CU56" s="101"/>
      <c r="CV56" s="101"/>
      <c r="CW56" s="101"/>
      <c r="CX56" s="101"/>
      <c r="CY56" s="101"/>
      <c r="CZ56" s="101"/>
      <c r="DA56" s="101"/>
      <c r="DB56" s="101"/>
      <c r="DC56" s="101"/>
      <c r="DD56" s="101"/>
      <c r="DE56" s="101"/>
      <c r="DF56" s="101"/>
      <c r="DG56" s="101"/>
      <c r="DH56" s="101"/>
      <c r="DI56" s="101"/>
      <c r="DJ56" s="101"/>
      <c r="DK56" s="101"/>
      <c r="DL56" s="101"/>
      <c r="DM56" s="101"/>
      <c r="DN56" s="101"/>
      <c r="DO56" s="101"/>
      <c r="DP56" s="101"/>
      <c r="DQ56" s="101"/>
      <c r="DR56" s="101"/>
      <c r="DS56" s="101"/>
      <c r="DT56" s="101"/>
      <c r="DU56" s="101"/>
      <c r="DV56" s="101"/>
      <c r="DW56" s="101"/>
      <c r="DX56" s="101"/>
      <c r="DY56" s="101"/>
      <c r="DZ56" s="101"/>
      <c r="EA56" s="101"/>
      <c r="EB56" s="101"/>
      <c r="EC56" s="101"/>
      <c r="ED56" s="101"/>
      <c r="EE56" s="101"/>
      <c r="EF56" s="101"/>
      <c r="EG56" s="101"/>
      <c r="EH56" s="101"/>
      <c r="EI56" s="101"/>
      <c r="EJ56" s="101"/>
      <c r="EK56" s="101"/>
      <c r="EL56" s="101"/>
      <c r="EM56" s="101"/>
      <c r="EN56" s="101"/>
      <c r="EO56" s="101"/>
      <c r="EP56" s="101"/>
      <c r="EQ56" s="101"/>
      <c r="ER56" s="101"/>
      <c r="ES56" s="101"/>
      <c r="ET56" s="101"/>
      <c r="EU56" s="101"/>
      <c r="EV56" s="101"/>
      <c r="EW56" s="101"/>
      <c r="EX56" s="101"/>
      <c r="EY56" s="101"/>
      <c r="EZ56" s="101"/>
      <c r="FA56" s="101"/>
      <c r="FB56" s="101"/>
      <c r="FC56" s="101"/>
      <c r="FD56" s="101"/>
      <c r="FE56" s="101"/>
      <c r="FF56" s="101"/>
      <c r="FG56" s="101"/>
      <c r="FH56" s="101"/>
      <c r="FI56" s="101"/>
      <c r="FJ56" s="101"/>
      <c r="FK56" s="101"/>
      <c r="FL56" s="101"/>
      <c r="FM56" s="101"/>
      <c r="FN56" s="101"/>
      <c r="FO56" s="101"/>
      <c r="FP56" s="101"/>
      <c r="FQ56" s="101"/>
      <c r="FR56" s="101"/>
      <c r="FS56" s="101"/>
      <c r="FT56" s="101"/>
      <c r="FU56" s="101"/>
      <c r="FV56" s="101"/>
      <c r="FW56" s="101"/>
      <c r="FX56" s="101"/>
      <c r="FY56" s="101"/>
      <c r="FZ56" s="101"/>
      <c r="GA56" s="101"/>
      <c r="GB56" s="101"/>
      <c r="GC56" s="101"/>
      <c r="GD56" s="101"/>
      <c r="GE56" s="101"/>
      <c r="GF56" s="101"/>
      <c r="GG56" s="101"/>
      <c r="GH56" s="101"/>
    </row>
    <row r="57" spans="1:190" s="102" customFormat="1" ht="48">
      <c r="A57" s="70" t="s">
        <v>119</v>
      </c>
      <c r="B57" s="93" t="s">
        <v>129</v>
      </c>
      <c r="C57" s="89">
        <v>2</v>
      </c>
      <c r="D57" s="103"/>
      <c r="E57" s="89" t="s">
        <v>124</v>
      </c>
      <c r="F57" s="89" t="s">
        <v>124</v>
      </c>
      <c r="G57" s="89" t="s">
        <v>178</v>
      </c>
      <c r="H57" s="89">
        <v>2016</v>
      </c>
      <c r="I57" s="89">
        <v>343</v>
      </c>
      <c r="J57" s="136">
        <v>2</v>
      </c>
      <c r="K57" s="89">
        <v>20.7</v>
      </c>
      <c r="L57" s="89">
        <v>20.7</v>
      </c>
      <c r="M57" s="89">
        <v>20.7</v>
      </c>
      <c r="N57" s="89"/>
      <c r="O57" s="89"/>
      <c r="P57" s="89">
        <v>20.7</v>
      </c>
      <c r="Q57" s="89"/>
      <c r="R57" s="89"/>
      <c r="S57" s="89">
        <v>20.7</v>
      </c>
      <c r="T57" s="89">
        <v>20.7</v>
      </c>
      <c r="U57" s="89"/>
      <c r="V57" s="89"/>
      <c r="W57" s="89">
        <v>20.7</v>
      </c>
      <c r="X57" s="89"/>
      <c r="Y57" s="89"/>
      <c r="Z57" s="89"/>
      <c r="AA57" s="89"/>
      <c r="AB57" s="89"/>
      <c r="AC57" s="89"/>
      <c r="AD57" s="89"/>
      <c r="AE57" s="89"/>
      <c r="AF57" s="89"/>
      <c r="AG57" s="89">
        <v>20.7</v>
      </c>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90"/>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1"/>
      <c r="DV57" s="101"/>
      <c r="DW57" s="101"/>
      <c r="DX57" s="101"/>
      <c r="DY57" s="101"/>
      <c r="DZ57" s="101"/>
      <c r="EA57" s="101"/>
      <c r="EB57" s="101"/>
      <c r="EC57" s="101"/>
      <c r="ED57" s="101"/>
      <c r="EE57" s="101"/>
      <c r="EF57" s="101"/>
      <c r="EG57" s="101"/>
      <c r="EH57" s="101"/>
      <c r="EI57" s="101"/>
      <c r="EJ57" s="101"/>
      <c r="EK57" s="101"/>
      <c r="EL57" s="101"/>
      <c r="EM57" s="101"/>
      <c r="EN57" s="101"/>
      <c r="EO57" s="101"/>
      <c r="EP57" s="101"/>
      <c r="EQ57" s="101"/>
      <c r="ER57" s="101"/>
      <c r="ES57" s="101"/>
      <c r="ET57" s="101"/>
      <c r="EU57" s="101"/>
      <c r="EV57" s="101"/>
      <c r="EW57" s="101"/>
      <c r="EX57" s="101"/>
      <c r="EY57" s="101"/>
      <c r="EZ57" s="101"/>
      <c r="FA57" s="101"/>
      <c r="FB57" s="101"/>
      <c r="FC57" s="101"/>
      <c r="FD57" s="101"/>
      <c r="FE57" s="101"/>
      <c r="FF57" s="101"/>
      <c r="FG57" s="101"/>
      <c r="FH57" s="101"/>
      <c r="FI57" s="101"/>
      <c r="FJ57" s="101"/>
      <c r="FK57" s="101"/>
      <c r="FL57" s="101"/>
      <c r="FM57" s="101"/>
      <c r="FN57" s="101"/>
      <c r="FO57" s="101"/>
      <c r="FP57" s="101"/>
      <c r="FQ57" s="101"/>
      <c r="FR57" s="101"/>
      <c r="FS57" s="101"/>
      <c r="FT57" s="101"/>
      <c r="FU57" s="101"/>
      <c r="FV57" s="101"/>
      <c r="FW57" s="101"/>
      <c r="FX57" s="101"/>
      <c r="FY57" s="101"/>
      <c r="FZ57" s="101"/>
      <c r="GA57" s="101"/>
      <c r="GB57" s="101"/>
      <c r="GC57" s="101"/>
      <c r="GD57" s="101"/>
      <c r="GE57" s="101"/>
      <c r="GF57" s="101"/>
      <c r="GG57" s="101"/>
      <c r="GH57" s="101"/>
    </row>
    <row r="58" spans="1:190" s="102" customFormat="1" ht="48">
      <c r="A58" s="70" t="s">
        <v>119</v>
      </c>
      <c r="B58" s="93" t="s">
        <v>129</v>
      </c>
      <c r="C58" s="89">
        <v>1</v>
      </c>
      <c r="D58" s="103">
        <v>3</v>
      </c>
      <c r="E58" s="89" t="s">
        <v>79</v>
      </c>
      <c r="F58" s="89" t="s">
        <v>79</v>
      </c>
      <c r="G58" s="89" t="s">
        <v>161</v>
      </c>
      <c r="H58" s="89">
        <v>2016</v>
      </c>
      <c r="I58" s="89">
        <v>337</v>
      </c>
      <c r="J58" s="136">
        <v>2</v>
      </c>
      <c r="K58" s="89">
        <v>17</v>
      </c>
      <c r="L58" s="89">
        <v>17</v>
      </c>
      <c r="M58" s="89">
        <v>17</v>
      </c>
      <c r="N58" s="89"/>
      <c r="O58" s="89"/>
      <c r="P58" s="89">
        <v>15.2</v>
      </c>
      <c r="Q58" s="89"/>
      <c r="R58" s="89"/>
      <c r="S58" s="89">
        <v>17</v>
      </c>
      <c r="T58" s="89">
        <v>15.2</v>
      </c>
      <c r="U58" s="89"/>
      <c r="V58" s="89"/>
      <c r="W58" s="89">
        <v>14.1</v>
      </c>
      <c r="X58" s="89">
        <v>1.1</v>
      </c>
      <c r="Y58" s="89">
        <v>1.1</v>
      </c>
      <c r="Z58" s="89"/>
      <c r="AA58" s="89"/>
      <c r="AB58" s="89">
        <v>1.1</v>
      </c>
      <c r="AC58" s="89">
        <v>1.1</v>
      </c>
      <c r="AD58" s="89"/>
      <c r="AE58" s="89">
        <v>1.1</v>
      </c>
      <c r="AF58" s="89"/>
      <c r="AG58" s="89">
        <v>15.9</v>
      </c>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90"/>
      <c r="CA58" s="101"/>
      <c r="CB58" s="101"/>
      <c r="CC58" s="101"/>
      <c r="CD58" s="101"/>
      <c r="CE58" s="101"/>
      <c r="CF58" s="101"/>
      <c r="CG58" s="101"/>
      <c r="CH58" s="101"/>
      <c r="CI58" s="101"/>
      <c r="CJ58" s="101"/>
      <c r="CK58" s="101"/>
      <c r="CL58" s="101"/>
      <c r="CM58" s="101"/>
      <c r="CN58" s="101"/>
      <c r="CO58" s="101"/>
      <c r="CP58" s="101"/>
      <c r="CQ58" s="101"/>
      <c r="CR58" s="101"/>
      <c r="CS58" s="101"/>
      <c r="CT58" s="101"/>
      <c r="CU58" s="101"/>
      <c r="CV58" s="101"/>
      <c r="CW58" s="101"/>
      <c r="CX58" s="101"/>
      <c r="CY58" s="101"/>
      <c r="CZ58" s="101"/>
      <c r="DA58" s="101"/>
      <c r="DB58" s="101"/>
      <c r="DC58" s="101"/>
      <c r="DD58" s="101"/>
      <c r="DE58" s="101"/>
      <c r="DF58" s="101"/>
      <c r="DG58" s="101"/>
      <c r="DH58" s="101"/>
      <c r="DI58" s="101"/>
      <c r="DJ58" s="101"/>
      <c r="DK58" s="101"/>
      <c r="DL58" s="101"/>
      <c r="DM58" s="101"/>
      <c r="DN58" s="101"/>
      <c r="DO58" s="101"/>
      <c r="DP58" s="101"/>
      <c r="DQ58" s="101"/>
      <c r="DR58" s="101"/>
      <c r="DS58" s="101"/>
      <c r="DT58" s="101"/>
      <c r="DU58" s="101"/>
      <c r="DV58" s="101"/>
      <c r="DW58" s="101"/>
      <c r="DX58" s="101"/>
      <c r="DY58" s="101"/>
      <c r="DZ58" s="101"/>
      <c r="EA58" s="101"/>
      <c r="EB58" s="101"/>
      <c r="EC58" s="101"/>
      <c r="ED58" s="101"/>
      <c r="EE58" s="101"/>
      <c r="EF58" s="101"/>
      <c r="EG58" s="101"/>
      <c r="EH58" s="101"/>
      <c r="EI58" s="101"/>
      <c r="EJ58" s="101"/>
      <c r="EK58" s="101"/>
      <c r="EL58" s="101"/>
      <c r="EM58" s="101"/>
      <c r="EN58" s="101"/>
      <c r="EO58" s="101"/>
      <c r="EP58" s="101"/>
      <c r="EQ58" s="101"/>
      <c r="ER58" s="101"/>
      <c r="ES58" s="101"/>
      <c r="ET58" s="101"/>
      <c r="EU58" s="101"/>
      <c r="EV58" s="101"/>
      <c r="EW58" s="101"/>
      <c r="EX58" s="101"/>
      <c r="EY58" s="101"/>
      <c r="EZ58" s="101"/>
      <c r="FA58" s="101"/>
      <c r="FB58" s="101"/>
      <c r="FC58" s="101"/>
      <c r="FD58" s="101"/>
      <c r="FE58" s="101"/>
      <c r="FF58" s="101"/>
      <c r="FG58" s="101"/>
      <c r="FH58" s="101"/>
      <c r="FI58" s="101"/>
      <c r="FJ58" s="101"/>
      <c r="FK58" s="101"/>
      <c r="FL58" s="101"/>
      <c r="FM58" s="101"/>
      <c r="FN58" s="101"/>
      <c r="FO58" s="101"/>
      <c r="FP58" s="101"/>
      <c r="FQ58" s="101"/>
      <c r="FR58" s="101"/>
      <c r="FS58" s="101"/>
      <c r="FT58" s="101"/>
      <c r="FU58" s="101"/>
      <c r="FV58" s="101"/>
      <c r="FW58" s="101"/>
      <c r="FX58" s="101"/>
      <c r="FY58" s="101"/>
      <c r="FZ58" s="101"/>
      <c r="GA58" s="101"/>
      <c r="GB58" s="101"/>
      <c r="GC58" s="101"/>
      <c r="GD58" s="101"/>
      <c r="GE58" s="101"/>
      <c r="GF58" s="101"/>
      <c r="GG58" s="101"/>
      <c r="GH58" s="101"/>
    </row>
    <row r="59" spans="1:190" s="102" customFormat="1" ht="60">
      <c r="A59" s="70" t="s">
        <v>119</v>
      </c>
      <c r="B59" s="93" t="s">
        <v>132</v>
      </c>
      <c r="C59" s="89">
        <v>1</v>
      </c>
      <c r="D59" s="103">
        <v>2</v>
      </c>
      <c r="E59" s="93" t="s">
        <v>79</v>
      </c>
      <c r="F59" s="93" t="s">
        <v>79</v>
      </c>
      <c r="G59" s="89" t="s">
        <v>150</v>
      </c>
      <c r="H59" s="89">
        <v>2010</v>
      </c>
      <c r="I59" s="89">
        <v>867</v>
      </c>
      <c r="J59" s="89">
        <v>1</v>
      </c>
      <c r="K59" s="89">
        <v>43.3</v>
      </c>
      <c r="L59" s="89">
        <v>43.3</v>
      </c>
      <c r="M59" s="89">
        <v>7.5</v>
      </c>
      <c r="N59" s="89">
        <v>35.8</v>
      </c>
      <c r="O59" s="89"/>
      <c r="P59" s="89">
        <v>43.3</v>
      </c>
      <c r="Q59" s="89"/>
      <c r="R59" s="89"/>
      <c r="S59" s="89"/>
      <c r="T59" s="89">
        <v>43.3</v>
      </c>
      <c r="U59" s="89">
        <v>8.7</v>
      </c>
      <c r="V59" s="89"/>
      <c r="W59" s="89">
        <v>12.8</v>
      </c>
      <c r="X59" s="89">
        <v>21.8</v>
      </c>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90"/>
      <c r="CA59" s="101">
        <f>(Y59+Z59)-AN59-BQ59</f>
        <v>0</v>
      </c>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c r="DO59" s="101"/>
      <c r="DP59" s="101"/>
      <c r="DQ59" s="101"/>
      <c r="DR59" s="101"/>
      <c r="DS59" s="101"/>
      <c r="DT59" s="101"/>
      <c r="DU59" s="101"/>
      <c r="DV59" s="101"/>
      <c r="DW59" s="101"/>
      <c r="DX59" s="101"/>
      <c r="DY59" s="101"/>
      <c r="DZ59" s="101"/>
      <c r="EA59" s="101"/>
      <c r="EB59" s="101"/>
      <c r="EC59" s="101"/>
      <c r="ED59" s="101"/>
      <c r="EE59" s="101"/>
      <c r="EF59" s="101"/>
      <c r="EG59" s="101"/>
      <c r="EH59" s="101"/>
      <c r="EI59" s="101"/>
      <c r="EJ59" s="101"/>
      <c r="EK59" s="101"/>
      <c r="EL59" s="101"/>
      <c r="EM59" s="101"/>
      <c r="EN59" s="101"/>
      <c r="EO59" s="101"/>
      <c r="EP59" s="101"/>
      <c r="EQ59" s="101"/>
      <c r="ER59" s="101"/>
      <c r="ES59" s="101"/>
      <c r="ET59" s="101"/>
      <c r="EU59" s="101"/>
      <c r="EV59" s="101"/>
      <c r="EW59" s="101"/>
      <c r="EX59" s="101"/>
      <c r="EY59" s="101"/>
      <c r="EZ59" s="101"/>
      <c r="FA59" s="101"/>
      <c r="FB59" s="101"/>
      <c r="FC59" s="101"/>
      <c r="FD59" s="101"/>
      <c r="FE59" s="101"/>
      <c r="FF59" s="101"/>
      <c r="FG59" s="101"/>
      <c r="FH59" s="101"/>
      <c r="FI59" s="101"/>
      <c r="FJ59" s="101"/>
      <c r="FK59" s="101"/>
      <c r="FL59" s="101"/>
      <c r="FM59" s="101"/>
      <c r="FN59" s="101"/>
      <c r="FO59" s="101"/>
      <c r="FP59" s="101"/>
      <c r="FQ59" s="101"/>
      <c r="FR59" s="101"/>
      <c r="FS59" s="101"/>
      <c r="FT59" s="101"/>
      <c r="FU59" s="101"/>
      <c r="FV59" s="101"/>
      <c r="FW59" s="101"/>
      <c r="FX59" s="101"/>
      <c r="FY59" s="101"/>
      <c r="FZ59" s="101"/>
      <c r="GA59" s="101"/>
      <c r="GB59" s="101"/>
      <c r="GC59" s="101"/>
      <c r="GD59" s="101"/>
      <c r="GE59" s="101"/>
      <c r="GF59" s="101"/>
      <c r="GG59" s="101"/>
      <c r="GH59" s="101"/>
    </row>
    <row r="60" spans="1:190" s="102" customFormat="1" ht="60">
      <c r="A60" s="70" t="s">
        <v>119</v>
      </c>
      <c r="B60" s="93" t="s">
        <v>132</v>
      </c>
      <c r="C60" s="89">
        <v>1</v>
      </c>
      <c r="D60" s="103">
        <v>3</v>
      </c>
      <c r="E60" s="93" t="s">
        <v>79</v>
      </c>
      <c r="F60" s="93" t="s">
        <v>79</v>
      </c>
      <c r="G60" s="89" t="s">
        <v>150</v>
      </c>
      <c r="H60" s="89">
        <v>2010</v>
      </c>
      <c r="I60" s="89">
        <v>867</v>
      </c>
      <c r="J60" s="89">
        <v>1</v>
      </c>
      <c r="K60" s="89">
        <v>2</v>
      </c>
      <c r="L60" s="89">
        <v>2</v>
      </c>
      <c r="M60" s="89"/>
      <c r="N60" s="89">
        <v>2</v>
      </c>
      <c r="O60" s="89"/>
      <c r="P60" s="89">
        <v>2</v>
      </c>
      <c r="Q60" s="89"/>
      <c r="R60" s="89"/>
      <c r="S60" s="89"/>
      <c r="T60" s="89">
        <v>2</v>
      </c>
      <c r="U60" s="89"/>
      <c r="V60" s="89">
        <v>2</v>
      </c>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90"/>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c r="EN60" s="101"/>
      <c r="EO60" s="101"/>
      <c r="EP60" s="101"/>
      <c r="EQ60" s="101"/>
      <c r="ER60" s="101"/>
      <c r="ES60" s="101"/>
      <c r="ET60" s="101"/>
      <c r="EU60" s="101"/>
      <c r="EV60" s="101"/>
      <c r="EW60" s="101"/>
      <c r="EX60" s="101"/>
      <c r="EY60" s="101"/>
      <c r="EZ60" s="101"/>
      <c r="FA60" s="101"/>
      <c r="FB60" s="101"/>
      <c r="FC60" s="101"/>
      <c r="FD60" s="101"/>
      <c r="FE60" s="101"/>
      <c r="FF60" s="101"/>
      <c r="FG60" s="101"/>
      <c r="FH60" s="101"/>
      <c r="FI60" s="101"/>
      <c r="FJ60" s="101"/>
      <c r="FK60" s="101"/>
      <c r="FL60" s="101"/>
      <c r="FM60" s="101"/>
      <c r="FN60" s="101"/>
      <c r="FO60" s="101"/>
      <c r="FP60" s="101"/>
      <c r="FQ60" s="101"/>
      <c r="FR60" s="101"/>
      <c r="FS60" s="101"/>
      <c r="FT60" s="101"/>
      <c r="FU60" s="101"/>
      <c r="FV60" s="101"/>
      <c r="FW60" s="101"/>
      <c r="FX60" s="101"/>
      <c r="FY60" s="101"/>
      <c r="FZ60" s="101"/>
      <c r="GA60" s="101"/>
      <c r="GB60" s="101"/>
      <c r="GC60" s="101"/>
      <c r="GD60" s="101"/>
      <c r="GE60" s="101"/>
      <c r="GF60" s="101"/>
      <c r="GG60" s="101"/>
      <c r="GH60" s="101"/>
    </row>
    <row r="61" spans="1:190" s="102" customFormat="1" ht="60">
      <c r="A61" s="70" t="s">
        <v>119</v>
      </c>
      <c r="B61" s="93" t="s">
        <v>132</v>
      </c>
      <c r="C61" s="89">
        <v>1</v>
      </c>
      <c r="D61" s="103">
        <v>3</v>
      </c>
      <c r="E61" s="93" t="s">
        <v>121</v>
      </c>
      <c r="F61" s="93" t="s">
        <v>121</v>
      </c>
      <c r="G61" s="89" t="s">
        <v>150</v>
      </c>
      <c r="H61" s="89">
        <v>2010</v>
      </c>
      <c r="I61" s="89">
        <v>867</v>
      </c>
      <c r="J61" s="89">
        <v>1</v>
      </c>
      <c r="K61" s="89">
        <v>18.9</v>
      </c>
      <c r="L61" s="89">
        <v>18.9</v>
      </c>
      <c r="M61" s="89"/>
      <c r="N61" s="89">
        <v>18.9</v>
      </c>
      <c r="O61" s="89"/>
      <c r="P61" s="89">
        <v>18.9</v>
      </c>
      <c r="Q61" s="89"/>
      <c r="R61" s="89"/>
      <c r="S61" s="89"/>
      <c r="T61" s="89">
        <v>18.9</v>
      </c>
      <c r="U61" s="89"/>
      <c r="V61" s="89">
        <v>18.9</v>
      </c>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90"/>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c r="EN61" s="101"/>
      <c r="EO61" s="101"/>
      <c r="EP61" s="101"/>
      <c r="EQ61" s="101"/>
      <c r="ER61" s="101"/>
      <c r="ES61" s="101"/>
      <c r="ET61" s="101"/>
      <c r="EU61" s="101"/>
      <c r="EV61" s="101"/>
      <c r="EW61" s="101"/>
      <c r="EX61" s="101"/>
      <c r="EY61" s="101"/>
      <c r="EZ61" s="101"/>
      <c r="FA61" s="101"/>
      <c r="FB61" s="101"/>
      <c r="FC61" s="101"/>
      <c r="FD61" s="101"/>
      <c r="FE61" s="101"/>
      <c r="FF61" s="101"/>
      <c r="FG61" s="101"/>
      <c r="FH61" s="101"/>
      <c r="FI61" s="101"/>
      <c r="FJ61" s="101"/>
      <c r="FK61" s="101"/>
      <c r="FL61" s="101"/>
      <c r="FM61" s="101"/>
      <c r="FN61" s="101"/>
      <c r="FO61" s="101"/>
      <c r="FP61" s="101"/>
      <c r="FQ61" s="101"/>
      <c r="FR61" s="101"/>
      <c r="FS61" s="101"/>
      <c r="FT61" s="101"/>
      <c r="FU61" s="101"/>
      <c r="FV61" s="101"/>
      <c r="FW61" s="101"/>
      <c r="FX61" s="101"/>
      <c r="FY61" s="101"/>
      <c r="FZ61" s="101"/>
      <c r="GA61" s="101"/>
      <c r="GB61" s="101"/>
      <c r="GC61" s="101"/>
      <c r="GD61" s="101"/>
      <c r="GE61" s="101"/>
      <c r="GF61" s="101"/>
      <c r="GG61" s="101"/>
      <c r="GH61" s="101"/>
    </row>
    <row r="62" spans="1:190" s="102" customFormat="1" ht="60">
      <c r="A62" s="70" t="s">
        <v>119</v>
      </c>
      <c r="B62" s="93" t="s">
        <v>132</v>
      </c>
      <c r="C62" s="89">
        <v>1</v>
      </c>
      <c r="D62" s="103">
        <v>3</v>
      </c>
      <c r="E62" s="93" t="s">
        <v>124</v>
      </c>
      <c r="F62" s="93" t="s">
        <v>124</v>
      </c>
      <c r="G62" s="89" t="s">
        <v>150</v>
      </c>
      <c r="H62" s="89">
        <v>2010</v>
      </c>
      <c r="I62" s="89">
        <v>867</v>
      </c>
      <c r="J62" s="89">
        <v>1</v>
      </c>
      <c r="K62" s="89">
        <v>8.8</v>
      </c>
      <c r="L62" s="89">
        <v>8.8</v>
      </c>
      <c r="M62" s="89"/>
      <c r="N62" s="89">
        <v>8.8</v>
      </c>
      <c r="O62" s="89"/>
      <c r="P62" s="89">
        <v>8.8</v>
      </c>
      <c r="Q62" s="89"/>
      <c r="R62" s="89"/>
      <c r="S62" s="89"/>
      <c r="T62" s="89">
        <v>8.8</v>
      </c>
      <c r="U62" s="89">
        <v>2.6</v>
      </c>
      <c r="V62" s="89">
        <v>4.2</v>
      </c>
      <c r="W62" s="89">
        <v>2</v>
      </c>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90"/>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c r="EN62" s="101"/>
      <c r="EO62" s="101"/>
      <c r="EP62" s="101"/>
      <c r="EQ62" s="101"/>
      <c r="ER62" s="101"/>
      <c r="ES62" s="101"/>
      <c r="ET62" s="101"/>
      <c r="EU62" s="101"/>
      <c r="EV62" s="101"/>
      <c r="EW62" s="101"/>
      <c r="EX62" s="101"/>
      <c r="EY62" s="101"/>
      <c r="EZ62" s="101"/>
      <c r="FA62" s="101"/>
      <c r="FB62" s="101"/>
      <c r="FC62" s="101"/>
      <c r="FD62" s="101"/>
      <c r="FE62" s="101"/>
      <c r="FF62" s="101"/>
      <c r="FG62" s="101"/>
      <c r="FH62" s="101"/>
      <c r="FI62" s="101"/>
      <c r="FJ62" s="101"/>
      <c r="FK62" s="101"/>
      <c r="FL62" s="101"/>
      <c r="FM62" s="101"/>
      <c r="FN62" s="101"/>
      <c r="FO62" s="101"/>
      <c r="FP62" s="101"/>
      <c r="FQ62" s="101"/>
      <c r="FR62" s="101"/>
      <c r="FS62" s="101"/>
      <c r="FT62" s="101"/>
      <c r="FU62" s="101"/>
      <c r="FV62" s="101"/>
      <c r="FW62" s="101"/>
      <c r="FX62" s="101"/>
      <c r="FY62" s="101"/>
      <c r="FZ62" s="101"/>
      <c r="GA62" s="101"/>
      <c r="GB62" s="101"/>
      <c r="GC62" s="101"/>
      <c r="GD62" s="101"/>
      <c r="GE62" s="101"/>
      <c r="GF62" s="101"/>
      <c r="GG62" s="101"/>
      <c r="GH62" s="101"/>
    </row>
    <row r="63" spans="1:190" s="102" customFormat="1" ht="60">
      <c r="A63" s="70" t="s">
        <v>119</v>
      </c>
      <c r="B63" s="93" t="s">
        <v>132</v>
      </c>
      <c r="C63" s="89">
        <v>1</v>
      </c>
      <c r="D63" s="103">
        <v>3</v>
      </c>
      <c r="E63" s="93" t="s">
        <v>127</v>
      </c>
      <c r="F63" s="93" t="s">
        <v>127</v>
      </c>
      <c r="G63" s="89" t="s">
        <v>150</v>
      </c>
      <c r="H63" s="89">
        <v>2010</v>
      </c>
      <c r="I63" s="89">
        <v>867</v>
      </c>
      <c r="J63" s="89">
        <v>1</v>
      </c>
      <c r="K63" s="89">
        <v>9.7</v>
      </c>
      <c r="L63" s="89">
        <v>9.7</v>
      </c>
      <c r="M63" s="89"/>
      <c r="N63" s="89">
        <v>9.7</v>
      </c>
      <c r="O63" s="89"/>
      <c r="P63" s="89">
        <v>9.7</v>
      </c>
      <c r="Q63" s="89"/>
      <c r="R63" s="89"/>
      <c r="S63" s="89"/>
      <c r="T63" s="89">
        <v>9.7</v>
      </c>
      <c r="U63" s="89">
        <v>3.2</v>
      </c>
      <c r="V63" s="89">
        <v>6.5</v>
      </c>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90"/>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row>
    <row r="64" spans="1:190" s="102" customFormat="1" ht="60">
      <c r="A64" s="70" t="s">
        <v>119</v>
      </c>
      <c r="B64" s="93" t="s">
        <v>132</v>
      </c>
      <c r="C64" s="89">
        <v>2</v>
      </c>
      <c r="D64" s="103"/>
      <c r="E64" s="93" t="s">
        <v>121</v>
      </c>
      <c r="F64" s="93" t="s">
        <v>121</v>
      </c>
      <c r="G64" s="89" t="s">
        <v>150</v>
      </c>
      <c r="H64" s="89">
        <v>2010</v>
      </c>
      <c r="I64" s="89">
        <v>867</v>
      </c>
      <c r="J64" s="89">
        <v>1</v>
      </c>
      <c r="K64" s="89">
        <v>54.7</v>
      </c>
      <c r="L64" s="89">
        <v>54.7</v>
      </c>
      <c r="M64" s="89">
        <v>54.7</v>
      </c>
      <c r="N64" s="89"/>
      <c r="O64" s="89"/>
      <c r="P64" s="89">
        <v>54.7</v>
      </c>
      <c r="Q64" s="89"/>
      <c r="R64" s="89"/>
      <c r="S64" s="89"/>
      <c r="T64" s="89">
        <v>54.7</v>
      </c>
      <c r="U64" s="89">
        <v>54.7</v>
      </c>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90"/>
      <c r="CA64" s="101"/>
      <c r="CB64" s="101"/>
      <c r="CC64" s="101"/>
      <c r="CD64" s="101"/>
      <c r="CE64" s="101"/>
      <c r="CF64" s="101"/>
      <c r="CG64" s="101"/>
      <c r="CH64" s="101"/>
      <c r="CI64" s="101"/>
      <c r="CJ64" s="101"/>
      <c r="CK64" s="101"/>
      <c r="CL64" s="101"/>
      <c r="CM64" s="101"/>
      <c r="CN64" s="101"/>
      <c r="CO64" s="101"/>
      <c r="CP64" s="101"/>
      <c r="CQ64" s="101"/>
      <c r="CR64" s="101"/>
      <c r="CS64" s="101"/>
      <c r="CT64" s="101"/>
      <c r="CU64" s="101"/>
      <c r="CV64" s="101"/>
      <c r="CW64" s="101"/>
      <c r="CX64" s="101"/>
      <c r="CY64" s="101"/>
      <c r="CZ64" s="101"/>
      <c r="DA64" s="101"/>
      <c r="DB64" s="101"/>
      <c r="DC64" s="101"/>
      <c r="DD64" s="101"/>
      <c r="DE64" s="101"/>
      <c r="DF64" s="101"/>
      <c r="DG64" s="101"/>
      <c r="DH64" s="101"/>
      <c r="DI64" s="101"/>
      <c r="DJ64" s="101"/>
      <c r="DK64" s="101"/>
      <c r="DL64" s="101"/>
      <c r="DM64" s="101"/>
      <c r="DN64" s="101"/>
      <c r="DO64" s="101"/>
      <c r="DP64" s="101"/>
      <c r="DQ64" s="101"/>
      <c r="DR64" s="101"/>
      <c r="DS64" s="101"/>
      <c r="DT64" s="101"/>
      <c r="DU64" s="101"/>
      <c r="DV64" s="101"/>
      <c r="DW64" s="101"/>
      <c r="DX64" s="101"/>
      <c r="DY64" s="101"/>
      <c r="DZ64" s="101"/>
      <c r="EA64" s="101"/>
      <c r="EB64" s="101"/>
      <c r="EC64" s="101"/>
      <c r="ED64" s="101"/>
      <c r="EE64" s="101"/>
      <c r="EF64" s="101"/>
      <c r="EG64" s="101"/>
      <c r="EH64" s="101"/>
      <c r="EI64" s="101"/>
      <c r="EJ64" s="101"/>
      <c r="EK64" s="101"/>
      <c r="EL64" s="101"/>
      <c r="EM64" s="101"/>
      <c r="EN64" s="101"/>
      <c r="EO64" s="101"/>
      <c r="EP64" s="101"/>
      <c r="EQ64" s="101"/>
      <c r="ER64" s="101"/>
      <c r="ES64" s="101"/>
      <c r="ET64" s="101"/>
      <c r="EU64" s="101"/>
      <c r="EV64" s="101"/>
      <c r="EW64" s="101"/>
      <c r="EX64" s="101"/>
      <c r="EY64" s="101"/>
      <c r="EZ64" s="101"/>
      <c r="FA64" s="101"/>
      <c r="FB64" s="101"/>
      <c r="FC64" s="101"/>
      <c r="FD64" s="101"/>
      <c r="FE64" s="101"/>
      <c r="FF64" s="101"/>
      <c r="FG64" s="101"/>
      <c r="FH64" s="101"/>
      <c r="FI64" s="101"/>
      <c r="FJ64" s="101"/>
      <c r="FK64" s="101"/>
      <c r="FL64" s="101"/>
      <c r="FM64" s="101"/>
      <c r="FN64" s="101"/>
      <c r="FO64" s="101"/>
      <c r="FP64" s="101"/>
      <c r="FQ64" s="101"/>
      <c r="FR64" s="101"/>
      <c r="FS64" s="101"/>
      <c r="FT64" s="101"/>
      <c r="FU64" s="101"/>
      <c r="FV64" s="101"/>
      <c r="FW64" s="101"/>
      <c r="FX64" s="101"/>
      <c r="FY64" s="101"/>
      <c r="FZ64" s="101"/>
      <c r="GA64" s="101"/>
      <c r="GB64" s="101"/>
      <c r="GC64" s="101"/>
      <c r="GD64" s="101"/>
      <c r="GE64" s="101"/>
      <c r="GF64" s="101"/>
      <c r="GG64" s="101"/>
      <c r="GH64" s="101"/>
    </row>
    <row r="65" spans="1:190" s="102" customFormat="1" ht="60">
      <c r="A65" s="70" t="s">
        <v>119</v>
      </c>
      <c r="B65" s="93" t="s">
        <v>132</v>
      </c>
      <c r="C65" s="89">
        <v>2</v>
      </c>
      <c r="D65" s="103"/>
      <c r="E65" s="93" t="s">
        <v>127</v>
      </c>
      <c r="F65" s="93" t="s">
        <v>127</v>
      </c>
      <c r="G65" s="89" t="s">
        <v>150</v>
      </c>
      <c r="H65" s="89">
        <v>2010</v>
      </c>
      <c r="I65" s="89">
        <v>867</v>
      </c>
      <c r="J65" s="89">
        <v>1</v>
      </c>
      <c r="K65" s="89">
        <v>14.8</v>
      </c>
      <c r="L65" s="89">
        <v>14.8</v>
      </c>
      <c r="M65" s="89">
        <v>14.8</v>
      </c>
      <c r="N65" s="89"/>
      <c r="O65" s="89"/>
      <c r="P65" s="89">
        <v>14.8</v>
      </c>
      <c r="Q65" s="89"/>
      <c r="R65" s="89"/>
      <c r="S65" s="89"/>
      <c r="T65" s="89">
        <v>14.8</v>
      </c>
      <c r="U65" s="89">
        <v>14.8</v>
      </c>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90"/>
      <c r="CA65" s="101"/>
      <c r="CB65" s="101"/>
      <c r="CC65" s="101"/>
      <c r="CD65" s="101"/>
      <c r="CE65" s="101"/>
      <c r="CF65" s="101"/>
      <c r="CG65" s="101"/>
      <c r="CH65" s="101"/>
      <c r="CI65" s="101"/>
      <c r="CJ65" s="101"/>
      <c r="CK65" s="101"/>
      <c r="CL65" s="101"/>
      <c r="CM65" s="101"/>
      <c r="CN65" s="101"/>
      <c r="CO65" s="101"/>
      <c r="CP65" s="101"/>
      <c r="CQ65" s="101"/>
      <c r="CR65" s="101"/>
      <c r="CS65" s="101"/>
      <c r="CT65" s="101"/>
      <c r="CU65" s="101"/>
      <c r="CV65" s="101"/>
      <c r="CW65" s="101"/>
      <c r="CX65" s="101"/>
      <c r="CY65" s="101"/>
      <c r="CZ65" s="101"/>
      <c r="DA65" s="101"/>
      <c r="DB65" s="101"/>
      <c r="DC65" s="101"/>
      <c r="DD65" s="101"/>
      <c r="DE65" s="101"/>
      <c r="DF65" s="101"/>
      <c r="DG65" s="101"/>
      <c r="DH65" s="101"/>
      <c r="DI65" s="101"/>
      <c r="DJ65" s="101"/>
      <c r="DK65" s="101"/>
      <c r="DL65" s="101"/>
      <c r="DM65" s="101"/>
      <c r="DN65" s="101"/>
      <c r="DO65" s="101"/>
      <c r="DP65" s="101"/>
      <c r="DQ65" s="101"/>
      <c r="DR65" s="101"/>
      <c r="DS65" s="101"/>
      <c r="DT65" s="101"/>
      <c r="DU65" s="101"/>
      <c r="DV65" s="101"/>
      <c r="DW65" s="101"/>
      <c r="DX65" s="101"/>
      <c r="DY65" s="101"/>
      <c r="DZ65" s="101"/>
      <c r="EA65" s="101"/>
      <c r="EB65" s="101"/>
      <c r="EC65" s="101"/>
      <c r="ED65" s="101"/>
      <c r="EE65" s="101"/>
      <c r="EF65" s="101"/>
      <c r="EG65" s="101"/>
      <c r="EH65" s="101"/>
      <c r="EI65" s="101"/>
      <c r="EJ65" s="101"/>
      <c r="EK65" s="101"/>
      <c r="EL65" s="101"/>
      <c r="EM65" s="101"/>
      <c r="EN65" s="101"/>
      <c r="EO65" s="101"/>
      <c r="EP65" s="101"/>
      <c r="EQ65" s="101"/>
      <c r="ER65" s="101"/>
      <c r="ES65" s="101"/>
      <c r="ET65" s="101"/>
      <c r="EU65" s="101"/>
      <c r="EV65" s="101"/>
      <c r="EW65" s="101"/>
      <c r="EX65" s="101"/>
      <c r="EY65" s="101"/>
      <c r="EZ65" s="101"/>
      <c r="FA65" s="101"/>
      <c r="FB65" s="101"/>
      <c r="FC65" s="101"/>
      <c r="FD65" s="101"/>
      <c r="FE65" s="101"/>
      <c r="FF65" s="101"/>
      <c r="FG65" s="101"/>
      <c r="FH65" s="101"/>
      <c r="FI65" s="101"/>
      <c r="FJ65" s="101"/>
      <c r="FK65" s="101"/>
      <c r="FL65" s="101"/>
      <c r="FM65" s="101"/>
      <c r="FN65" s="101"/>
      <c r="FO65" s="101"/>
      <c r="FP65" s="101"/>
      <c r="FQ65" s="101"/>
      <c r="FR65" s="101"/>
      <c r="FS65" s="101"/>
      <c r="FT65" s="101"/>
      <c r="FU65" s="101"/>
      <c r="FV65" s="101"/>
      <c r="FW65" s="101"/>
      <c r="FX65" s="101"/>
      <c r="FY65" s="101"/>
      <c r="FZ65" s="101"/>
      <c r="GA65" s="101"/>
      <c r="GB65" s="101"/>
      <c r="GC65" s="101"/>
      <c r="GD65" s="101"/>
      <c r="GE65" s="101"/>
      <c r="GF65" s="101"/>
      <c r="GG65" s="101"/>
      <c r="GH65" s="101"/>
    </row>
    <row r="66" spans="1:190" s="102" customFormat="1" ht="60">
      <c r="A66" s="70" t="s">
        <v>119</v>
      </c>
      <c r="B66" s="93" t="s">
        <v>132</v>
      </c>
      <c r="C66" s="89">
        <v>2</v>
      </c>
      <c r="D66" s="103"/>
      <c r="E66" s="93" t="s">
        <v>122</v>
      </c>
      <c r="F66" s="93" t="s">
        <v>122</v>
      </c>
      <c r="G66" s="89" t="s">
        <v>150</v>
      </c>
      <c r="H66" s="89">
        <v>2010</v>
      </c>
      <c r="I66" s="89">
        <v>867</v>
      </c>
      <c r="J66" s="89">
        <v>1</v>
      </c>
      <c r="K66" s="89">
        <v>1.1</v>
      </c>
      <c r="L66" s="89">
        <v>1.1</v>
      </c>
      <c r="M66" s="89">
        <v>1.1</v>
      </c>
      <c r="N66" s="89"/>
      <c r="O66" s="89"/>
      <c r="P66" s="89">
        <v>1.1</v>
      </c>
      <c r="Q66" s="89"/>
      <c r="R66" s="89"/>
      <c r="S66" s="89"/>
      <c r="T66" s="89">
        <v>1.1</v>
      </c>
      <c r="U66" s="89">
        <v>1.1</v>
      </c>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90"/>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1"/>
      <c r="FF66" s="101"/>
      <c r="FG66" s="101"/>
      <c r="FH66" s="101"/>
      <c r="FI66" s="101"/>
      <c r="FJ66" s="101"/>
      <c r="FK66" s="101"/>
      <c r="FL66" s="101"/>
      <c r="FM66" s="101"/>
      <c r="FN66" s="101"/>
      <c r="FO66" s="101"/>
      <c r="FP66" s="101"/>
      <c r="FQ66" s="101"/>
      <c r="FR66" s="101"/>
      <c r="FS66" s="101"/>
      <c r="FT66" s="101"/>
      <c r="FU66" s="101"/>
      <c r="FV66" s="101"/>
      <c r="FW66" s="101"/>
      <c r="FX66" s="101"/>
      <c r="FY66" s="101"/>
      <c r="FZ66" s="101"/>
      <c r="GA66" s="101"/>
      <c r="GB66" s="101"/>
      <c r="GC66" s="101"/>
      <c r="GD66" s="101"/>
      <c r="GE66" s="101"/>
      <c r="GF66" s="101"/>
      <c r="GG66" s="101"/>
      <c r="GH66" s="101"/>
    </row>
    <row r="67" spans="1:190" s="102" customFormat="1" ht="48">
      <c r="A67" s="70" t="s">
        <v>119</v>
      </c>
      <c r="B67" s="93" t="s">
        <v>132</v>
      </c>
      <c r="C67" s="89">
        <v>1</v>
      </c>
      <c r="D67" s="103">
        <v>3</v>
      </c>
      <c r="E67" s="93" t="s">
        <v>79</v>
      </c>
      <c r="F67" s="93" t="s">
        <v>79</v>
      </c>
      <c r="G67" s="89" t="s">
        <v>161</v>
      </c>
      <c r="H67" s="89"/>
      <c r="I67" s="89">
        <v>337</v>
      </c>
      <c r="J67" s="89">
        <v>2</v>
      </c>
      <c r="K67" s="89">
        <v>3.9</v>
      </c>
      <c r="L67" s="89">
        <v>3.9</v>
      </c>
      <c r="M67" s="89">
        <v>3.9</v>
      </c>
      <c r="N67" s="89"/>
      <c r="O67" s="89"/>
      <c r="P67" s="89">
        <v>4.7</v>
      </c>
      <c r="Q67" s="89"/>
      <c r="R67" s="89"/>
      <c r="S67" s="89">
        <v>4.7</v>
      </c>
      <c r="T67" s="89">
        <v>4.7</v>
      </c>
      <c r="U67" s="89"/>
      <c r="V67" s="89"/>
      <c r="W67" s="89">
        <v>3.9</v>
      </c>
      <c r="X67" s="89">
        <v>0.8</v>
      </c>
      <c r="Y67" s="89">
        <v>0.8</v>
      </c>
      <c r="Z67" s="89"/>
      <c r="AA67" s="89"/>
      <c r="AB67" s="89">
        <v>0.8</v>
      </c>
      <c r="AC67" s="89">
        <v>0.8</v>
      </c>
      <c r="AD67" s="89"/>
      <c r="AE67" s="89">
        <v>0.8</v>
      </c>
      <c r="AF67" s="89"/>
      <c r="AG67" s="89">
        <v>3.9</v>
      </c>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90"/>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1"/>
      <c r="FF67" s="101"/>
      <c r="FG67" s="101"/>
      <c r="FH67" s="101"/>
      <c r="FI67" s="101"/>
      <c r="FJ67" s="101"/>
      <c r="FK67" s="101"/>
      <c r="FL67" s="101"/>
      <c r="FM67" s="101"/>
      <c r="FN67" s="101"/>
      <c r="FO67" s="101"/>
      <c r="FP67" s="101"/>
      <c r="FQ67" s="101"/>
      <c r="FR67" s="101"/>
      <c r="FS67" s="101"/>
      <c r="FT67" s="101"/>
      <c r="FU67" s="101"/>
      <c r="FV67" s="101"/>
      <c r="FW67" s="101"/>
      <c r="FX67" s="101"/>
      <c r="FY67" s="101"/>
      <c r="FZ67" s="101"/>
      <c r="GA67" s="101"/>
      <c r="GB67" s="101"/>
      <c r="GC67" s="101"/>
      <c r="GD67" s="101"/>
      <c r="GE67" s="101"/>
      <c r="GF67" s="101"/>
      <c r="GG67" s="101"/>
      <c r="GH67" s="101"/>
    </row>
    <row r="68" spans="1:190" s="102" customFormat="1" ht="48">
      <c r="A68" s="70" t="s">
        <v>119</v>
      </c>
      <c r="B68" s="93" t="s">
        <v>132</v>
      </c>
      <c r="C68" s="89">
        <v>2</v>
      </c>
      <c r="D68" s="103"/>
      <c r="E68" s="93" t="s">
        <v>79</v>
      </c>
      <c r="F68" s="93" t="s">
        <v>79</v>
      </c>
      <c r="G68" s="89" t="s">
        <v>161</v>
      </c>
      <c r="H68" s="89"/>
      <c r="I68" s="89">
        <v>337</v>
      </c>
      <c r="J68" s="89">
        <v>2</v>
      </c>
      <c r="K68" s="89">
        <v>11.2</v>
      </c>
      <c r="L68" s="89">
        <v>11.2</v>
      </c>
      <c r="M68" s="89">
        <v>11.2</v>
      </c>
      <c r="N68" s="89"/>
      <c r="O68" s="89"/>
      <c r="P68" s="89">
        <v>11.2</v>
      </c>
      <c r="Q68" s="89"/>
      <c r="R68" s="89"/>
      <c r="S68" s="89">
        <v>11.2</v>
      </c>
      <c r="T68" s="89">
        <v>11.2</v>
      </c>
      <c r="U68" s="89"/>
      <c r="V68" s="89"/>
      <c r="W68" s="89">
        <v>9.1</v>
      </c>
      <c r="X68" s="89">
        <v>2.1</v>
      </c>
      <c r="Y68" s="89">
        <v>2.1</v>
      </c>
      <c r="Z68" s="89"/>
      <c r="AA68" s="89"/>
      <c r="AB68" s="89"/>
      <c r="AC68" s="89">
        <v>2.1</v>
      </c>
      <c r="AD68" s="89"/>
      <c r="AE68" s="89">
        <v>2.1</v>
      </c>
      <c r="AF68" s="89"/>
      <c r="AG68" s="89">
        <v>9.1</v>
      </c>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90"/>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1"/>
      <c r="FX68" s="101"/>
      <c r="FY68" s="101"/>
      <c r="FZ68" s="101"/>
      <c r="GA68" s="101"/>
      <c r="GB68" s="101"/>
      <c r="GC68" s="101"/>
      <c r="GD68" s="101"/>
      <c r="GE68" s="101"/>
      <c r="GF68" s="101"/>
      <c r="GG68" s="101"/>
      <c r="GH68" s="101"/>
    </row>
    <row r="69" spans="1:190" s="102" customFormat="1" ht="48">
      <c r="A69" s="70" t="s">
        <v>119</v>
      </c>
      <c r="B69" s="93" t="s">
        <v>132</v>
      </c>
      <c r="C69" s="89">
        <v>1</v>
      </c>
      <c r="D69" s="103">
        <v>1</v>
      </c>
      <c r="E69" s="93" t="s">
        <v>79</v>
      </c>
      <c r="F69" s="93" t="s">
        <v>124</v>
      </c>
      <c r="G69" s="89" t="s">
        <v>178</v>
      </c>
      <c r="H69" s="89"/>
      <c r="I69" s="89">
        <v>343</v>
      </c>
      <c r="J69" s="89">
        <v>2</v>
      </c>
      <c r="K69" s="89">
        <v>5.5</v>
      </c>
      <c r="L69" s="89">
        <v>5.5</v>
      </c>
      <c r="M69" s="89">
        <v>5.5</v>
      </c>
      <c r="N69" s="89"/>
      <c r="O69" s="89"/>
      <c r="P69" s="89">
        <v>5.5</v>
      </c>
      <c r="Q69" s="89"/>
      <c r="R69" s="89"/>
      <c r="S69" s="89">
        <v>5.5</v>
      </c>
      <c r="T69" s="89">
        <v>5.5</v>
      </c>
      <c r="U69" s="89"/>
      <c r="V69" s="89"/>
      <c r="W69" s="89"/>
      <c r="X69" s="89">
        <v>5.5</v>
      </c>
      <c r="Y69" s="89">
        <v>5.5</v>
      </c>
      <c r="Z69" s="89"/>
      <c r="AA69" s="89"/>
      <c r="AB69" s="89">
        <v>5.5</v>
      </c>
      <c r="AC69" s="89">
        <v>5.5</v>
      </c>
      <c r="AD69" s="89"/>
      <c r="AE69" s="89">
        <v>5.5</v>
      </c>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90"/>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1"/>
      <c r="FX69" s="101"/>
      <c r="FY69" s="101"/>
      <c r="FZ69" s="101"/>
      <c r="GA69" s="101"/>
      <c r="GB69" s="101"/>
      <c r="GC69" s="101"/>
      <c r="GD69" s="101"/>
      <c r="GE69" s="101"/>
      <c r="GF69" s="101"/>
      <c r="GG69" s="101"/>
      <c r="GH69" s="101"/>
    </row>
    <row r="70" spans="1:190" s="102" customFormat="1" ht="48">
      <c r="A70" s="70" t="s">
        <v>119</v>
      </c>
      <c r="B70" s="93" t="s">
        <v>132</v>
      </c>
      <c r="C70" s="89">
        <v>1</v>
      </c>
      <c r="D70" s="103">
        <v>3</v>
      </c>
      <c r="E70" s="93" t="s">
        <v>124</v>
      </c>
      <c r="F70" s="93" t="s">
        <v>124</v>
      </c>
      <c r="G70" s="89" t="s">
        <v>178</v>
      </c>
      <c r="H70" s="89"/>
      <c r="I70" s="89">
        <v>343</v>
      </c>
      <c r="J70" s="89">
        <v>2</v>
      </c>
      <c r="K70" s="89">
        <v>8.3</v>
      </c>
      <c r="L70" s="89">
        <v>8.3</v>
      </c>
      <c r="M70" s="89">
        <v>3.3</v>
      </c>
      <c r="N70" s="89">
        <v>5</v>
      </c>
      <c r="O70" s="89"/>
      <c r="P70" s="89">
        <v>3.3</v>
      </c>
      <c r="Q70" s="89"/>
      <c r="R70" s="89"/>
      <c r="S70" s="89">
        <v>8.3</v>
      </c>
      <c r="T70" s="89">
        <v>3.3</v>
      </c>
      <c r="U70" s="89"/>
      <c r="V70" s="89"/>
      <c r="W70" s="89"/>
      <c r="X70" s="89">
        <v>3.3</v>
      </c>
      <c r="Y70" s="89"/>
      <c r="Z70" s="89"/>
      <c r="AA70" s="89"/>
      <c r="AB70" s="89"/>
      <c r="AC70" s="89"/>
      <c r="AD70" s="89"/>
      <c r="AE70" s="89"/>
      <c r="AF70" s="89"/>
      <c r="AG70" s="89">
        <v>8.3</v>
      </c>
      <c r="AH70" s="89"/>
      <c r="AI70" s="89"/>
      <c r="AJ70" s="89"/>
      <c r="AK70" s="89"/>
      <c r="AL70" s="89"/>
      <c r="AM70" s="89"/>
      <c r="AN70" s="89"/>
      <c r="AO70" s="89"/>
      <c r="AP70" s="89"/>
      <c r="AQ70" s="89"/>
      <c r="AR70" s="89"/>
      <c r="AS70" s="89"/>
      <c r="AT70" s="89"/>
      <c r="AU70" s="89"/>
      <c r="AV70" s="89"/>
      <c r="AX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90"/>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1"/>
      <c r="FF70" s="101"/>
      <c r="FG70" s="101"/>
      <c r="FH70" s="101"/>
      <c r="FI70" s="101"/>
      <c r="FJ70" s="101"/>
      <c r="FK70" s="101"/>
      <c r="FL70" s="101"/>
      <c r="FM70" s="101"/>
      <c r="FN70" s="101"/>
      <c r="FO70" s="101"/>
      <c r="FP70" s="101"/>
      <c r="FQ70" s="101"/>
      <c r="FR70" s="101"/>
      <c r="FS70" s="101"/>
      <c r="FT70" s="101"/>
      <c r="FU70" s="101"/>
      <c r="FV70" s="101"/>
      <c r="FW70" s="101"/>
      <c r="FX70" s="101"/>
      <c r="FY70" s="101"/>
      <c r="FZ70" s="101"/>
      <c r="GA70" s="101"/>
      <c r="GB70" s="101"/>
      <c r="GC70" s="101"/>
      <c r="GD70" s="101"/>
      <c r="GE70" s="101"/>
      <c r="GF70" s="101"/>
      <c r="GG70" s="101"/>
      <c r="GH70" s="101"/>
    </row>
    <row r="71" spans="1:190" s="102" customFormat="1" ht="48">
      <c r="A71" s="70" t="s">
        <v>119</v>
      </c>
      <c r="B71" s="93" t="s">
        <v>132</v>
      </c>
      <c r="C71" s="89">
        <v>2</v>
      </c>
      <c r="D71" s="103"/>
      <c r="E71" s="93" t="s">
        <v>124</v>
      </c>
      <c r="F71" s="93" t="s">
        <v>124</v>
      </c>
      <c r="G71" s="89" t="s">
        <v>178</v>
      </c>
      <c r="H71" s="89"/>
      <c r="I71" s="89">
        <v>343</v>
      </c>
      <c r="J71" s="89">
        <v>2</v>
      </c>
      <c r="K71" s="89">
        <v>1.8</v>
      </c>
      <c r="L71" s="89">
        <v>1.8</v>
      </c>
      <c r="M71" s="89">
        <v>1.8</v>
      </c>
      <c r="N71" s="89"/>
      <c r="O71" s="89"/>
      <c r="P71" s="89">
        <v>1.8</v>
      </c>
      <c r="Q71" s="89"/>
      <c r="R71" s="89"/>
      <c r="S71" s="89">
        <v>1.8</v>
      </c>
      <c r="T71" s="89">
        <v>1.8</v>
      </c>
      <c r="U71" s="89"/>
      <c r="V71" s="89"/>
      <c r="W71" s="89"/>
      <c r="X71" s="89">
        <v>1.8</v>
      </c>
      <c r="Y71" s="89">
        <v>1.8</v>
      </c>
      <c r="Z71" s="89"/>
      <c r="AA71" s="89"/>
      <c r="AB71" s="89">
        <v>1.8</v>
      </c>
      <c r="AC71" s="89">
        <v>1.8</v>
      </c>
      <c r="AD71" s="89"/>
      <c r="AE71" s="89">
        <v>1.8</v>
      </c>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90"/>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1"/>
      <c r="FF71" s="101"/>
      <c r="FG71" s="101"/>
      <c r="FH71" s="101"/>
      <c r="FI71" s="101"/>
      <c r="FJ71" s="101"/>
      <c r="FK71" s="101"/>
      <c r="FL71" s="101"/>
      <c r="FM71" s="101"/>
      <c r="FN71" s="101"/>
      <c r="FO71" s="101"/>
      <c r="FP71" s="101"/>
      <c r="FQ71" s="101"/>
      <c r="FR71" s="101"/>
      <c r="FS71" s="101"/>
      <c r="FT71" s="101"/>
      <c r="FU71" s="101"/>
      <c r="FV71" s="101"/>
      <c r="FW71" s="101"/>
      <c r="FX71" s="101"/>
      <c r="FY71" s="101"/>
      <c r="FZ71" s="101"/>
      <c r="GA71" s="101"/>
      <c r="GB71" s="101"/>
      <c r="GC71" s="101"/>
      <c r="GD71" s="101"/>
      <c r="GE71" s="101"/>
      <c r="GF71" s="101"/>
      <c r="GG71" s="101"/>
      <c r="GH71" s="101"/>
    </row>
    <row r="72" spans="1:190" s="102" customFormat="1" ht="36">
      <c r="A72" s="70" t="s">
        <v>119</v>
      </c>
      <c r="B72" s="93" t="s">
        <v>132</v>
      </c>
      <c r="C72" s="89">
        <v>2</v>
      </c>
      <c r="D72" s="103"/>
      <c r="E72" s="93" t="s">
        <v>122</v>
      </c>
      <c r="F72" s="93" t="s">
        <v>122</v>
      </c>
      <c r="G72" s="89" t="s">
        <v>138</v>
      </c>
      <c r="H72" s="89"/>
      <c r="I72" s="89">
        <v>358</v>
      </c>
      <c r="J72" s="89">
        <v>4</v>
      </c>
      <c r="K72" s="89">
        <v>6.2</v>
      </c>
      <c r="L72" s="89">
        <v>6.2</v>
      </c>
      <c r="M72" s="89">
        <v>6.2</v>
      </c>
      <c r="N72" s="89"/>
      <c r="O72" s="89"/>
      <c r="P72" s="89">
        <v>6.2</v>
      </c>
      <c r="Q72" s="89"/>
      <c r="R72" s="89"/>
      <c r="S72" s="89"/>
      <c r="T72" s="89">
        <v>6.2</v>
      </c>
      <c r="U72" s="89"/>
      <c r="V72" s="89"/>
      <c r="W72" s="89">
        <v>6.2</v>
      </c>
      <c r="X72" s="89"/>
      <c r="Y72" s="89"/>
      <c r="Z72" s="89"/>
      <c r="AA72" s="89"/>
      <c r="AB72" s="89"/>
      <c r="AC72" s="89"/>
      <c r="AD72" s="89"/>
      <c r="AE72" s="89"/>
      <c r="AF72" s="89"/>
      <c r="AG72" s="89">
        <v>6.2</v>
      </c>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90"/>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1"/>
      <c r="FF72" s="101"/>
      <c r="FG72" s="101"/>
      <c r="FH72" s="101"/>
      <c r="FI72" s="101"/>
      <c r="FJ72" s="101"/>
      <c r="FK72" s="101"/>
      <c r="FL72" s="101"/>
      <c r="FM72" s="101"/>
      <c r="FN72" s="101"/>
      <c r="FO72" s="101"/>
      <c r="FP72" s="101"/>
      <c r="FQ72" s="101"/>
      <c r="FR72" s="101"/>
      <c r="FS72" s="101"/>
      <c r="FT72" s="101"/>
      <c r="FU72" s="101"/>
      <c r="FV72" s="101"/>
      <c r="FW72" s="101"/>
      <c r="FX72" s="101"/>
      <c r="FY72" s="101"/>
      <c r="FZ72" s="101"/>
      <c r="GA72" s="101"/>
      <c r="GB72" s="101"/>
      <c r="GC72" s="101"/>
      <c r="GD72" s="101"/>
      <c r="GE72" s="101"/>
      <c r="GF72" s="101"/>
      <c r="GG72" s="101"/>
      <c r="GH72" s="101"/>
    </row>
    <row r="73" spans="1:190" s="102" customFormat="1" ht="36">
      <c r="A73" s="70" t="s">
        <v>119</v>
      </c>
      <c r="B73" s="93" t="s">
        <v>132</v>
      </c>
      <c r="C73" s="89">
        <v>1</v>
      </c>
      <c r="D73" s="103">
        <v>3</v>
      </c>
      <c r="E73" s="93" t="s">
        <v>121</v>
      </c>
      <c r="F73" s="93" t="s">
        <v>121</v>
      </c>
      <c r="G73" s="89" t="s">
        <v>165</v>
      </c>
      <c r="H73" s="89"/>
      <c r="I73" s="89">
        <v>630</v>
      </c>
      <c r="J73" s="89">
        <v>7</v>
      </c>
      <c r="K73" s="89">
        <v>0.7</v>
      </c>
      <c r="L73" s="89">
        <v>0.7</v>
      </c>
      <c r="M73" s="89">
        <v>0.7</v>
      </c>
      <c r="N73" s="89"/>
      <c r="O73" s="89"/>
      <c r="P73" s="89">
        <v>0.7</v>
      </c>
      <c r="Q73" s="89"/>
      <c r="R73" s="89"/>
      <c r="S73" s="89"/>
      <c r="T73" s="89">
        <v>0.7</v>
      </c>
      <c r="U73" s="89">
        <v>0.7</v>
      </c>
      <c r="V73" s="89"/>
      <c r="W73" s="89"/>
      <c r="X73" s="89"/>
      <c r="Y73" s="89"/>
      <c r="Z73" s="89"/>
      <c r="AA73" s="89"/>
      <c r="AB73" s="89"/>
      <c r="AC73" s="89"/>
      <c r="AD73" s="89"/>
      <c r="AE73" s="89"/>
      <c r="AF73" s="89"/>
      <c r="AG73" s="89"/>
      <c r="AH73" s="89"/>
      <c r="AI73" s="89">
        <v>0.7</v>
      </c>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90"/>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1"/>
      <c r="FF73" s="101"/>
      <c r="FG73" s="101"/>
      <c r="FH73" s="101"/>
      <c r="FI73" s="101"/>
      <c r="FJ73" s="101"/>
      <c r="FK73" s="101"/>
      <c r="FL73" s="101"/>
      <c r="FM73" s="101"/>
      <c r="FN73" s="101"/>
      <c r="FO73" s="101"/>
      <c r="FP73" s="101"/>
      <c r="FQ73" s="101"/>
      <c r="FR73" s="101"/>
      <c r="FS73" s="101"/>
      <c r="FT73" s="101"/>
      <c r="FU73" s="101"/>
      <c r="FV73" s="101"/>
      <c r="FW73" s="101"/>
      <c r="FX73" s="101"/>
      <c r="FY73" s="101"/>
      <c r="FZ73" s="101"/>
      <c r="GA73" s="101"/>
      <c r="GB73" s="101"/>
      <c r="GC73" s="101"/>
      <c r="GD73" s="101"/>
      <c r="GE73" s="101"/>
      <c r="GF73" s="101"/>
      <c r="GG73" s="101"/>
      <c r="GH73" s="101"/>
    </row>
    <row r="74" spans="1:190" s="102" customFormat="1" ht="36">
      <c r="A74" s="70" t="s">
        <v>119</v>
      </c>
      <c r="B74" s="93" t="s">
        <v>132</v>
      </c>
      <c r="C74" s="89">
        <v>1</v>
      </c>
      <c r="D74" s="103">
        <v>3</v>
      </c>
      <c r="E74" s="93" t="s">
        <v>79</v>
      </c>
      <c r="F74" s="93" t="s">
        <v>79</v>
      </c>
      <c r="G74" s="89" t="s">
        <v>165</v>
      </c>
      <c r="H74" s="89"/>
      <c r="I74" s="89">
        <v>630</v>
      </c>
      <c r="J74" s="89">
        <v>7</v>
      </c>
      <c r="K74" s="89">
        <v>5.9</v>
      </c>
      <c r="L74" s="89">
        <v>5.9</v>
      </c>
      <c r="M74" s="89">
        <v>5.9</v>
      </c>
      <c r="N74" s="89"/>
      <c r="O74" s="89"/>
      <c r="P74" s="89">
        <v>5.9</v>
      </c>
      <c r="Q74" s="89"/>
      <c r="R74" s="89"/>
      <c r="S74" s="89"/>
      <c r="T74" s="89">
        <v>5.9</v>
      </c>
      <c r="U74" s="162"/>
      <c r="V74" s="162">
        <v>0.7</v>
      </c>
      <c r="W74" s="162">
        <v>5.2</v>
      </c>
      <c r="X74" s="162"/>
      <c r="Y74" s="89"/>
      <c r="Z74" s="89"/>
      <c r="AA74" s="89"/>
      <c r="AB74" s="89"/>
      <c r="AC74" s="89"/>
      <c r="AD74" s="89"/>
      <c r="AE74" s="89"/>
      <c r="AF74" s="89"/>
      <c r="AG74" s="89">
        <v>5.9</v>
      </c>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90"/>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1"/>
      <c r="FF74" s="101"/>
      <c r="FG74" s="101"/>
      <c r="FH74" s="101"/>
      <c r="FI74" s="101"/>
      <c r="FJ74" s="101"/>
      <c r="FK74" s="101"/>
      <c r="FL74" s="101"/>
      <c r="FM74" s="101"/>
      <c r="FN74" s="101"/>
      <c r="FO74" s="101"/>
      <c r="FP74" s="101"/>
      <c r="FQ74" s="101"/>
      <c r="FR74" s="101"/>
      <c r="FS74" s="101"/>
      <c r="FT74" s="101"/>
      <c r="FU74" s="101"/>
      <c r="FV74" s="101"/>
      <c r="FW74" s="101"/>
      <c r="FX74" s="101"/>
      <c r="FY74" s="101"/>
      <c r="FZ74" s="101"/>
      <c r="GA74" s="101"/>
      <c r="GB74" s="101"/>
      <c r="GC74" s="101"/>
      <c r="GD74" s="101"/>
      <c r="GE74" s="101"/>
      <c r="GF74" s="101"/>
      <c r="GG74" s="101"/>
      <c r="GH74" s="101"/>
    </row>
    <row r="75" spans="1:190" s="102" customFormat="1" ht="72">
      <c r="A75" s="70" t="s">
        <v>119</v>
      </c>
      <c r="B75" s="93" t="s">
        <v>132</v>
      </c>
      <c r="C75" s="89">
        <v>1</v>
      </c>
      <c r="D75" s="103">
        <v>3</v>
      </c>
      <c r="E75" s="93" t="s">
        <v>121</v>
      </c>
      <c r="F75" s="93" t="s">
        <v>121</v>
      </c>
      <c r="G75" s="89" t="s">
        <v>157</v>
      </c>
      <c r="H75" s="89"/>
      <c r="I75" s="89">
        <v>821</v>
      </c>
      <c r="J75" s="89">
        <v>3</v>
      </c>
      <c r="K75" s="89">
        <v>18.1</v>
      </c>
      <c r="L75" s="89">
        <v>18.1</v>
      </c>
      <c r="M75" s="89">
        <v>18.1</v>
      </c>
      <c r="N75" s="89"/>
      <c r="O75" s="89"/>
      <c r="P75" s="89">
        <v>18.1</v>
      </c>
      <c r="Q75" s="89"/>
      <c r="R75" s="89"/>
      <c r="S75" s="89">
        <v>18.1</v>
      </c>
      <c r="T75" s="89">
        <v>18.1</v>
      </c>
      <c r="U75" s="89">
        <v>2.2</v>
      </c>
      <c r="V75" s="89">
        <v>1.7</v>
      </c>
      <c r="W75" s="89"/>
      <c r="X75" s="89">
        <v>14.2</v>
      </c>
      <c r="Y75" s="89">
        <v>0.8</v>
      </c>
      <c r="Z75" s="89"/>
      <c r="AA75" s="89"/>
      <c r="AB75" s="89"/>
      <c r="AC75" s="89">
        <v>0.8</v>
      </c>
      <c r="AD75" s="89"/>
      <c r="AE75" s="89">
        <v>0.8</v>
      </c>
      <c r="AF75" s="89"/>
      <c r="AG75" s="89">
        <v>13.4</v>
      </c>
      <c r="AH75" s="89"/>
      <c r="AI75" s="89">
        <v>3.9</v>
      </c>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90"/>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1"/>
      <c r="FF75" s="101"/>
      <c r="FG75" s="101"/>
      <c r="FH75" s="101"/>
      <c r="FI75" s="101"/>
      <c r="FJ75" s="101"/>
      <c r="FK75" s="101"/>
      <c r="FL75" s="101"/>
      <c r="FM75" s="101"/>
      <c r="FN75" s="101"/>
      <c r="FO75" s="101"/>
      <c r="FP75" s="101"/>
      <c r="FQ75" s="101"/>
      <c r="FR75" s="101"/>
      <c r="FS75" s="101"/>
      <c r="FT75" s="101"/>
      <c r="FU75" s="101"/>
      <c r="FV75" s="101"/>
      <c r="FW75" s="101"/>
      <c r="FX75" s="101"/>
      <c r="FY75" s="101"/>
      <c r="FZ75" s="101"/>
      <c r="GA75" s="101"/>
      <c r="GB75" s="101"/>
      <c r="GC75" s="101"/>
      <c r="GD75" s="101"/>
      <c r="GE75" s="101"/>
      <c r="GF75" s="101"/>
      <c r="GG75" s="101"/>
      <c r="GH75" s="101"/>
    </row>
    <row r="76" spans="1:190" s="102" customFormat="1" ht="72">
      <c r="A76" s="70" t="s">
        <v>119</v>
      </c>
      <c r="B76" s="93" t="s">
        <v>132</v>
      </c>
      <c r="C76" s="89">
        <v>1</v>
      </c>
      <c r="D76" s="103">
        <v>3</v>
      </c>
      <c r="E76" s="93" t="s">
        <v>127</v>
      </c>
      <c r="F76" s="93" t="s">
        <v>127</v>
      </c>
      <c r="G76" s="89" t="s">
        <v>157</v>
      </c>
      <c r="H76" s="89"/>
      <c r="I76" s="89">
        <v>821</v>
      </c>
      <c r="J76" s="89">
        <v>3</v>
      </c>
      <c r="K76" s="162">
        <v>12.1</v>
      </c>
      <c r="L76" s="162">
        <v>12.1</v>
      </c>
      <c r="M76" s="162">
        <v>12.1</v>
      </c>
      <c r="N76" s="89"/>
      <c r="O76" s="89"/>
      <c r="P76" s="162">
        <v>12.1</v>
      </c>
      <c r="Q76" s="162"/>
      <c r="R76" s="162"/>
      <c r="S76" s="162">
        <v>12.1</v>
      </c>
      <c r="T76" s="162">
        <v>12.1</v>
      </c>
      <c r="U76" s="89"/>
      <c r="V76" s="89"/>
      <c r="W76" s="162">
        <v>12.1</v>
      </c>
      <c r="X76" s="89"/>
      <c r="Y76" s="89"/>
      <c r="Z76" s="89"/>
      <c r="AA76" s="89"/>
      <c r="AB76" s="89"/>
      <c r="AC76" s="89"/>
      <c r="AD76" s="89"/>
      <c r="AE76" s="89"/>
      <c r="AF76" s="162"/>
      <c r="AG76" s="162">
        <v>12.1</v>
      </c>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90"/>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1"/>
      <c r="FF76" s="101"/>
      <c r="FG76" s="101"/>
      <c r="FH76" s="101"/>
      <c r="FI76" s="101"/>
      <c r="FJ76" s="101"/>
      <c r="FK76" s="101"/>
      <c r="FL76" s="101"/>
      <c r="FM76" s="101"/>
      <c r="FN76" s="101"/>
      <c r="FO76" s="101"/>
      <c r="FP76" s="101"/>
      <c r="FQ76" s="101"/>
      <c r="FR76" s="101"/>
      <c r="FS76" s="101"/>
      <c r="FT76" s="101"/>
      <c r="FU76" s="101"/>
      <c r="FV76" s="101"/>
      <c r="FW76" s="101"/>
      <c r="FX76" s="101"/>
      <c r="FY76" s="101"/>
      <c r="FZ76" s="101"/>
      <c r="GA76" s="101"/>
      <c r="GB76" s="101"/>
      <c r="GC76" s="101"/>
      <c r="GD76" s="101"/>
      <c r="GE76" s="101"/>
      <c r="GF76" s="101"/>
      <c r="GG76" s="101"/>
      <c r="GH76" s="101"/>
    </row>
    <row r="77" spans="1:190" s="102" customFormat="1" ht="72">
      <c r="A77" s="70" t="s">
        <v>119</v>
      </c>
      <c r="B77" s="93" t="s">
        <v>132</v>
      </c>
      <c r="C77" s="89">
        <v>1</v>
      </c>
      <c r="D77" s="103">
        <v>3</v>
      </c>
      <c r="E77" s="93" t="s">
        <v>79</v>
      </c>
      <c r="F77" s="93" t="s">
        <v>79</v>
      </c>
      <c r="G77" s="89" t="s">
        <v>157</v>
      </c>
      <c r="H77" s="89"/>
      <c r="I77" s="89">
        <v>821</v>
      </c>
      <c r="J77" s="89">
        <v>3</v>
      </c>
      <c r="K77" s="162">
        <v>2.8</v>
      </c>
      <c r="L77" s="162">
        <v>2.8</v>
      </c>
      <c r="M77" s="162">
        <v>2.8</v>
      </c>
      <c r="N77" s="89"/>
      <c r="O77" s="89"/>
      <c r="P77" s="162">
        <v>2.8</v>
      </c>
      <c r="Q77" s="162"/>
      <c r="R77" s="162"/>
      <c r="S77" s="162">
        <v>2.8</v>
      </c>
      <c r="T77" s="162">
        <v>2.8</v>
      </c>
      <c r="U77" s="89"/>
      <c r="V77" s="89"/>
      <c r="W77" s="162">
        <v>2.8</v>
      </c>
      <c r="X77" s="89"/>
      <c r="Y77" s="89"/>
      <c r="Z77" s="89"/>
      <c r="AA77" s="89"/>
      <c r="AB77" s="89"/>
      <c r="AC77" s="89"/>
      <c r="AD77" s="89"/>
      <c r="AE77" s="89"/>
      <c r="AF77" s="162"/>
      <c r="AG77" s="162">
        <v>2.8</v>
      </c>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90"/>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1"/>
      <c r="FX77" s="101"/>
      <c r="FY77" s="101"/>
      <c r="FZ77" s="101"/>
      <c r="GA77" s="101"/>
      <c r="GB77" s="101"/>
      <c r="GC77" s="101"/>
      <c r="GD77" s="101"/>
      <c r="GE77" s="101"/>
      <c r="GF77" s="101"/>
      <c r="GG77" s="101"/>
      <c r="GH77" s="101"/>
    </row>
    <row r="78" spans="1:190" s="102" customFormat="1" ht="36">
      <c r="A78" s="70" t="s">
        <v>119</v>
      </c>
      <c r="B78" s="93" t="s">
        <v>132</v>
      </c>
      <c r="C78" s="89">
        <v>1</v>
      </c>
      <c r="D78" s="103">
        <v>3</v>
      </c>
      <c r="E78" s="93" t="s">
        <v>79</v>
      </c>
      <c r="F78" s="93" t="s">
        <v>79</v>
      </c>
      <c r="G78" s="89" t="s">
        <v>46</v>
      </c>
      <c r="H78" s="89">
        <v>2010</v>
      </c>
      <c r="I78" s="89">
        <v>830</v>
      </c>
      <c r="J78" s="89">
        <v>3</v>
      </c>
      <c r="K78" s="89">
        <v>1.9</v>
      </c>
      <c r="L78" s="89">
        <v>1.9</v>
      </c>
      <c r="M78" s="89"/>
      <c r="N78" s="89">
        <v>1.9</v>
      </c>
      <c r="O78" s="89"/>
      <c r="P78" s="89">
        <v>1.9</v>
      </c>
      <c r="Q78" s="89"/>
      <c r="R78" s="89"/>
      <c r="S78" s="89"/>
      <c r="T78" s="89">
        <v>1.9</v>
      </c>
      <c r="U78" s="89"/>
      <c r="V78" s="89"/>
      <c r="W78" s="89"/>
      <c r="X78" s="89">
        <v>1.9</v>
      </c>
      <c r="Y78" s="89">
        <v>1.9</v>
      </c>
      <c r="Z78" s="89"/>
      <c r="AA78" s="89"/>
      <c r="AB78" s="89"/>
      <c r="AC78" s="89">
        <v>1.9</v>
      </c>
      <c r="AD78" s="94"/>
      <c r="AE78" s="94">
        <v>9.1</v>
      </c>
      <c r="AF78" s="89"/>
      <c r="AG78" s="89">
        <v>16.5</v>
      </c>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90"/>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1"/>
      <c r="FX78" s="101"/>
      <c r="FY78" s="101"/>
      <c r="FZ78" s="101"/>
      <c r="GA78" s="101"/>
      <c r="GB78" s="101"/>
      <c r="GC78" s="101"/>
      <c r="GD78" s="101"/>
      <c r="GE78" s="101"/>
      <c r="GF78" s="101"/>
      <c r="GG78" s="101"/>
      <c r="GH78" s="101"/>
    </row>
    <row r="79" spans="1:190" s="102" customFormat="1" ht="36">
      <c r="A79" s="70" t="s">
        <v>119</v>
      </c>
      <c r="B79" s="93" t="s">
        <v>132</v>
      </c>
      <c r="C79" s="89">
        <v>1</v>
      </c>
      <c r="D79" s="103">
        <v>3</v>
      </c>
      <c r="E79" s="93" t="s">
        <v>127</v>
      </c>
      <c r="F79" s="93" t="s">
        <v>127</v>
      </c>
      <c r="G79" s="89" t="s">
        <v>46</v>
      </c>
      <c r="H79" s="89">
        <v>2010</v>
      </c>
      <c r="I79" s="89">
        <v>830</v>
      </c>
      <c r="J79" s="89">
        <v>3</v>
      </c>
      <c r="K79" s="89">
        <v>32.6</v>
      </c>
      <c r="L79" s="89">
        <v>32.6</v>
      </c>
      <c r="M79" s="89">
        <v>24.6</v>
      </c>
      <c r="N79" s="89">
        <v>8</v>
      </c>
      <c r="O79" s="89"/>
      <c r="P79" s="89">
        <v>32.6</v>
      </c>
      <c r="Q79" s="89"/>
      <c r="R79" s="89"/>
      <c r="S79" s="89"/>
      <c r="T79" s="89">
        <v>32.6</v>
      </c>
      <c r="U79" s="89"/>
      <c r="V79" s="89">
        <v>8</v>
      </c>
      <c r="W79" s="89">
        <v>24.6</v>
      </c>
      <c r="X79" s="89"/>
      <c r="Y79" s="89"/>
      <c r="Z79" s="89"/>
      <c r="AA79" s="89"/>
      <c r="AB79" s="89"/>
      <c r="AC79" s="89"/>
      <c r="AD79" s="89"/>
      <c r="AE79" s="89"/>
      <c r="AF79" s="89"/>
      <c r="AG79" s="89">
        <v>37.2</v>
      </c>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90"/>
      <c r="CA79" s="101"/>
      <c r="CB79" s="101"/>
      <c r="CC79" s="101"/>
      <c r="CD79" s="101"/>
      <c r="CE79" s="101"/>
      <c r="CF79" s="101"/>
      <c r="CG79" s="101"/>
      <c r="CH79" s="101"/>
      <c r="CI79" s="101"/>
      <c r="CJ79" s="101"/>
      <c r="CK79" s="101"/>
      <c r="CL79" s="101"/>
      <c r="CM79" s="101"/>
      <c r="CN79" s="101"/>
      <c r="CO79" s="101"/>
      <c r="CP79" s="101"/>
      <c r="CQ79" s="101"/>
      <c r="CR79" s="101"/>
      <c r="CS79" s="101"/>
      <c r="CT79" s="101"/>
      <c r="CU79" s="101"/>
      <c r="CV79" s="101"/>
      <c r="CW79" s="101"/>
      <c r="CX79" s="101"/>
      <c r="CY79" s="101"/>
      <c r="CZ79" s="101"/>
      <c r="DA79" s="101"/>
      <c r="DB79" s="101"/>
      <c r="DC79" s="101"/>
      <c r="DD79" s="101"/>
      <c r="DE79" s="101"/>
      <c r="DF79" s="101"/>
      <c r="DG79" s="101"/>
      <c r="DH79" s="101"/>
      <c r="DI79" s="101"/>
      <c r="DJ79" s="101"/>
      <c r="DK79" s="101"/>
      <c r="DL79" s="101"/>
      <c r="DM79" s="101"/>
      <c r="DN79" s="101"/>
      <c r="DO79" s="101"/>
      <c r="DP79" s="101"/>
      <c r="DQ79" s="101"/>
      <c r="DR79" s="101"/>
      <c r="DS79" s="101"/>
      <c r="DT79" s="101"/>
      <c r="DU79" s="101"/>
      <c r="DV79" s="101"/>
      <c r="DW79" s="101"/>
      <c r="DX79" s="101"/>
      <c r="DY79" s="101"/>
      <c r="DZ79" s="101"/>
      <c r="EA79" s="101"/>
      <c r="EB79" s="101"/>
      <c r="EC79" s="101"/>
      <c r="ED79" s="101"/>
      <c r="EE79" s="101"/>
      <c r="EF79" s="101"/>
      <c r="EG79" s="101"/>
      <c r="EH79" s="101"/>
      <c r="EI79" s="101"/>
      <c r="EJ79" s="101"/>
      <c r="EK79" s="101"/>
      <c r="EL79" s="101"/>
      <c r="EM79" s="101"/>
      <c r="EN79" s="101"/>
      <c r="EO79" s="101"/>
      <c r="EP79" s="101"/>
      <c r="EQ79" s="101"/>
      <c r="ER79" s="101"/>
      <c r="ES79" s="101"/>
      <c r="ET79" s="101"/>
      <c r="EU79" s="101"/>
      <c r="EV79" s="101"/>
      <c r="EW79" s="101"/>
      <c r="EX79" s="101"/>
      <c r="EY79" s="101"/>
      <c r="EZ79" s="101"/>
      <c r="FA79" s="101"/>
      <c r="FB79" s="101"/>
      <c r="FC79" s="101"/>
      <c r="FD79" s="101"/>
      <c r="FE79" s="101"/>
      <c r="FF79" s="101"/>
      <c r="FG79" s="101"/>
      <c r="FH79" s="101"/>
      <c r="FI79" s="101"/>
      <c r="FJ79" s="101"/>
      <c r="FK79" s="101"/>
      <c r="FL79" s="101"/>
      <c r="FM79" s="101"/>
      <c r="FN79" s="101"/>
      <c r="FO79" s="101"/>
      <c r="FP79" s="101"/>
      <c r="FQ79" s="101"/>
      <c r="FR79" s="101"/>
      <c r="FS79" s="101"/>
      <c r="FT79" s="101"/>
      <c r="FU79" s="101"/>
      <c r="FV79" s="101"/>
      <c r="FW79" s="101"/>
      <c r="FX79" s="101"/>
      <c r="FY79" s="101"/>
      <c r="FZ79" s="101"/>
      <c r="GA79" s="101"/>
      <c r="GB79" s="101"/>
      <c r="GC79" s="101"/>
      <c r="GD79" s="101"/>
      <c r="GE79" s="101"/>
      <c r="GF79" s="101"/>
      <c r="GG79" s="101"/>
      <c r="GH79" s="101"/>
    </row>
    <row r="80" spans="1:190" s="102" customFormat="1" ht="36">
      <c r="A80" s="70" t="s">
        <v>119</v>
      </c>
      <c r="B80" s="93" t="s">
        <v>132</v>
      </c>
      <c r="C80" s="89">
        <v>1</v>
      </c>
      <c r="D80" s="103">
        <v>3</v>
      </c>
      <c r="E80" s="93" t="s">
        <v>121</v>
      </c>
      <c r="F80" s="93" t="s">
        <v>121</v>
      </c>
      <c r="G80" s="89" t="s">
        <v>46</v>
      </c>
      <c r="H80" s="89">
        <v>2010</v>
      </c>
      <c r="I80" s="89">
        <v>830</v>
      </c>
      <c r="J80" s="89">
        <v>3</v>
      </c>
      <c r="K80" s="89">
        <v>1.9</v>
      </c>
      <c r="L80" s="89">
        <v>1.9</v>
      </c>
      <c r="M80" s="89">
        <v>1.9</v>
      </c>
      <c r="N80" s="89"/>
      <c r="O80" s="89"/>
      <c r="P80" s="89">
        <v>1.9</v>
      </c>
      <c r="Q80" s="89"/>
      <c r="R80" s="89"/>
      <c r="S80" s="89"/>
      <c r="T80" s="89">
        <v>1.9</v>
      </c>
      <c r="U80" s="89"/>
      <c r="V80" s="89"/>
      <c r="W80" s="89"/>
      <c r="X80" s="89">
        <v>1.9</v>
      </c>
      <c r="Y80" s="89">
        <v>1.9</v>
      </c>
      <c r="Z80" s="89"/>
      <c r="AA80" s="89"/>
      <c r="AB80" s="89"/>
      <c r="AC80" s="89">
        <v>1.9</v>
      </c>
      <c r="AD80" s="89"/>
      <c r="AE80" s="89">
        <v>1.9</v>
      </c>
      <c r="AF80" s="89"/>
      <c r="AG80" s="89">
        <v>6.5</v>
      </c>
      <c r="AH80" s="89"/>
      <c r="AI80" s="89">
        <v>12.1</v>
      </c>
      <c r="AJ80" s="89"/>
      <c r="AK80" s="89"/>
      <c r="AL80" s="89"/>
      <c r="AM80" s="89"/>
      <c r="AN80" s="89"/>
      <c r="AO80" s="89"/>
      <c r="AP80" s="89"/>
      <c r="AQ80" s="89"/>
      <c r="AR80" s="89"/>
      <c r="AS80" s="89"/>
      <c r="AT80" s="89"/>
      <c r="AU80" s="89"/>
      <c r="AV80" s="89"/>
      <c r="AX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90"/>
      <c r="CA80" s="101"/>
      <c r="CB80" s="101"/>
      <c r="CC80" s="101"/>
      <c r="CD80" s="101"/>
      <c r="CE80" s="101"/>
      <c r="CF80" s="101"/>
      <c r="CG80" s="101"/>
      <c r="CH80" s="101"/>
      <c r="CI80" s="101"/>
      <c r="CJ80" s="101"/>
      <c r="CK80" s="101"/>
      <c r="CL80" s="101"/>
      <c r="CM80" s="101"/>
      <c r="CN80" s="101"/>
      <c r="CO80" s="101"/>
      <c r="CP80" s="101"/>
      <c r="CQ80" s="101"/>
      <c r="CR80" s="101"/>
      <c r="CS80" s="101"/>
      <c r="CT80" s="101"/>
      <c r="CU80" s="101"/>
      <c r="CV80" s="101"/>
      <c r="CW80" s="101"/>
      <c r="CX80" s="101"/>
      <c r="CY80" s="101"/>
      <c r="CZ80" s="101"/>
      <c r="DA80" s="101"/>
      <c r="DB80" s="101"/>
      <c r="DC80" s="101"/>
      <c r="DD80" s="101"/>
      <c r="DE80" s="101"/>
      <c r="DF80" s="101"/>
      <c r="DG80" s="101"/>
      <c r="DH80" s="101"/>
      <c r="DI80" s="101"/>
      <c r="DJ80" s="101"/>
      <c r="DK80" s="101"/>
      <c r="DL80" s="101"/>
      <c r="DM80" s="101"/>
      <c r="DN80" s="101"/>
      <c r="DO80" s="101"/>
      <c r="DP80" s="101"/>
      <c r="DQ80" s="101"/>
      <c r="DR80" s="101"/>
      <c r="DS80" s="101"/>
      <c r="DT80" s="101"/>
      <c r="DU80" s="101"/>
      <c r="DV80" s="101"/>
      <c r="DW80" s="101"/>
      <c r="DX80" s="101"/>
      <c r="DY80" s="101"/>
      <c r="DZ80" s="101"/>
      <c r="EA80" s="101"/>
      <c r="EB80" s="101"/>
      <c r="EC80" s="101"/>
      <c r="ED80" s="101"/>
      <c r="EE80" s="101"/>
      <c r="EF80" s="101"/>
      <c r="EG80" s="101"/>
      <c r="EH80" s="101"/>
      <c r="EI80" s="101"/>
      <c r="EJ80" s="101"/>
      <c r="EK80" s="101"/>
      <c r="EL80" s="101"/>
      <c r="EM80" s="101"/>
      <c r="EN80" s="101"/>
      <c r="EO80" s="101"/>
      <c r="EP80" s="101"/>
      <c r="EQ80" s="101"/>
      <c r="ER80" s="101"/>
      <c r="ES80" s="101"/>
      <c r="ET80" s="101"/>
      <c r="EU80" s="101"/>
      <c r="EV80" s="101"/>
      <c r="EW80" s="101"/>
      <c r="EX80" s="101"/>
      <c r="EY80" s="101"/>
      <c r="EZ80" s="101"/>
      <c r="FA80" s="101"/>
      <c r="FB80" s="101"/>
      <c r="FC80" s="101"/>
      <c r="FD80" s="101"/>
      <c r="FE80" s="101"/>
      <c r="FF80" s="101"/>
      <c r="FG80" s="101"/>
      <c r="FH80" s="101"/>
      <c r="FI80" s="101"/>
      <c r="FJ80" s="101"/>
      <c r="FK80" s="101"/>
      <c r="FL80" s="101"/>
      <c r="FM80" s="101"/>
      <c r="FN80" s="101"/>
      <c r="FO80" s="101"/>
      <c r="FP80" s="101"/>
      <c r="FQ80" s="101"/>
      <c r="FR80" s="101"/>
      <c r="FS80" s="101"/>
      <c r="FT80" s="101"/>
      <c r="FU80" s="101"/>
      <c r="FV80" s="101"/>
      <c r="FW80" s="101"/>
      <c r="FX80" s="101"/>
      <c r="FY80" s="101"/>
      <c r="FZ80" s="101"/>
      <c r="GA80" s="101"/>
      <c r="GB80" s="101"/>
      <c r="GC80" s="101"/>
      <c r="GD80" s="101"/>
      <c r="GE80" s="101"/>
      <c r="GF80" s="101"/>
      <c r="GG80" s="101"/>
      <c r="GH80" s="101"/>
    </row>
    <row r="81" spans="1:190" s="102" customFormat="1" ht="36">
      <c r="A81" s="70" t="s">
        <v>119</v>
      </c>
      <c r="B81" s="93" t="s">
        <v>132</v>
      </c>
      <c r="C81" s="89">
        <v>1</v>
      </c>
      <c r="D81" s="103">
        <v>2</v>
      </c>
      <c r="E81" s="93" t="s">
        <v>121</v>
      </c>
      <c r="F81" s="93" t="s">
        <v>121</v>
      </c>
      <c r="G81" s="89" t="s">
        <v>46</v>
      </c>
      <c r="H81" s="89">
        <v>2010</v>
      </c>
      <c r="I81" s="89">
        <v>830</v>
      </c>
      <c r="J81" s="89">
        <v>3</v>
      </c>
      <c r="K81" s="89">
        <v>59.3</v>
      </c>
      <c r="L81" s="89">
        <v>59.3</v>
      </c>
      <c r="M81" s="89"/>
      <c r="N81" s="89">
        <v>59.3</v>
      </c>
      <c r="O81" s="89"/>
      <c r="P81" s="89">
        <v>59.3</v>
      </c>
      <c r="Q81" s="89"/>
      <c r="R81" s="89"/>
      <c r="S81" s="89"/>
      <c r="T81" s="89">
        <v>59.3</v>
      </c>
      <c r="U81" s="89">
        <v>41.9</v>
      </c>
      <c r="V81" s="89">
        <v>6.9</v>
      </c>
      <c r="W81" s="89">
        <v>10.5</v>
      </c>
      <c r="X81" s="89"/>
      <c r="Y81" s="89"/>
      <c r="Z81" s="89"/>
      <c r="AA81" s="89"/>
      <c r="AB81" s="89"/>
      <c r="AC81" s="89"/>
      <c r="AD81" s="89"/>
      <c r="AE81" s="89"/>
      <c r="AF81" s="89"/>
      <c r="AG81" s="89">
        <v>16.5</v>
      </c>
      <c r="AH81" s="89"/>
      <c r="AI81" s="89">
        <v>22</v>
      </c>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90"/>
      <c r="CA81" s="101"/>
      <c r="CB81" s="101"/>
      <c r="CC81" s="101"/>
      <c r="CD81" s="101"/>
      <c r="CE81" s="101"/>
      <c r="CF81" s="101"/>
      <c r="CG81" s="101"/>
      <c r="CH81" s="101"/>
      <c r="CI81" s="101"/>
      <c r="CJ81" s="101"/>
      <c r="CK81" s="101"/>
      <c r="CL81" s="101"/>
      <c r="CM81" s="101"/>
      <c r="CN81" s="101"/>
      <c r="CO81" s="101"/>
      <c r="CP81" s="101"/>
      <c r="CQ81" s="101"/>
      <c r="CR81" s="101"/>
      <c r="CS81" s="101"/>
      <c r="CT81" s="101"/>
      <c r="CU81" s="101"/>
      <c r="CV81" s="101"/>
      <c r="CW81" s="101"/>
      <c r="CX81" s="101"/>
      <c r="CY81" s="101"/>
      <c r="CZ81" s="101"/>
      <c r="DA81" s="101"/>
      <c r="DB81" s="101"/>
      <c r="DC81" s="101"/>
      <c r="DD81" s="101"/>
      <c r="DE81" s="101"/>
      <c r="DF81" s="101"/>
      <c r="DG81" s="101"/>
      <c r="DH81" s="101"/>
      <c r="DI81" s="101"/>
      <c r="DJ81" s="101"/>
      <c r="DK81" s="101"/>
      <c r="DL81" s="101"/>
      <c r="DM81" s="101"/>
      <c r="DN81" s="101"/>
      <c r="DO81" s="101"/>
      <c r="DP81" s="101"/>
      <c r="DQ81" s="101"/>
      <c r="DR81" s="101"/>
      <c r="DS81" s="101"/>
      <c r="DT81" s="101"/>
      <c r="DU81" s="101"/>
      <c r="DV81" s="101"/>
      <c r="DW81" s="101"/>
      <c r="DX81" s="101"/>
      <c r="DY81" s="101"/>
      <c r="DZ81" s="101"/>
      <c r="EA81" s="101"/>
      <c r="EB81" s="101"/>
      <c r="EC81" s="101"/>
      <c r="ED81" s="101"/>
      <c r="EE81" s="101"/>
      <c r="EF81" s="101"/>
      <c r="EG81" s="101"/>
      <c r="EH81" s="101"/>
      <c r="EI81" s="101"/>
      <c r="EJ81" s="101"/>
      <c r="EK81" s="101"/>
      <c r="EL81" s="101"/>
      <c r="EM81" s="101"/>
      <c r="EN81" s="101"/>
      <c r="EO81" s="101"/>
      <c r="EP81" s="101"/>
      <c r="EQ81" s="101"/>
      <c r="ER81" s="101"/>
      <c r="ES81" s="101"/>
      <c r="ET81" s="101"/>
      <c r="EU81" s="101"/>
      <c r="EV81" s="101"/>
      <c r="EW81" s="101"/>
      <c r="EX81" s="101"/>
      <c r="EY81" s="101"/>
      <c r="EZ81" s="101"/>
      <c r="FA81" s="101"/>
      <c r="FB81" s="101"/>
      <c r="FC81" s="101"/>
      <c r="FD81" s="101"/>
      <c r="FE81" s="101"/>
      <c r="FF81" s="101"/>
      <c r="FG81" s="101"/>
      <c r="FH81" s="101"/>
      <c r="FI81" s="101"/>
      <c r="FJ81" s="101"/>
      <c r="FK81" s="101"/>
      <c r="FL81" s="101"/>
      <c r="FM81" s="101"/>
      <c r="FN81" s="101"/>
      <c r="FO81" s="101"/>
      <c r="FP81" s="101"/>
      <c r="FQ81" s="101"/>
      <c r="FR81" s="101"/>
      <c r="FS81" s="101"/>
      <c r="FT81" s="101"/>
      <c r="FU81" s="101"/>
      <c r="FV81" s="101"/>
      <c r="FW81" s="101"/>
      <c r="FX81" s="101"/>
      <c r="FY81" s="101"/>
      <c r="FZ81" s="101"/>
      <c r="GA81" s="101"/>
      <c r="GB81" s="101"/>
      <c r="GC81" s="101"/>
      <c r="GD81" s="101"/>
      <c r="GE81" s="101"/>
      <c r="GF81" s="101"/>
      <c r="GG81" s="101"/>
      <c r="GH81" s="101"/>
    </row>
    <row r="82" spans="1:190" s="102" customFormat="1" ht="36">
      <c r="A82" s="70" t="s">
        <v>119</v>
      </c>
      <c r="B82" s="93" t="s">
        <v>132</v>
      </c>
      <c r="C82" s="89">
        <v>1</v>
      </c>
      <c r="D82" s="103">
        <v>2</v>
      </c>
      <c r="E82" s="93" t="s">
        <v>124</v>
      </c>
      <c r="F82" s="93" t="s">
        <v>124</v>
      </c>
      <c r="G82" s="89" t="s">
        <v>46</v>
      </c>
      <c r="H82" s="89">
        <v>2010</v>
      </c>
      <c r="I82" s="89">
        <v>830</v>
      </c>
      <c r="J82" s="89">
        <v>3</v>
      </c>
      <c r="K82" s="89">
        <v>48.7</v>
      </c>
      <c r="L82" s="89">
        <v>48.7</v>
      </c>
      <c r="M82" s="89"/>
      <c r="N82" s="89">
        <v>48.7</v>
      </c>
      <c r="O82" s="89"/>
      <c r="P82" s="89">
        <v>48.7</v>
      </c>
      <c r="Q82" s="89"/>
      <c r="R82" s="89"/>
      <c r="S82" s="89"/>
      <c r="T82" s="89">
        <v>48.7</v>
      </c>
      <c r="U82" s="89">
        <v>11.7</v>
      </c>
      <c r="V82" s="89">
        <v>20.6</v>
      </c>
      <c r="W82" s="89">
        <v>16.4</v>
      </c>
      <c r="X82" s="89">
        <v>0</v>
      </c>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90"/>
      <c r="CA82" s="101"/>
      <c r="CB82" s="101"/>
      <c r="CC82" s="101"/>
      <c r="CD82" s="101"/>
      <c r="CE82" s="101"/>
      <c r="CF82" s="101"/>
      <c r="CG82" s="101"/>
      <c r="CH82" s="101"/>
      <c r="CI82" s="101"/>
      <c r="CJ82" s="101"/>
      <c r="CK82" s="101"/>
      <c r="CL82" s="101"/>
      <c r="CM82" s="101"/>
      <c r="CN82" s="101"/>
      <c r="CO82" s="101"/>
      <c r="CP82" s="101"/>
      <c r="CQ82" s="101"/>
      <c r="CR82" s="101"/>
      <c r="CS82" s="101"/>
      <c r="CT82" s="101"/>
      <c r="CU82" s="101"/>
      <c r="CV82" s="101"/>
      <c r="CW82" s="101"/>
      <c r="CX82" s="101"/>
      <c r="CY82" s="101"/>
      <c r="CZ82" s="101"/>
      <c r="DA82" s="101"/>
      <c r="DB82" s="101"/>
      <c r="DC82" s="101"/>
      <c r="DD82" s="101"/>
      <c r="DE82" s="101"/>
      <c r="DF82" s="101"/>
      <c r="DG82" s="101"/>
      <c r="DH82" s="101"/>
      <c r="DI82" s="101"/>
      <c r="DJ82" s="101"/>
      <c r="DK82" s="101"/>
      <c r="DL82" s="101"/>
      <c r="DM82" s="101"/>
      <c r="DN82" s="101"/>
      <c r="DO82" s="101"/>
      <c r="DP82" s="101"/>
      <c r="DQ82" s="101"/>
      <c r="DR82" s="101"/>
      <c r="DS82" s="101"/>
      <c r="DT82" s="101"/>
      <c r="DU82" s="101"/>
      <c r="DV82" s="101"/>
      <c r="DW82" s="101"/>
      <c r="DX82" s="101"/>
      <c r="DY82" s="101"/>
      <c r="DZ82" s="101"/>
      <c r="EA82" s="101"/>
      <c r="EB82" s="101"/>
      <c r="EC82" s="101"/>
      <c r="ED82" s="101"/>
      <c r="EE82" s="101"/>
      <c r="EF82" s="101"/>
      <c r="EG82" s="101"/>
      <c r="EH82" s="101"/>
      <c r="EI82" s="101"/>
      <c r="EJ82" s="101"/>
      <c r="EK82" s="101"/>
      <c r="EL82" s="101"/>
      <c r="EM82" s="101"/>
      <c r="EN82" s="101"/>
      <c r="EO82" s="101"/>
      <c r="EP82" s="101"/>
      <c r="EQ82" s="101"/>
      <c r="ER82" s="101"/>
      <c r="ES82" s="101"/>
      <c r="ET82" s="101"/>
      <c r="EU82" s="101"/>
      <c r="EV82" s="101"/>
      <c r="EW82" s="101"/>
      <c r="EX82" s="101"/>
      <c r="EY82" s="101"/>
      <c r="EZ82" s="101"/>
      <c r="FA82" s="101"/>
      <c r="FB82" s="101"/>
      <c r="FC82" s="101"/>
      <c r="FD82" s="101"/>
      <c r="FE82" s="101"/>
      <c r="FF82" s="101"/>
      <c r="FG82" s="101"/>
      <c r="FH82" s="101"/>
      <c r="FI82" s="101"/>
      <c r="FJ82" s="101"/>
      <c r="FK82" s="101"/>
      <c r="FL82" s="101"/>
      <c r="FM82" s="101"/>
      <c r="FN82" s="101"/>
      <c r="FO82" s="101"/>
      <c r="FP82" s="101"/>
      <c r="FQ82" s="101"/>
      <c r="FR82" s="101"/>
      <c r="FS82" s="101"/>
      <c r="FT82" s="101"/>
      <c r="FU82" s="101"/>
      <c r="FV82" s="101"/>
      <c r="FW82" s="101"/>
      <c r="FX82" s="101"/>
      <c r="FY82" s="101"/>
      <c r="FZ82" s="101"/>
      <c r="GA82" s="101"/>
      <c r="GB82" s="101"/>
      <c r="GC82" s="101"/>
      <c r="GD82" s="101"/>
      <c r="GE82" s="101"/>
      <c r="GF82" s="101"/>
      <c r="GG82" s="101"/>
      <c r="GH82" s="101"/>
    </row>
    <row r="83" spans="1:190" s="102" customFormat="1" ht="36">
      <c r="A83" s="70" t="s">
        <v>119</v>
      </c>
      <c r="B83" s="93" t="s">
        <v>133</v>
      </c>
      <c r="C83" s="89">
        <v>1</v>
      </c>
      <c r="D83" s="89">
        <v>2</v>
      </c>
      <c r="E83" s="89" t="s">
        <v>79</v>
      </c>
      <c r="F83" s="89" t="s">
        <v>79</v>
      </c>
      <c r="G83" s="89" t="s">
        <v>159</v>
      </c>
      <c r="H83" s="89"/>
      <c r="I83" s="89">
        <v>466</v>
      </c>
      <c r="J83" s="89">
        <v>4</v>
      </c>
      <c r="K83" s="89">
        <v>87.29</v>
      </c>
      <c r="L83" s="89">
        <v>87.29</v>
      </c>
      <c r="M83" s="89">
        <v>1.3</v>
      </c>
      <c r="N83" s="89">
        <v>85.99</v>
      </c>
      <c r="O83" s="89"/>
      <c r="P83" s="89">
        <v>87.29</v>
      </c>
      <c r="Q83" s="89"/>
      <c r="R83" s="89"/>
      <c r="S83" s="89"/>
      <c r="T83" s="89">
        <v>87.29</v>
      </c>
      <c r="U83" s="89"/>
      <c r="V83" s="89">
        <v>21.6</v>
      </c>
      <c r="W83" s="89">
        <v>65.6</v>
      </c>
      <c r="X83" s="89">
        <v>0.09</v>
      </c>
      <c r="Y83" s="89">
        <v>0.09</v>
      </c>
      <c r="Z83" s="89"/>
      <c r="AA83" s="89"/>
      <c r="AB83" s="89"/>
      <c r="AC83" s="89">
        <v>0.09</v>
      </c>
      <c r="AD83" s="89"/>
      <c r="AE83" s="89"/>
      <c r="AF83" s="89"/>
      <c r="AG83" s="89">
        <v>80</v>
      </c>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90"/>
      <c r="CA83" s="101">
        <f>(Y83+Z83)-AN83-BQ83</f>
        <v>0.09</v>
      </c>
      <c r="CB83" s="101"/>
      <c r="CC83" s="101"/>
      <c r="CD83" s="101"/>
      <c r="CE83" s="101"/>
      <c r="CF83" s="101"/>
      <c r="CG83" s="101"/>
      <c r="CH83" s="101"/>
      <c r="CI83" s="101"/>
      <c r="CJ83" s="101"/>
      <c r="CK83" s="101"/>
      <c r="CL83" s="101"/>
      <c r="CM83" s="101"/>
      <c r="CN83" s="101"/>
      <c r="CO83" s="101"/>
      <c r="CP83" s="101"/>
      <c r="CQ83" s="101"/>
      <c r="CR83" s="101"/>
      <c r="CS83" s="101"/>
      <c r="CT83" s="101"/>
      <c r="CU83" s="101"/>
      <c r="CV83" s="101"/>
      <c r="CW83" s="101"/>
      <c r="CX83" s="101"/>
      <c r="CY83" s="101"/>
      <c r="CZ83" s="101"/>
      <c r="DA83" s="101"/>
      <c r="DB83" s="101"/>
      <c r="DC83" s="101"/>
      <c r="DD83" s="101"/>
      <c r="DE83" s="101"/>
      <c r="DF83" s="101"/>
      <c r="DG83" s="101"/>
      <c r="DH83" s="101"/>
      <c r="DI83" s="101"/>
      <c r="DJ83" s="101"/>
      <c r="DK83" s="101"/>
      <c r="DL83" s="101"/>
      <c r="DM83" s="101"/>
      <c r="DN83" s="101"/>
      <c r="DO83" s="101"/>
      <c r="DP83" s="101"/>
      <c r="DQ83" s="101"/>
      <c r="DR83" s="101"/>
      <c r="DS83" s="101"/>
      <c r="DT83" s="101"/>
      <c r="DU83" s="101"/>
      <c r="DV83" s="101"/>
      <c r="DW83" s="101"/>
      <c r="DX83" s="101"/>
      <c r="DY83" s="101"/>
      <c r="DZ83" s="101"/>
      <c r="EA83" s="101"/>
      <c r="EB83" s="101"/>
      <c r="EC83" s="101"/>
      <c r="ED83" s="101"/>
      <c r="EE83" s="101"/>
      <c r="EF83" s="101"/>
      <c r="EG83" s="101"/>
      <c r="EH83" s="101"/>
      <c r="EI83" s="101"/>
      <c r="EJ83" s="101"/>
      <c r="EK83" s="101"/>
      <c r="EL83" s="101"/>
      <c r="EM83" s="101"/>
      <c r="EN83" s="101"/>
      <c r="EO83" s="101"/>
      <c r="EP83" s="101"/>
      <c r="EQ83" s="101"/>
      <c r="ER83" s="101"/>
      <c r="ES83" s="101"/>
      <c r="ET83" s="101"/>
      <c r="EU83" s="101"/>
      <c r="EV83" s="101"/>
      <c r="EW83" s="101"/>
      <c r="EX83" s="101"/>
      <c r="EY83" s="101"/>
      <c r="EZ83" s="101"/>
      <c r="FA83" s="101"/>
      <c r="FB83" s="101"/>
      <c r="FC83" s="101"/>
      <c r="FD83" s="101"/>
      <c r="FE83" s="101"/>
      <c r="FF83" s="101"/>
      <c r="FG83" s="101"/>
      <c r="FH83" s="101"/>
      <c r="FI83" s="101"/>
      <c r="FJ83" s="101"/>
      <c r="FK83" s="101"/>
      <c r="FL83" s="101"/>
      <c r="FM83" s="101"/>
      <c r="FN83" s="101"/>
      <c r="FO83" s="101"/>
      <c r="FP83" s="101"/>
      <c r="FQ83" s="101"/>
      <c r="FR83" s="101"/>
      <c r="FS83" s="101"/>
      <c r="FT83" s="101"/>
      <c r="FU83" s="101"/>
      <c r="FV83" s="101"/>
      <c r="FW83" s="101"/>
      <c r="FX83" s="101"/>
      <c r="FY83" s="101"/>
      <c r="FZ83" s="101"/>
      <c r="GA83" s="101"/>
      <c r="GB83" s="101"/>
      <c r="GC83" s="101"/>
      <c r="GD83" s="101"/>
      <c r="GE83" s="101"/>
      <c r="GF83" s="101"/>
      <c r="GG83" s="101"/>
      <c r="GH83" s="101"/>
    </row>
    <row r="84" spans="1:190" s="102" customFormat="1" ht="36">
      <c r="A84" s="70" t="s">
        <v>119</v>
      </c>
      <c r="B84" s="93" t="s">
        <v>133</v>
      </c>
      <c r="C84" s="89">
        <v>1</v>
      </c>
      <c r="D84" s="89">
        <v>3</v>
      </c>
      <c r="E84" s="89" t="s">
        <v>122</v>
      </c>
      <c r="F84" s="89" t="s">
        <v>122</v>
      </c>
      <c r="G84" s="89" t="s">
        <v>138</v>
      </c>
      <c r="H84" s="89"/>
      <c r="I84" s="89">
        <v>358</v>
      </c>
      <c r="J84" s="89">
        <v>4</v>
      </c>
      <c r="K84" s="89">
        <v>0.8</v>
      </c>
      <c r="L84" s="89">
        <v>0.8</v>
      </c>
      <c r="M84" s="89"/>
      <c r="N84" s="89">
        <v>0.8</v>
      </c>
      <c r="O84" s="89"/>
      <c r="P84" s="89">
        <v>0.8</v>
      </c>
      <c r="Q84" s="89"/>
      <c r="R84" s="89"/>
      <c r="S84" s="89"/>
      <c r="T84" s="89">
        <v>0.8</v>
      </c>
      <c r="U84" s="89"/>
      <c r="V84" s="89">
        <v>0.8</v>
      </c>
      <c r="W84" s="89"/>
      <c r="X84" s="89"/>
      <c r="Y84" s="89"/>
      <c r="Z84" s="89"/>
      <c r="AA84" s="89"/>
      <c r="AB84" s="89"/>
      <c r="AC84" s="89"/>
      <c r="AD84" s="89"/>
      <c r="AE84" s="89"/>
      <c r="AF84" s="89"/>
      <c r="AG84" s="89"/>
      <c r="AH84" s="89"/>
      <c r="AI84" s="89">
        <v>0.8</v>
      </c>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90"/>
      <c r="CA84" s="101"/>
      <c r="CB84" s="101"/>
      <c r="CC84" s="101"/>
      <c r="CD84" s="101"/>
      <c r="CE84" s="101"/>
      <c r="CF84" s="101"/>
      <c r="CG84" s="101"/>
      <c r="CH84" s="101"/>
      <c r="CI84" s="101"/>
      <c r="CJ84" s="101"/>
      <c r="CK84" s="101"/>
      <c r="CL84" s="101"/>
      <c r="CM84" s="101"/>
      <c r="CN84" s="101"/>
      <c r="CO84" s="101"/>
      <c r="CP84" s="101"/>
      <c r="CQ84" s="101"/>
      <c r="CR84" s="101"/>
      <c r="CS84" s="101"/>
      <c r="CT84" s="101"/>
      <c r="CU84" s="101"/>
      <c r="CV84" s="101"/>
      <c r="CW84" s="101"/>
      <c r="CX84" s="101"/>
      <c r="CY84" s="101"/>
      <c r="CZ84" s="101"/>
      <c r="DA84" s="101"/>
      <c r="DB84" s="101"/>
      <c r="DC84" s="101"/>
      <c r="DD84" s="101"/>
      <c r="DE84" s="101"/>
      <c r="DF84" s="101"/>
      <c r="DG84" s="101"/>
      <c r="DH84" s="101"/>
      <c r="DI84" s="101"/>
      <c r="DJ84" s="101"/>
      <c r="DK84" s="101"/>
      <c r="DL84" s="101"/>
      <c r="DM84" s="101"/>
      <c r="DN84" s="101"/>
      <c r="DO84" s="101"/>
      <c r="DP84" s="101"/>
      <c r="DQ84" s="101"/>
      <c r="DR84" s="101"/>
      <c r="DS84" s="101"/>
      <c r="DT84" s="101"/>
      <c r="DU84" s="101"/>
      <c r="DV84" s="101"/>
      <c r="DW84" s="101"/>
      <c r="DX84" s="101"/>
      <c r="DY84" s="101"/>
      <c r="DZ84" s="101"/>
      <c r="EA84" s="101"/>
      <c r="EB84" s="101"/>
      <c r="EC84" s="101"/>
      <c r="ED84" s="101"/>
      <c r="EE84" s="101"/>
      <c r="EF84" s="101"/>
      <c r="EG84" s="101"/>
      <c r="EH84" s="101"/>
      <c r="EI84" s="101"/>
      <c r="EJ84" s="101"/>
      <c r="EK84" s="101"/>
      <c r="EL84" s="101"/>
      <c r="EM84" s="101"/>
      <c r="EN84" s="101"/>
      <c r="EO84" s="101"/>
      <c r="EP84" s="101"/>
      <c r="EQ84" s="101"/>
      <c r="ER84" s="101"/>
      <c r="ES84" s="101"/>
      <c r="ET84" s="101"/>
      <c r="EU84" s="101"/>
      <c r="EV84" s="101"/>
      <c r="EW84" s="101"/>
      <c r="EX84" s="101"/>
      <c r="EY84" s="101"/>
      <c r="EZ84" s="101"/>
      <c r="FA84" s="101"/>
      <c r="FB84" s="101"/>
      <c r="FC84" s="101"/>
      <c r="FD84" s="101"/>
      <c r="FE84" s="101"/>
      <c r="FF84" s="101"/>
      <c r="FG84" s="101"/>
      <c r="FH84" s="101"/>
      <c r="FI84" s="101"/>
      <c r="FJ84" s="101"/>
      <c r="FK84" s="101"/>
      <c r="FL84" s="101"/>
      <c r="FM84" s="101"/>
      <c r="FN84" s="101"/>
      <c r="FO84" s="101"/>
      <c r="FP84" s="101"/>
      <c r="FQ84" s="101"/>
      <c r="FR84" s="101"/>
      <c r="FS84" s="101"/>
      <c r="FT84" s="101"/>
      <c r="FU84" s="101"/>
      <c r="FV84" s="101"/>
      <c r="FW84" s="101"/>
      <c r="FX84" s="101"/>
      <c r="FY84" s="101"/>
      <c r="FZ84" s="101"/>
      <c r="GA84" s="101"/>
      <c r="GB84" s="101"/>
      <c r="GC84" s="101"/>
      <c r="GD84" s="101"/>
      <c r="GE84" s="101"/>
      <c r="GF84" s="101"/>
      <c r="GG84" s="101"/>
      <c r="GH84" s="101"/>
    </row>
    <row r="85" spans="1:190" s="102" customFormat="1" ht="29.25" customHeight="1">
      <c r="A85" s="70" t="s">
        <v>119</v>
      </c>
      <c r="B85" s="93" t="s">
        <v>133</v>
      </c>
      <c r="C85" s="89">
        <v>2</v>
      </c>
      <c r="D85" s="103"/>
      <c r="E85" s="89" t="s">
        <v>121</v>
      </c>
      <c r="F85" s="89" t="s">
        <v>121</v>
      </c>
      <c r="G85" s="89" t="s">
        <v>179</v>
      </c>
      <c r="H85" s="89"/>
      <c r="I85" s="89">
        <v>355</v>
      </c>
      <c r="J85" s="136">
        <v>4</v>
      </c>
      <c r="K85" s="89">
        <v>7</v>
      </c>
      <c r="L85" s="89">
        <v>7</v>
      </c>
      <c r="M85" s="89">
        <v>7</v>
      </c>
      <c r="N85" s="89"/>
      <c r="O85" s="89"/>
      <c r="P85" s="89">
        <v>7</v>
      </c>
      <c r="Q85" s="89"/>
      <c r="R85" s="89"/>
      <c r="S85" s="89"/>
      <c r="T85" s="89">
        <v>7</v>
      </c>
      <c r="U85" s="89"/>
      <c r="V85" s="89">
        <v>7</v>
      </c>
      <c r="W85" s="89"/>
      <c r="X85" s="89"/>
      <c r="Y85" s="89"/>
      <c r="Z85" s="89"/>
      <c r="AA85" s="89"/>
      <c r="AB85" s="89"/>
      <c r="AC85" s="89"/>
      <c r="AD85" s="89"/>
      <c r="AE85" s="89"/>
      <c r="AF85" s="89"/>
      <c r="AG85" s="89">
        <v>7</v>
      </c>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90"/>
      <c r="CA85" s="101">
        <f>(Y85+Z85)-AN85-BQ85</f>
        <v>0</v>
      </c>
      <c r="CB85" s="101"/>
      <c r="CC85" s="101"/>
      <c r="CD85" s="101"/>
      <c r="CE85" s="101"/>
      <c r="CF85" s="101"/>
      <c r="CG85" s="101"/>
      <c r="CH85" s="101"/>
      <c r="CI85" s="101"/>
      <c r="CJ85" s="101"/>
      <c r="CK85" s="101"/>
      <c r="CL85" s="101"/>
      <c r="CM85" s="101"/>
      <c r="CN85" s="101"/>
      <c r="CO85" s="101"/>
      <c r="CP85" s="101"/>
      <c r="CQ85" s="101"/>
      <c r="CR85" s="101"/>
      <c r="CS85" s="101"/>
      <c r="CT85" s="101"/>
      <c r="CU85" s="101"/>
      <c r="CV85" s="101"/>
      <c r="CW85" s="101"/>
      <c r="CX85" s="101"/>
      <c r="CY85" s="101"/>
      <c r="CZ85" s="101"/>
      <c r="DA85" s="101"/>
      <c r="DB85" s="101"/>
      <c r="DC85" s="101"/>
      <c r="DD85" s="101"/>
      <c r="DE85" s="101"/>
      <c r="DF85" s="101"/>
      <c r="DG85" s="101"/>
      <c r="DH85" s="101"/>
      <c r="DI85" s="101"/>
      <c r="DJ85" s="101"/>
      <c r="DK85" s="101"/>
      <c r="DL85" s="101"/>
      <c r="DM85" s="101"/>
      <c r="DN85" s="101"/>
      <c r="DO85" s="101"/>
      <c r="DP85" s="101"/>
      <c r="DQ85" s="101"/>
      <c r="DR85" s="101"/>
      <c r="DS85" s="101"/>
      <c r="DT85" s="101"/>
      <c r="DU85" s="101"/>
      <c r="DV85" s="101"/>
      <c r="DW85" s="101"/>
      <c r="DX85" s="101"/>
      <c r="DY85" s="101"/>
      <c r="DZ85" s="101"/>
      <c r="EA85" s="101"/>
      <c r="EB85" s="101"/>
      <c r="EC85" s="101"/>
      <c r="ED85" s="101"/>
      <c r="EE85" s="101"/>
      <c r="EF85" s="101"/>
      <c r="EG85" s="101"/>
      <c r="EH85" s="101"/>
      <c r="EI85" s="101"/>
      <c r="EJ85" s="101"/>
      <c r="EK85" s="101"/>
      <c r="EL85" s="101"/>
      <c r="EM85" s="101"/>
      <c r="EN85" s="101"/>
      <c r="EO85" s="101"/>
      <c r="EP85" s="101"/>
      <c r="EQ85" s="101"/>
      <c r="ER85" s="101"/>
      <c r="ES85" s="101"/>
      <c r="ET85" s="101"/>
      <c r="EU85" s="101"/>
      <c r="EV85" s="101"/>
      <c r="EW85" s="101"/>
      <c r="EX85" s="101"/>
      <c r="EY85" s="101"/>
      <c r="EZ85" s="101"/>
      <c r="FA85" s="101"/>
      <c r="FB85" s="101"/>
      <c r="FC85" s="101"/>
      <c r="FD85" s="101"/>
      <c r="FE85" s="101"/>
      <c r="FF85" s="101"/>
      <c r="FG85" s="101"/>
      <c r="FH85" s="101"/>
      <c r="FI85" s="101"/>
      <c r="FJ85" s="101"/>
      <c r="FK85" s="101"/>
      <c r="FL85" s="101"/>
      <c r="FM85" s="101"/>
      <c r="FN85" s="101"/>
      <c r="FO85" s="101"/>
      <c r="FP85" s="101"/>
      <c r="FQ85" s="101"/>
      <c r="FR85" s="101"/>
      <c r="FS85" s="101"/>
      <c r="FT85" s="101"/>
      <c r="FU85" s="101"/>
      <c r="FV85" s="101"/>
      <c r="FW85" s="101"/>
      <c r="FX85" s="101"/>
      <c r="FY85" s="101"/>
      <c r="FZ85" s="101"/>
      <c r="GA85" s="101"/>
      <c r="GB85" s="101"/>
      <c r="GC85" s="101"/>
      <c r="GD85" s="101"/>
      <c r="GE85" s="101"/>
      <c r="GF85" s="101"/>
      <c r="GG85" s="101"/>
      <c r="GH85" s="101"/>
    </row>
    <row r="86" spans="1:190" s="102" customFormat="1" ht="29.25" customHeight="1">
      <c r="A86" s="70" t="s">
        <v>119</v>
      </c>
      <c r="B86" s="93" t="s">
        <v>133</v>
      </c>
      <c r="C86" s="89">
        <v>1</v>
      </c>
      <c r="D86" s="103">
        <v>3</v>
      </c>
      <c r="E86" s="89" t="s">
        <v>122</v>
      </c>
      <c r="F86" s="89" t="s">
        <v>122</v>
      </c>
      <c r="G86" s="89" t="s">
        <v>207</v>
      </c>
      <c r="H86" s="102">
        <v>2016</v>
      </c>
      <c r="I86" s="136">
        <v>610</v>
      </c>
      <c r="J86" s="136">
        <v>7</v>
      </c>
      <c r="K86" s="89">
        <v>1.5</v>
      </c>
      <c r="L86" s="89">
        <v>1.5</v>
      </c>
      <c r="M86" s="89">
        <v>1.5</v>
      </c>
      <c r="N86" s="89"/>
      <c r="O86" s="89"/>
      <c r="P86" s="89">
        <v>1.5</v>
      </c>
      <c r="Q86" s="89"/>
      <c r="R86" s="89"/>
      <c r="S86" s="89"/>
      <c r="T86" s="89">
        <v>1.5</v>
      </c>
      <c r="U86" s="89"/>
      <c r="V86" s="89">
        <v>1.5</v>
      </c>
      <c r="W86" s="89"/>
      <c r="X86" s="89"/>
      <c r="Y86" s="89"/>
      <c r="Z86" s="89"/>
      <c r="AA86" s="89"/>
      <c r="AB86" s="89"/>
      <c r="AC86" s="89"/>
      <c r="AD86" s="89"/>
      <c r="AE86" s="89"/>
      <c r="AF86" s="89"/>
      <c r="AG86" s="89">
        <v>1.5</v>
      </c>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90"/>
      <c r="CA86" s="101"/>
      <c r="CB86" s="101"/>
      <c r="CC86" s="101"/>
      <c r="CD86" s="101"/>
      <c r="CE86" s="101"/>
      <c r="CF86" s="101"/>
      <c r="CG86" s="101"/>
      <c r="CH86" s="101"/>
      <c r="CI86" s="101"/>
      <c r="CJ86" s="101"/>
      <c r="CK86" s="101"/>
      <c r="CL86" s="101"/>
      <c r="CM86" s="101"/>
      <c r="CN86" s="101"/>
      <c r="CO86" s="101"/>
      <c r="CP86" s="101"/>
      <c r="CQ86" s="101"/>
      <c r="CR86" s="101"/>
      <c r="CS86" s="101"/>
      <c r="CT86" s="101"/>
      <c r="CU86" s="101"/>
      <c r="CV86" s="101"/>
      <c r="CW86" s="101"/>
      <c r="CX86" s="101"/>
      <c r="CY86" s="101"/>
      <c r="CZ86" s="101"/>
      <c r="DA86" s="101"/>
      <c r="DB86" s="101"/>
      <c r="DC86" s="101"/>
      <c r="DD86" s="101"/>
      <c r="DE86" s="101"/>
      <c r="DF86" s="101"/>
      <c r="DG86" s="101"/>
      <c r="DH86" s="101"/>
      <c r="DI86" s="101"/>
      <c r="DJ86" s="101"/>
      <c r="DK86" s="101"/>
      <c r="DL86" s="101"/>
      <c r="DM86" s="101"/>
      <c r="DN86" s="101"/>
      <c r="DO86" s="101"/>
      <c r="DP86" s="101"/>
      <c r="DQ86" s="101"/>
      <c r="DR86" s="101"/>
      <c r="DS86" s="101"/>
      <c r="DT86" s="101"/>
      <c r="DU86" s="101"/>
      <c r="DV86" s="101"/>
      <c r="DW86" s="101"/>
      <c r="DX86" s="101"/>
      <c r="DY86" s="101"/>
      <c r="DZ86" s="101"/>
      <c r="EA86" s="101"/>
      <c r="EB86" s="101"/>
      <c r="EC86" s="101"/>
      <c r="ED86" s="101"/>
      <c r="EE86" s="101"/>
      <c r="EF86" s="101"/>
      <c r="EG86" s="101"/>
      <c r="EH86" s="101"/>
      <c r="EI86" s="101"/>
      <c r="EJ86" s="101"/>
      <c r="EK86" s="101"/>
      <c r="EL86" s="101"/>
      <c r="EM86" s="101"/>
      <c r="EN86" s="101"/>
      <c r="EO86" s="101"/>
      <c r="EP86" s="101"/>
      <c r="EQ86" s="101"/>
      <c r="ER86" s="101"/>
      <c r="ES86" s="101"/>
      <c r="ET86" s="101"/>
      <c r="EU86" s="101"/>
      <c r="EV86" s="101"/>
      <c r="EW86" s="101"/>
      <c r="EX86" s="101"/>
      <c r="EY86" s="101"/>
      <c r="EZ86" s="101"/>
      <c r="FA86" s="101"/>
      <c r="FB86" s="101"/>
      <c r="FC86" s="101"/>
      <c r="FD86" s="101"/>
      <c r="FE86" s="101"/>
      <c r="FF86" s="101"/>
      <c r="FG86" s="101"/>
      <c r="FH86" s="101"/>
      <c r="FI86" s="101"/>
      <c r="FJ86" s="101"/>
      <c r="FK86" s="101"/>
      <c r="FL86" s="101"/>
      <c r="FM86" s="101"/>
      <c r="FN86" s="101"/>
      <c r="FO86" s="101"/>
      <c r="FP86" s="101"/>
      <c r="FQ86" s="101"/>
      <c r="FR86" s="101"/>
      <c r="FS86" s="101"/>
      <c r="FT86" s="101"/>
      <c r="FU86" s="101"/>
      <c r="FV86" s="101"/>
      <c r="FW86" s="101"/>
      <c r="FX86" s="101"/>
      <c r="FY86" s="101"/>
      <c r="FZ86" s="101"/>
      <c r="GA86" s="101"/>
      <c r="GB86" s="101"/>
      <c r="GC86" s="101"/>
      <c r="GD86" s="101"/>
      <c r="GE86" s="101"/>
      <c r="GF86" s="101"/>
      <c r="GG86" s="101"/>
      <c r="GH86" s="101"/>
    </row>
    <row r="87" spans="1:190" s="102" customFormat="1" ht="36">
      <c r="A87" s="70" t="s">
        <v>119</v>
      </c>
      <c r="B87" s="93" t="s">
        <v>133</v>
      </c>
      <c r="C87" s="89">
        <v>1</v>
      </c>
      <c r="D87" s="103">
        <v>2</v>
      </c>
      <c r="E87" s="89" t="s">
        <v>124</v>
      </c>
      <c r="F87" s="89" t="s">
        <v>124</v>
      </c>
      <c r="G87" s="89" t="s">
        <v>46</v>
      </c>
      <c r="H87" s="89">
        <v>2010</v>
      </c>
      <c r="I87" s="89">
        <v>830</v>
      </c>
      <c r="J87" s="89">
        <v>3</v>
      </c>
      <c r="K87" s="89">
        <v>3.99</v>
      </c>
      <c r="L87" s="89">
        <v>3.99</v>
      </c>
      <c r="M87" s="89"/>
      <c r="N87" s="89">
        <v>3.99</v>
      </c>
      <c r="O87" s="89"/>
      <c r="P87" s="89">
        <v>3.99</v>
      </c>
      <c r="Q87" s="89"/>
      <c r="R87" s="89"/>
      <c r="S87" s="89"/>
      <c r="T87" s="89">
        <v>3.99</v>
      </c>
      <c r="U87" s="89"/>
      <c r="V87" s="89"/>
      <c r="W87" s="89"/>
      <c r="X87" s="89">
        <v>3.99</v>
      </c>
      <c r="Y87" s="89">
        <v>2.4</v>
      </c>
      <c r="Z87" s="89"/>
      <c r="AA87" s="89"/>
      <c r="AB87" s="89"/>
      <c r="AC87" s="89">
        <v>2.4</v>
      </c>
      <c r="AD87" s="94"/>
      <c r="AE87" s="94">
        <v>3.3</v>
      </c>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90"/>
      <c r="CA87" s="101">
        <f>(Y87+Z87)-AN87-BQ87</f>
        <v>2.4</v>
      </c>
      <c r="CB87" s="101"/>
      <c r="CC87" s="101"/>
      <c r="CD87" s="101"/>
      <c r="CE87" s="101"/>
      <c r="CF87" s="101"/>
      <c r="CG87" s="101"/>
      <c r="CH87" s="101"/>
      <c r="CI87" s="101"/>
      <c r="CJ87" s="101"/>
      <c r="CK87" s="101"/>
      <c r="CL87" s="101"/>
      <c r="CM87" s="101"/>
      <c r="CN87" s="101"/>
      <c r="CO87" s="101"/>
      <c r="CP87" s="101"/>
      <c r="CQ87" s="101"/>
      <c r="CR87" s="101"/>
      <c r="CS87" s="101"/>
      <c r="CT87" s="101"/>
      <c r="CU87" s="101"/>
      <c r="CV87" s="101"/>
      <c r="CW87" s="101"/>
      <c r="CX87" s="101"/>
      <c r="CY87" s="101"/>
      <c r="CZ87" s="101"/>
      <c r="DA87" s="101"/>
      <c r="DB87" s="101"/>
      <c r="DC87" s="101"/>
      <c r="DD87" s="101"/>
      <c r="DE87" s="101"/>
      <c r="DF87" s="101"/>
      <c r="DG87" s="101"/>
      <c r="DH87" s="101"/>
      <c r="DI87" s="101"/>
      <c r="DJ87" s="101"/>
      <c r="DK87" s="101"/>
      <c r="DL87" s="101"/>
      <c r="DM87" s="101"/>
      <c r="DN87" s="101"/>
      <c r="DO87" s="101"/>
      <c r="DP87" s="101"/>
      <c r="DQ87" s="101"/>
      <c r="DR87" s="101"/>
      <c r="DS87" s="101"/>
      <c r="DT87" s="101"/>
      <c r="DU87" s="101"/>
      <c r="DV87" s="101"/>
      <c r="DW87" s="101"/>
      <c r="DX87" s="101"/>
      <c r="DY87" s="101"/>
      <c r="DZ87" s="101"/>
      <c r="EA87" s="101"/>
      <c r="EB87" s="101"/>
      <c r="EC87" s="101"/>
      <c r="ED87" s="101"/>
      <c r="EE87" s="101"/>
      <c r="EF87" s="101"/>
      <c r="EG87" s="101"/>
      <c r="EH87" s="101"/>
      <c r="EI87" s="101"/>
      <c r="EJ87" s="101"/>
      <c r="EK87" s="101"/>
      <c r="EL87" s="101"/>
      <c r="EM87" s="101"/>
      <c r="EN87" s="101"/>
      <c r="EO87" s="101"/>
      <c r="EP87" s="101"/>
      <c r="EQ87" s="101"/>
      <c r="ER87" s="101"/>
      <c r="ES87" s="101"/>
      <c r="ET87" s="101"/>
      <c r="EU87" s="101"/>
      <c r="EV87" s="101"/>
      <c r="EW87" s="101"/>
      <c r="EX87" s="101"/>
      <c r="EY87" s="101"/>
      <c r="EZ87" s="101"/>
      <c r="FA87" s="101"/>
      <c r="FB87" s="101"/>
      <c r="FC87" s="101"/>
      <c r="FD87" s="101"/>
      <c r="FE87" s="101"/>
      <c r="FF87" s="101"/>
      <c r="FG87" s="101"/>
      <c r="FH87" s="101"/>
      <c r="FI87" s="101"/>
      <c r="FJ87" s="101"/>
      <c r="FK87" s="101"/>
      <c r="FL87" s="101"/>
      <c r="FM87" s="101"/>
      <c r="FN87" s="101"/>
      <c r="FO87" s="101"/>
      <c r="FP87" s="101"/>
      <c r="FQ87" s="101"/>
      <c r="FR87" s="101"/>
      <c r="FS87" s="101"/>
      <c r="FT87" s="101"/>
      <c r="FU87" s="101"/>
      <c r="FV87" s="101"/>
      <c r="FW87" s="101"/>
      <c r="FX87" s="101"/>
      <c r="FY87" s="101"/>
      <c r="FZ87" s="101"/>
      <c r="GA87" s="101"/>
      <c r="GB87" s="101"/>
      <c r="GC87" s="101"/>
      <c r="GD87" s="101"/>
      <c r="GE87" s="101"/>
      <c r="GF87" s="101"/>
      <c r="GG87" s="101"/>
      <c r="GH87" s="101"/>
    </row>
    <row r="88" spans="1:190" s="102" customFormat="1" ht="36">
      <c r="A88" s="70" t="s">
        <v>119</v>
      </c>
      <c r="B88" s="93" t="s">
        <v>133</v>
      </c>
      <c r="C88" s="89">
        <v>1</v>
      </c>
      <c r="D88" s="103">
        <v>3</v>
      </c>
      <c r="E88" s="89" t="s">
        <v>124</v>
      </c>
      <c r="F88" s="89" t="s">
        <v>124</v>
      </c>
      <c r="G88" s="89" t="s">
        <v>46</v>
      </c>
      <c r="H88" s="89">
        <v>2010</v>
      </c>
      <c r="I88" s="89">
        <v>830</v>
      </c>
      <c r="J88" s="89">
        <v>3</v>
      </c>
      <c r="K88" s="89">
        <v>4.85</v>
      </c>
      <c r="L88" s="89">
        <v>4.85</v>
      </c>
      <c r="M88" s="89"/>
      <c r="N88" s="89">
        <v>4.85</v>
      </c>
      <c r="O88" s="89"/>
      <c r="P88" s="89">
        <v>4.85</v>
      </c>
      <c r="Q88" s="89"/>
      <c r="R88" s="89"/>
      <c r="S88" s="89"/>
      <c r="T88" s="89">
        <v>4.85</v>
      </c>
      <c r="U88" s="89"/>
      <c r="V88" s="89"/>
      <c r="W88" s="89"/>
      <c r="X88" s="89">
        <v>4.85</v>
      </c>
      <c r="Y88" s="89">
        <v>4.85</v>
      </c>
      <c r="Z88" s="89"/>
      <c r="AA88" s="89"/>
      <c r="AB88" s="89"/>
      <c r="AC88" s="89">
        <v>4.85</v>
      </c>
      <c r="AD88" s="94"/>
      <c r="AE88" s="94">
        <v>9.1</v>
      </c>
      <c r="AF88" s="89"/>
      <c r="AG88" s="89">
        <v>0.7</v>
      </c>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90"/>
      <c r="CA88" s="101"/>
      <c r="CB88" s="101"/>
      <c r="CC88" s="101"/>
      <c r="CD88" s="101"/>
      <c r="CE88" s="101"/>
      <c r="CF88" s="101"/>
      <c r="CG88" s="101"/>
      <c r="CH88" s="101"/>
      <c r="CI88" s="101"/>
      <c r="CJ88" s="101"/>
      <c r="CK88" s="101"/>
      <c r="CL88" s="101"/>
      <c r="CM88" s="101"/>
      <c r="CN88" s="101"/>
      <c r="CO88" s="101"/>
      <c r="CP88" s="101"/>
      <c r="CQ88" s="101"/>
      <c r="CR88" s="101"/>
      <c r="CS88" s="101"/>
      <c r="CT88" s="101"/>
      <c r="CU88" s="101"/>
      <c r="CV88" s="101"/>
      <c r="CW88" s="101"/>
      <c r="CX88" s="101"/>
      <c r="CY88" s="101"/>
      <c r="CZ88" s="101"/>
      <c r="DA88" s="101"/>
      <c r="DB88" s="101"/>
      <c r="DC88" s="101"/>
      <c r="DD88" s="101"/>
      <c r="DE88" s="101"/>
      <c r="DF88" s="101"/>
      <c r="DG88" s="101"/>
      <c r="DH88" s="101"/>
      <c r="DI88" s="101"/>
      <c r="DJ88" s="101"/>
      <c r="DK88" s="101"/>
      <c r="DL88" s="101"/>
      <c r="DM88" s="101"/>
      <c r="DN88" s="101"/>
      <c r="DO88" s="101"/>
      <c r="DP88" s="101"/>
      <c r="DQ88" s="101"/>
      <c r="DR88" s="101"/>
      <c r="DS88" s="101"/>
      <c r="DT88" s="101"/>
      <c r="DU88" s="101"/>
      <c r="DV88" s="101"/>
      <c r="DW88" s="101"/>
      <c r="DX88" s="101"/>
      <c r="DY88" s="101"/>
      <c r="DZ88" s="101"/>
      <c r="EA88" s="101"/>
      <c r="EB88" s="101"/>
      <c r="EC88" s="101"/>
      <c r="ED88" s="101"/>
      <c r="EE88" s="101"/>
      <c r="EF88" s="101"/>
      <c r="EG88" s="101"/>
      <c r="EH88" s="101"/>
      <c r="EI88" s="101"/>
      <c r="EJ88" s="101"/>
      <c r="EK88" s="101"/>
      <c r="EL88" s="101"/>
      <c r="EM88" s="101"/>
      <c r="EN88" s="101"/>
      <c r="EO88" s="101"/>
      <c r="EP88" s="101"/>
      <c r="EQ88" s="101"/>
      <c r="ER88" s="101"/>
      <c r="ES88" s="101"/>
      <c r="ET88" s="101"/>
      <c r="EU88" s="101"/>
      <c r="EV88" s="101"/>
      <c r="EW88" s="101"/>
      <c r="EX88" s="101"/>
      <c r="EY88" s="101"/>
      <c r="EZ88" s="101"/>
      <c r="FA88" s="101"/>
      <c r="FB88" s="101"/>
      <c r="FC88" s="101"/>
      <c r="FD88" s="101"/>
      <c r="FE88" s="101"/>
      <c r="FF88" s="101"/>
      <c r="FG88" s="101"/>
      <c r="FH88" s="101"/>
      <c r="FI88" s="101"/>
      <c r="FJ88" s="101"/>
      <c r="FK88" s="101"/>
      <c r="FL88" s="101"/>
      <c r="FM88" s="101"/>
      <c r="FN88" s="101"/>
      <c r="FO88" s="101"/>
      <c r="FP88" s="101"/>
      <c r="FQ88" s="101"/>
      <c r="FR88" s="101"/>
      <c r="FS88" s="101"/>
      <c r="FT88" s="101"/>
      <c r="FU88" s="101"/>
      <c r="FV88" s="101"/>
      <c r="FW88" s="101"/>
      <c r="FX88" s="101"/>
      <c r="FY88" s="101"/>
      <c r="FZ88" s="101"/>
      <c r="GA88" s="101"/>
      <c r="GB88" s="101"/>
      <c r="GC88" s="101"/>
      <c r="GD88" s="101"/>
      <c r="GE88" s="101"/>
      <c r="GF88" s="101"/>
      <c r="GG88" s="101"/>
      <c r="GH88" s="101"/>
    </row>
    <row r="89" spans="1:190" s="102" customFormat="1" ht="36">
      <c r="A89" s="70" t="s">
        <v>119</v>
      </c>
      <c r="B89" s="93" t="s">
        <v>133</v>
      </c>
      <c r="C89" s="89">
        <v>2</v>
      </c>
      <c r="D89" s="103"/>
      <c r="E89" s="89" t="s">
        <v>124</v>
      </c>
      <c r="F89" s="89" t="s">
        <v>124</v>
      </c>
      <c r="G89" s="89" t="s">
        <v>46</v>
      </c>
      <c r="H89" s="89">
        <v>2010</v>
      </c>
      <c r="I89" s="89">
        <v>830</v>
      </c>
      <c r="J89" s="89">
        <v>3</v>
      </c>
      <c r="K89" s="89">
        <v>0.2</v>
      </c>
      <c r="L89" s="89">
        <v>0.2</v>
      </c>
      <c r="M89" s="89"/>
      <c r="N89" s="89">
        <v>0.2</v>
      </c>
      <c r="O89" s="89"/>
      <c r="P89" s="89">
        <v>0.2</v>
      </c>
      <c r="Q89" s="89"/>
      <c r="R89" s="89"/>
      <c r="S89" s="89"/>
      <c r="T89" s="89">
        <v>0.2</v>
      </c>
      <c r="U89" s="89"/>
      <c r="V89" s="89"/>
      <c r="W89" s="89"/>
      <c r="X89" s="89">
        <v>0.2</v>
      </c>
      <c r="Y89" s="89">
        <v>0.2</v>
      </c>
      <c r="Z89" s="89"/>
      <c r="AA89" s="89"/>
      <c r="AB89" s="89"/>
      <c r="AC89" s="89">
        <v>0.2</v>
      </c>
      <c r="AD89" s="89"/>
      <c r="AE89" s="89">
        <v>0.2</v>
      </c>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90"/>
      <c r="CA89" s="101"/>
      <c r="CB89" s="101"/>
      <c r="CC89" s="101"/>
      <c r="CD89" s="101"/>
      <c r="CE89" s="101"/>
      <c r="CF89" s="101"/>
      <c r="CG89" s="101"/>
      <c r="CH89" s="101"/>
      <c r="CI89" s="101"/>
      <c r="CJ89" s="101"/>
      <c r="CK89" s="101"/>
      <c r="CL89" s="101"/>
      <c r="CM89" s="101"/>
      <c r="CN89" s="101"/>
      <c r="CO89" s="101"/>
      <c r="CP89" s="101"/>
      <c r="CQ89" s="101"/>
      <c r="CR89" s="101"/>
      <c r="CS89" s="101"/>
      <c r="CT89" s="101"/>
      <c r="CU89" s="101"/>
      <c r="CV89" s="101"/>
      <c r="CW89" s="101"/>
      <c r="CX89" s="101"/>
      <c r="CY89" s="101"/>
      <c r="CZ89" s="101"/>
      <c r="DA89" s="101"/>
      <c r="DB89" s="101"/>
      <c r="DC89" s="101"/>
      <c r="DD89" s="101"/>
      <c r="DE89" s="101"/>
      <c r="DF89" s="101"/>
      <c r="DG89" s="101"/>
      <c r="DH89" s="101"/>
      <c r="DI89" s="101"/>
      <c r="DJ89" s="101"/>
      <c r="DK89" s="101"/>
      <c r="DL89" s="101"/>
      <c r="DM89" s="101"/>
      <c r="DN89" s="101"/>
      <c r="DO89" s="101"/>
      <c r="DP89" s="101"/>
      <c r="DQ89" s="101"/>
      <c r="DR89" s="101"/>
      <c r="DS89" s="101"/>
      <c r="DT89" s="101"/>
      <c r="DU89" s="101"/>
      <c r="DV89" s="101"/>
      <c r="DW89" s="101"/>
      <c r="DX89" s="101"/>
      <c r="DY89" s="101"/>
      <c r="DZ89" s="101"/>
      <c r="EA89" s="101"/>
      <c r="EB89" s="101"/>
      <c r="EC89" s="101"/>
      <c r="ED89" s="101"/>
      <c r="EE89" s="101"/>
      <c r="EF89" s="101"/>
      <c r="EG89" s="101"/>
      <c r="EH89" s="101"/>
      <c r="EI89" s="101"/>
      <c r="EJ89" s="101"/>
      <c r="EK89" s="101"/>
      <c r="EL89" s="101"/>
      <c r="EM89" s="101"/>
      <c r="EN89" s="101"/>
      <c r="EO89" s="101"/>
      <c r="EP89" s="101"/>
      <c r="EQ89" s="101"/>
      <c r="ER89" s="101"/>
      <c r="ES89" s="101"/>
      <c r="ET89" s="101"/>
      <c r="EU89" s="101"/>
      <c r="EV89" s="101"/>
      <c r="EW89" s="101"/>
      <c r="EX89" s="101"/>
      <c r="EY89" s="101"/>
      <c r="EZ89" s="101"/>
      <c r="FA89" s="101"/>
      <c r="FB89" s="101"/>
      <c r="FC89" s="101"/>
      <c r="FD89" s="101"/>
      <c r="FE89" s="101"/>
      <c r="FF89" s="101"/>
      <c r="FG89" s="101"/>
      <c r="FH89" s="101"/>
      <c r="FI89" s="101"/>
      <c r="FJ89" s="101"/>
      <c r="FK89" s="101"/>
      <c r="FL89" s="101"/>
      <c r="FM89" s="101"/>
      <c r="FN89" s="101"/>
      <c r="FO89" s="101"/>
      <c r="FP89" s="101"/>
      <c r="FQ89" s="101"/>
      <c r="FR89" s="101"/>
      <c r="FS89" s="101"/>
      <c r="FT89" s="101"/>
      <c r="FU89" s="101"/>
      <c r="FV89" s="101"/>
      <c r="FW89" s="101"/>
      <c r="FX89" s="101"/>
      <c r="FY89" s="101"/>
      <c r="FZ89" s="101"/>
      <c r="GA89" s="101"/>
      <c r="GB89" s="101"/>
      <c r="GC89" s="101"/>
      <c r="GD89" s="101"/>
      <c r="GE89" s="101"/>
      <c r="GF89" s="101"/>
      <c r="GG89" s="101"/>
      <c r="GH89" s="101"/>
    </row>
    <row r="90" spans="1:190" s="102" customFormat="1" ht="36">
      <c r="A90" s="70" t="s">
        <v>119</v>
      </c>
      <c r="B90" s="93" t="s">
        <v>133</v>
      </c>
      <c r="C90" s="89">
        <v>2</v>
      </c>
      <c r="D90" s="103"/>
      <c r="E90" s="89" t="s">
        <v>79</v>
      </c>
      <c r="F90" s="89" t="s">
        <v>79</v>
      </c>
      <c r="G90" s="89" t="s">
        <v>46</v>
      </c>
      <c r="H90" s="89">
        <v>2010</v>
      </c>
      <c r="I90" s="89">
        <v>830</v>
      </c>
      <c r="J90" s="89">
        <v>3</v>
      </c>
      <c r="K90" s="89">
        <v>6.6</v>
      </c>
      <c r="L90" s="89">
        <v>6.6</v>
      </c>
      <c r="M90" s="89"/>
      <c r="N90" s="89">
        <v>6.6</v>
      </c>
      <c r="O90" s="89"/>
      <c r="P90" s="89">
        <v>6.6</v>
      </c>
      <c r="Q90" s="89"/>
      <c r="R90" s="89"/>
      <c r="S90" s="89"/>
      <c r="T90" s="89">
        <v>6.6</v>
      </c>
      <c r="U90" s="89"/>
      <c r="V90" s="89"/>
      <c r="W90" s="89">
        <v>6.6</v>
      </c>
      <c r="X90" s="89"/>
      <c r="Y90" s="89"/>
      <c r="Z90" s="89"/>
      <c r="AA90" s="89"/>
      <c r="AB90" s="89"/>
      <c r="AC90" s="89"/>
      <c r="AD90" s="89"/>
      <c r="AE90" s="89"/>
      <c r="AF90" s="89"/>
      <c r="AG90" s="89">
        <v>6.6</v>
      </c>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90"/>
      <c r="CA90" s="101"/>
      <c r="CB90" s="101"/>
      <c r="CC90" s="101"/>
      <c r="CD90" s="101"/>
      <c r="CE90" s="101"/>
      <c r="CF90" s="101"/>
      <c r="CG90" s="101"/>
      <c r="CH90" s="101"/>
      <c r="CI90" s="101"/>
      <c r="CJ90" s="101"/>
      <c r="CK90" s="101"/>
      <c r="CL90" s="101"/>
      <c r="CM90" s="101"/>
      <c r="CN90" s="101"/>
      <c r="CO90" s="101"/>
      <c r="CP90" s="101"/>
      <c r="CQ90" s="101"/>
      <c r="CR90" s="101"/>
      <c r="CS90" s="101"/>
      <c r="CT90" s="101"/>
      <c r="CU90" s="101"/>
      <c r="CV90" s="101"/>
      <c r="CW90" s="101"/>
      <c r="CX90" s="101"/>
      <c r="CY90" s="101"/>
      <c r="CZ90" s="101"/>
      <c r="DA90" s="101"/>
      <c r="DB90" s="101"/>
      <c r="DC90" s="101"/>
      <c r="DD90" s="101"/>
      <c r="DE90" s="101"/>
      <c r="DF90" s="101"/>
      <c r="DG90" s="101"/>
      <c r="DH90" s="101"/>
      <c r="DI90" s="101"/>
      <c r="DJ90" s="101"/>
      <c r="DK90" s="101"/>
      <c r="DL90" s="101"/>
      <c r="DM90" s="101"/>
      <c r="DN90" s="101"/>
      <c r="DO90" s="101"/>
      <c r="DP90" s="101"/>
      <c r="DQ90" s="101"/>
      <c r="DR90" s="101"/>
      <c r="DS90" s="101"/>
      <c r="DT90" s="101"/>
      <c r="DU90" s="101"/>
      <c r="DV90" s="101"/>
      <c r="DW90" s="101"/>
      <c r="DX90" s="101"/>
      <c r="DY90" s="101"/>
      <c r="DZ90" s="101"/>
      <c r="EA90" s="101"/>
      <c r="EB90" s="101"/>
      <c r="EC90" s="101"/>
      <c r="ED90" s="101"/>
      <c r="EE90" s="101"/>
      <c r="EF90" s="101"/>
      <c r="EG90" s="101"/>
      <c r="EH90" s="101"/>
      <c r="EI90" s="101"/>
      <c r="EJ90" s="101"/>
      <c r="EK90" s="101"/>
      <c r="EL90" s="101"/>
      <c r="EM90" s="101"/>
      <c r="EN90" s="101"/>
      <c r="EO90" s="101"/>
      <c r="EP90" s="101"/>
      <c r="EQ90" s="101"/>
      <c r="ER90" s="101"/>
      <c r="ES90" s="101"/>
      <c r="ET90" s="101"/>
      <c r="EU90" s="101"/>
      <c r="EV90" s="101"/>
      <c r="EW90" s="101"/>
      <c r="EX90" s="101"/>
      <c r="EY90" s="101"/>
      <c r="EZ90" s="101"/>
      <c r="FA90" s="101"/>
      <c r="FB90" s="101"/>
      <c r="FC90" s="101"/>
      <c r="FD90" s="101"/>
      <c r="FE90" s="101"/>
      <c r="FF90" s="101"/>
      <c r="FG90" s="101"/>
      <c r="FH90" s="101"/>
      <c r="FI90" s="101"/>
      <c r="FJ90" s="101"/>
      <c r="FK90" s="101"/>
      <c r="FL90" s="101"/>
      <c r="FM90" s="101"/>
      <c r="FN90" s="101"/>
      <c r="FO90" s="101"/>
      <c r="FP90" s="101"/>
      <c r="FQ90" s="101"/>
      <c r="FR90" s="101"/>
      <c r="FS90" s="101"/>
      <c r="FT90" s="101"/>
      <c r="FU90" s="101"/>
      <c r="FV90" s="101"/>
      <c r="FW90" s="101"/>
      <c r="FX90" s="101"/>
      <c r="FY90" s="101"/>
      <c r="FZ90" s="101"/>
      <c r="GA90" s="101"/>
      <c r="GB90" s="101"/>
      <c r="GC90" s="101"/>
      <c r="GD90" s="101"/>
      <c r="GE90" s="101"/>
      <c r="GF90" s="101"/>
      <c r="GG90" s="101"/>
      <c r="GH90" s="101"/>
    </row>
    <row r="91" spans="1:190" s="102" customFormat="1" ht="72">
      <c r="A91" s="70" t="s">
        <v>119</v>
      </c>
      <c r="B91" s="93" t="s">
        <v>133</v>
      </c>
      <c r="C91" s="89">
        <v>2</v>
      </c>
      <c r="D91" s="103"/>
      <c r="E91" s="89" t="s">
        <v>127</v>
      </c>
      <c r="F91" s="89" t="s">
        <v>127</v>
      </c>
      <c r="G91" s="89" t="s">
        <v>157</v>
      </c>
      <c r="H91" s="89"/>
      <c r="I91" s="89">
        <v>821</v>
      </c>
      <c r="J91" s="89">
        <v>3</v>
      </c>
      <c r="K91" s="89">
        <v>11.5</v>
      </c>
      <c r="L91" s="89">
        <v>11.5</v>
      </c>
      <c r="M91" s="89">
        <v>11.5</v>
      </c>
      <c r="N91" s="89"/>
      <c r="O91" s="89"/>
      <c r="P91" s="89">
        <v>11.5</v>
      </c>
      <c r="Q91" s="89"/>
      <c r="R91" s="89"/>
      <c r="S91" s="89">
        <v>11.5</v>
      </c>
      <c r="T91" s="89">
        <v>11.5</v>
      </c>
      <c r="U91" s="89"/>
      <c r="V91" s="89">
        <v>6</v>
      </c>
      <c r="W91" s="89">
        <v>5.5</v>
      </c>
      <c r="X91" s="89"/>
      <c r="Y91" s="89"/>
      <c r="Z91" s="89"/>
      <c r="AA91" s="89"/>
      <c r="AB91" s="89"/>
      <c r="AC91" s="89"/>
      <c r="AD91" s="89"/>
      <c r="AE91" s="89"/>
      <c r="AF91" s="89"/>
      <c r="AG91" s="89"/>
      <c r="AH91" s="89"/>
      <c r="AI91" s="89">
        <v>11.5</v>
      </c>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90"/>
      <c r="CA91" s="101"/>
      <c r="CB91" s="101"/>
      <c r="CC91" s="101"/>
      <c r="CD91" s="101"/>
      <c r="CE91" s="101"/>
      <c r="CF91" s="101"/>
      <c r="CG91" s="101"/>
      <c r="CH91" s="101"/>
      <c r="CI91" s="101"/>
      <c r="CJ91" s="101"/>
      <c r="CK91" s="101"/>
      <c r="CL91" s="101"/>
      <c r="CM91" s="101"/>
      <c r="CN91" s="101"/>
      <c r="CO91" s="101"/>
      <c r="CP91" s="101"/>
      <c r="CQ91" s="101"/>
      <c r="CR91" s="101"/>
      <c r="CS91" s="101"/>
      <c r="CT91" s="101"/>
      <c r="CU91" s="101"/>
      <c r="CV91" s="101"/>
      <c r="CW91" s="101"/>
      <c r="CX91" s="101"/>
      <c r="CY91" s="101"/>
      <c r="CZ91" s="101"/>
      <c r="DA91" s="101"/>
      <c r="DB91" s="101"/>
      <c r="DC91" s="101"/>
      <c r="DD91" s="101"/>
      <c r="DE91" s="101"/>
      <c r="DF91" s="101"/>
      <c r="DG91" s="101"/>
      <c r="DH91" s="101"/>
      <c r="DI91" s="101"/>
      <c r="DJ91" s="101"/>
      <c r="DK91" s="101"/>
      <c r="DL91" s="101"/>
      <c r="DM91" s="101"/>
      <c r="DN91" s="101"/>
      <c r="DO91" s="101"/>
      <c r="DP91" s="101"/>
      <c r="DQ91" s="101"/>
      <c r="DR91" s="101"/>
      <c r="DS91" s="101"/>
      <c r="DT91" s="101"/>
      <c r="DU91" s="101"/>
      <c r="DV91" s="101"/>
      <c r="DW91" s="101"/>
      <c r="DX91" s="101"/>
      <c r="DY91" s="101"/>
      <c r="DZ91" s="101"/>
      <c r="EA91" s="101"/>
      <c r="EB91" s="101"/>
      <c r="EC91" s="101"/>
      <c r="ED91" s="101"/>
      <c r="EE91" s="101"/>
      <c r="EF91" s="101"/>
      <c r="EG91" s="101"/>
      <c r="EH91" s="101"/>
      <c r="EI91" s="101"/>
      <c r="EJ91" s="101"/>
      <c r="EK91" s="101"/>
      <c r="EL91" s="101"/>
      <c r="EM91" s="101"/>
      <c r="EN91" s="101"/>
      <c r="EO91" s="101"/>
      <c r="EP91" s="101"/>
      <c r="EQ91" s="101"/>
      <c r="ER91" s="101"/>
      <c r="ES91" s="101"/>
      <c r="ET91" s="101"/>
      <c r="EU91" s="101"/>
      <c r="EV91" s="101"/>
      <c r="EW91" s="101"/>
      <c r="EX91" s="101"/>
      <c r="EY91" s="101"/>
      <c r="EZ91" s="101"/>
      <c r="FA91" s="101"/>
      <c r="FB91" s="101"/>
      <c r="FC91" s="101"/>
      <c r="FD91" s="101"/>
      <c r="FE91" s="101"/>
      <c r="FF91" s="101"/>
      <c r="FG91" s="101"/>
      <c r="FH91" s="101"/>
      <c r="FI91" s="101"/>
      <c r="FJ91" s="101"/>
      <c r="FK91" s="101"/>
      <c r="FL91" s="101"/>
      <c r="FM91" s="101"/>
      <c r="FN91" s="101"/>
      <c r="FO91" s="101"/>
      <c r="FP91" s="101"/>
      <c r="FQ91" s="101"/>
      <c r="FR91" s="101"/>
      <c r="FS91" s="101"/>
      <c r="FT91" s="101"/>
      <c r="FU91" s="101"/>
      <c r="FV91" s="101"/>
      <c r="FW91" s="101"/>
      <c r="FX91" s="101"/>
      <c r="FY91" s="101"/>
      <c r="FZ91" s="101"/>
      <c r="GA91" s="101"/>
      <c r="GB91" s="101"/>
      <c r="GC91" s="101"/>
      <c r="GD91" s="101"/>
      <c r="GE91" s="101"/>
      <c r="GF91" s="101"/>
      <c r="GG91" s="101"/>
      <c r="GH91" s="101"/>
    </row>
    <row r="92" spans="1:190" s="102" customFormat="1" ht="72">
      <c r="A92" s="70" t="s">
        <v>119</v>
      </c>
      <c r="B92" s="93" t="s">
        <v>133</v>
      </c>
      <c r="C92" s="89">
        <v>2</v>
      </c>
      <c r="D92" s="103"/>
      <c r="E92" s="89" t="s">
        <v>130</v>
      </c>
      <c r="F92" s="89" t="s">
        <v>130</v>
      </c>
      <c r="G92" s="89" t="s">
        <v>157</v>
      </c>
      <c r="H92" s="89"/>
      <c r="I92" s="89">
        <v>821</v>
      </c>
      <c r="J92" s="89">
        <v>3</v>
      </c>
      <c r="K92" s="89">
        <v>7.7</v>
      </c>
      <c r="L92" s="89">
        <v>7.7</v>
      </c>
      <c r="M92" s="89">
        <v>7.7</v>
      </c>
      <c r="N92" s="89"/>
      <c r="O92" s="89"/>
      <c r="P92" s="89">
        <v>7.7</v>
      </c>
      <c r="Q92" s="89"/>
      <c r="R92" s="89"/>
      <c r="S92" s="89">
        <v>7.7</v>
      </c>
      <c r="T92" s="89">
        <v>7.7</v>
      </c>
      <c r="U92" s="89"/>
      <c r="V92" s="89">
        <v>7.7</v>
      </c>
      <c r="W92" s="89"/>
      <c r="X92" s="89"/>
      <c r="Y92" s="89"/>
      <c r="Z92" s="89"/>
      <c r="AA92" s="89"/>
      <c r="AB92" s="89"/>
      <c r="AC92" s="89"/>
      <c r="AD92" s="89"/>
      <c r="AE92" s="89"/>
      <c r="AF92" s="89"/>
      <c r="AG92" s="89">
        <v>7.7</v>
      </c>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90"/>
      <c r="CA92" s="101"/>
      <c r="CB92" s="101"/>
      <c r="CC92" s="101"/>
      <c r="CD92" s="101"/>
      <c r="CE92" s="101"/>
      <c r="CF92" s="101"/>
      <c r="CG92" s="101"/>
      <c r="CH92" s="101"/>
      <c r="CI92" s="101"/>
      <c r="CJ92" s="101"/>
      <c r="CK92" s="101"/>
      <c r="CL92" s="101"/>
      <c r="CM92" s="101"/>
      <c r="CN92" s="101"/>
      <c r="CO92" s="101"/>
      <c r="CP92" s="101"/>
      <c r="CQ92" s="101"/>
      <c r="CR92" s="101"/>
      <c r="CS92" s="101"/>
      <c r="CT92" s="101"/>
      <c r="CU92" s="101"/>
      <c r="CV92" s="101"/>
      <c r="CW92" s="101"/>
      <c r="CX92" s="101"/>
      <c r="CY92" s="101"/>
      <c r="CZ92" s="101"/>
      <c r="DA92" s="101"/>
      <c r="DB92" s="101"/>
      <c r="DC92" s="101"/>
      <c r="DD92" s="101"/>
      <c r="DE92" s="101"/>
      <c r="DF92" s="101"/>
      <c r="DG92" s="101"/>
      <c r="DH92" s="101"/>
      <c r="DI92" s="101"/>
      <c r="DJ92" s="101"/>
      <c r="DK92" s="101"/>
      <c r="DL92" s="101"/>
      <c r="DM92" s="101"/>
      <c r="DN92" s="101"/>
      <c r="DO92" s="101"/>
      <c r="DP92" s="101"/>
      <c r="DQ92" s="101"/>
      <c r="DR92" s="101"/>
      <c r="DS92" s="101"/>
      <c r="DT92" s="101"/>
      <c r="DU92" s="101"/>
      <c r="DV92" s="101"/>
      <c r="DW92" s="101"/>
      <c r="DX92" s="101"/>
      <c r="DY92" s="101"/>
      <c r="DZ92" s="101"/>
      <c r="EA92" s="101"/>
      <c r="EB92" s="101"/>
      <c r="EC92" s="101"/>
      <c r="ED92" s="101"/>
      <c r="EE92" s="101"/>
      <c r="EF92" s="101"/>
      <c r="EG92" s="101"/>
      <c r="EH92" s="101"/>
      <c r="EI92" s="101"/>
      <c r="EJ92" s="101"/>
      <c r="EK92" s="101"/>
      <c r="EL92" s="101"/>
      <c r="EM92" s="101"/>
      <c r="EN92" s="101"/>
      <c r="EO92" s="101"/>
      <c r="EP92" s="101"/>
      <c r="EQ92" s="101"/>
      <c r="ER92" s="101"/>
      <c r="ES92" s="101"/>
      <c r="ET92" s="101"/>
      <c r="EU92" s="101"/>
      <c r="EV92" s="101"/>
      <c r="EW92" s="101"/>
      <c r="EX92" s="101"/>
      <c r="EY92" s="101"/>
      <c r="EZ92" s="101"/>
      <c r="FA92" s="101"/>
      <c r="FB92" s="101"/>
      <c r="FC92" s="101"/>
      <c r="FD92" s="101"/>
      <c r="FE92" s="101"/>
      <c r="FF92" s="101"/>
      <c r="FG92" s="101"/>
      <c r="FH92" s="101"/>
      <c r="FI92" s="101"/>
      <c r="FJ92" s="101"/>
      <c r="FK92" s="101"/>
      <c r="FL92" s="101"/>
      <c r="FM92" s="101"/>
      <c r="FN92" s="101"/>
      <c r="FO92" s="101"/>
      <c r="FP92" s="101"/>
      <c r="FQ92" s="101"/>
      <c r="FR92" s="101"/>
      <c r="FS92" s="101"/>
      <c r="FT92" s="101"/>
      <c r="FU92" s="101"/>
      <c r="FV92" s="101"/>
      <c r="FW92" s="101"/>
      <c r="FX92" s="101"/>
      <c r="FY92" s="101"/>
      <c r="FZ92" s="101"/>
      <c r="GA92" s="101"/>
      <c r="GB92" s="101"/>
      <c r="GC92" s="101"/>
      <c r="GD92" s="101"/>
      <c r="GE92" s="101"/>
      <c r="GF92" s="101"/>
      <c r="GG92" s="101"/>
      <c r="GH92" s="101"/>
    </row>
    <row r="93" spans="1:190" s="102" customFormat="1" ht="72">
      <c r="A93" s="70" t="s">
        <v>119</v>
      </c>
      <c r="B93" s="93" t="s">
        <v>133</v>
      </c>
      <c r="C93" s="89">
        <v>1</v>
      </c>
      <c r="D93" s="103">
        <v>3</v>
      </c>
      <c r="E93" s="89" t="s">
        <v>127</v>
      </c>
      <c r="F93" s="89" t="s">
        <v>127</v>
      </c>
      <c r="G93" s="89" t="s">
        <v>157</v>
      </c>
      <c r="H93" s="89"/>
      <c r="I93" s="89">
        <v>821</v>
      </c>
      <c r="J93" s="89">
        <v>3</v>
      </c>
      <c r="K93" s="89">
        <v>5</v>
      </c>
      <c r="L93" s="89">
        <v>5</v>
      </c>
      <c r="M93" s="89">
        <v>5</v>
      </c>
      <c r="N93" s="89"/>
      <c r="O93" s="89"/>
      <c r="P93" s="89">
        <v>5</v>
      </c>
      <c r="Q93" s="89"/>
      <c r="R93" s="89"/>
      <c r="S93" s="89">
        <v>5</v>
      </c>
      <c r="T93" s="89">
        <v>5</v>
      </c>
      <c r="U93" s="89"/>
      <c r="V93" s="89">
        <v>5</v>
      </c>
      <c r="W93" s="89"/>
      <c r="X93" s="89"/>
      <c r="Y93" s="89"/>
      <c r="Z93" s="89"/>
      <c r="AA93" s="89"/>
      <c r="AB93" s="89"/>
      <c r="AC93" s="89"/>
      <c r="AD93" s="89"/>
      <c r="AE93" s="89"/>
      <c r="AF93" s="89"/>
      <c r="AG93" s="89">
        <v>5</v>
      </c>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90"/>
      <c r="CA93" s="101"/>
      <c r="CB93" s="101"/>
      <c r="CC93" s="101"/>
      <c r="CD93" s="101"/>
      <c r="CE93" s="101"/>
      <c r="CF93" s="101"/>
      <c r="CG93" s="101"/>
      <c r="CH93" s="101"/>
      <c r="CI93" s="101"/>
      <c r="CJ93" s="101"/>
      <c r="CK93" s="101"/>
      <c r="CL93" s="101"/>
      <c r="CM93" s="101"/>
      <c r="CN93" s="101"/>
      <c r="CO93" s="101"/>
      <c r="CP93" s="101"/>
      <c r="CQ93" s="101"/>
      <c r="CR93" s="101"/>
      <c r="CS93" s="101"/>
      <c r="CT93" s="101"/>
      <c r="CU93" s="101"/>
      <c r="CV93" s="101"/>
      <c r="CW93" s="101"/>
      <c r="CX93" s="101"/>
      <c r="CY93" s="101"/>
      <c r="CZ93" s="101"/>
      <c r="DA93" s="101"/>
      <c r="DB93" s="101"/>
      <c r="DC93" s="101"/>
      <c r="DD93" s="101"/>
      <c r="DE93" s="101"/>
      <c r="DF93" s="101"/>
      <c r="DG93" s="101"/>
      <c r="DH93" s="101"/>
      <c r="DI93" s="101"/>
      <c r="DJ93" s="101"/>
      <c r="DK93" s="101"/>
      <c r="DL93" s="101"/>
      <c r="DM93" s="101"/>
      <c r="DN93" s="101"/>
      <c r="DO93" s="101"/>
      <c r="DP93" s="101"/>
      <c r="DQ93" s="101"/>
      <c r="DR93" s="101"/>
      <c r="DS93" s="101"/>
      <c r="DT93" s="101"/>
      <c r="DU93" s="101"/>
      <c r="DV93" s="101"/>
      <c r="DW93" s="101"/>
      <c r="DX93" s="101"/>
      <c r="DY93" s="101"/>
      <c r="DZ93" s="101"/>
      <c r="EA93" s="101"/>
      <c r="EB93" s="101"/>
      <c r="EC93" s="101"/>
      <c r="ED93" s="101"/>
      <c r="EE93" s="101"/>
      <c r="EF93" s="101"/>
      <c r="EG93" s="101"/>
      <c r="EH93" s="101"/>
      <c r="EI93" s="101"/>
      <c r="EJ93" s="101"/>
      <c r="EK93" s="101"/>
      <c r="EL93" s="101"/>
      <c r="EM93" s="101"/>
      <c r="EN93" s="101"/>
      <c r="EO93" s="101"/>
      <c r="EP93" s="101"/>
      <c r="EQ93" s="101"/>
      <c r="ER93" s="101"/>
      <c r="ES93" s="101"/>
      <c r="ET93" s="101"/>
      <c r="EU93" s="101"/>
      <c r="EV93" s="101"/>
      <c r="EW93" s="101"/>
      <c r="EX93" s="101"/>
      <c r="EY93" s="101"/>
      <c r="EZ93" s="101"/>
      <c r="FA93" s="101"/>
      <c r="FB93" s="101"/>
      <c r="FC93" s="101"/>
      <c r="FD93" s="101"/>
      <c r="FE93" s="101"/>
      <c r="FF93" s="101"/>
      <c r="FG93" s="101"/>
      <c r="FH93" s="101"/>
      <c r="FI93" s="101"/>
      <c r="FJ93" s="101"/>
      <c r="FK93" s="101"/>
      <c r="FL93" s="101"/>
      <c r="FM93" s="101"/>
      <c r="FN93" s="101"/>
      <c r="FO93" s="101"/>
      <c r="FP93" s="101"/>
      <c r="FQ93" s="101"/>
      <c r="FR93" s="101"/>
      <c r="FS93" s="101"/>
      <c r="FT93" s="101"/>
      <c r="FU93" s="101"/>
      <c r="FV93" s="101"/>
      <c r="FW93" s="101"/>
      <c r="FX93" s="101"/>
      <c r="FY93" s="101"/>
      <c r="FZ93" s="101"/>
      <c r="GA93" s="101"/>
      <c r="GB93" s="101"/>
      <c r="GC93" s="101"/>
      <c r="GD93" s="101"/>
      <c r="GE93" s="101"/>
      <c r="GF93" s="101"/>
      <c r="GG93" s="101"/>
      <c r="GH93" s="101"/>
    </row>
    <row r="94" spans="1:190" s="102" customFormat="1" ht="72">
      <c r="A94" s="70" t="s">
        <v>119</v>
      </c>
      <c r="B94" s="93" t="s">
        <v>133</v>
      </c>
      <c r="C94" s="89">
        <v>1</v>
      </c>
      <c r="D94" s="103">
        <v>3</v>
      </c>
      <c r="E94" s="89" t="s">
        <v>79</v>
      </c>
      <c r="F94" s="89" t="s">
        <v>79</v>
      </c>
      <c r="G94" s="89" t="s">
        <v>184</v>
      </c>
      <c r="H94" s="89">
        <v>2015</v>
      </c>
      <c r="I94" s="137">
        <v>822</v>
      </c>
      <c r="J94" s="89">
        <v>3</v>
      </c>
      <c r="K94" s="89">
        <v>4.5</v>
      </c>
      <c r="L94" s="89">
        <v>4.5</v>
      </c>
      <c r="M94" s="89">
        <v>2</v>
      </c>
      <c r="N94" s="89">
        <v>2.5</v>
      </c>
      <c r="O94" s="89"/>
      <c r="P94" s="89">
        <v>4.5</v>
      </c>
      <c r="Q94" s="89"/>
      <c r="R94" s="89"/>
      <c r="S94" s="89">
        <v>5.3</v>
      </c>
      <c r="T94" s="89">
        <v>4.5</v>
      </c>
      <c r="U94" s="89"/>
      <c r="V94" s="89">
        <v>1.7</v>
      </c>
      <c r="W94" s="89">
        <v>2.8</v>
      </c>
      <c r="X94" s="89"/>
      <c r="Y94" s="89"/>
      <c r="Z94" s="89"/>
      <c r="AA94" s="89"/>
      <c r="AB94" s="89"/>
      <c r="AC94" s="89"/>
      <c r="AD94" s="89"/>
      <c r="AE94" s="89"/>
      <c r="AF94" s="89"/>
      <c r="AG94" s="89">
        <v>2.8</v>
      </c>
      <c r="AH94" s="89"/>
      <c r="AI94" s="89">
        <v>2.5</v>
      </c>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90"/>
      <c r="CA94" s="101"/>
      <c r="CB94" s="101"/>
      <c r="CC94" s="101"/>
      <c r="CD94" s="101"/>
      <c r="CE94" s="101"/>
      <c r="CF94" s="101"/>
      <c r="CG94" s="101"/>
      <c r="CH94" s="101"/>
      <c r="CI94" s="101"/>
      <c r="CJ94" s="101"/>
      <c r="CK94" s="101"/>
      <c r="CL94" s="101"/>
      <c r="CM94" s="101"/>
      <c r="CN94" s="101"/>
      <c r="CO94" s="101"/>
      <c r="CP94" s="101"/>
      <c r="CQ94" s="101"/>
      <c r="CR94" s="101"/>
      <c r="CS94" s="101"/>
      <c r="CT94" s="101"/>
      <c r="CU94" s="101"/>
      <c r="CV94" s="101"/>
      <c r="CW94" s="101"/>
      <c r="CX94" s="101"/>
      <c r="CY94" s="101"/>
      <c r="CZ94" s="101"/>
      <c r="DA94" s="101"/>
      <c r="DB94" s="101"/>
      <c r="DC94" s="101"/>
      <c r="DD94" s="101"/>
      <c r="DE94" s="101"/>
      <c r="DF94" s="101"/>
      <c r="DG94" s="101"/>
      <c r="DH94" s="101"/>
      <c r="DI94" s="101"/>
      <c r="DJ94" s="101"/>
      <c r="DK94" s="101"/>
      <c r="DL94" s="101"/>
      <c r="DM94" s="101"/>
      <c r="DN94" s="101"/>
      <c r="DO94" s="101"/>
      <c r="DP94" s="101"/>
      <c r="DQ94" s="101"/>
      <c r="DR94" s="101"/>
      <c r="DS94" s="101"/>
      <c r="DT94" s="101"/>
      <c r="DU94" s="101"/>
      <c r="DV94" s="101"/>
      <c r="DW94" s="101"/>
      <c r="DX94" s="101"/>
      <c r="DY94" s="101"/>
      <c r="DZ94" s="101"/>
      <c r="EA94" s="101"/>
      <c r="EB94" s="101"/>
      <c r="EC94" s="101"/>
      <c r="ED94" s="101"/>
      <c r="EE94" s="101"/>
      <c r="EF94" s="101"/>
      <c r="EG94" s="101"/>
      <c r="EH94" s="101"/>
      <c r="EI94" s="101"/>
      <c r="EJ94" s="101"/>
      <c r="EK94" s="101"/>
      <c r="EL94" s="101"/>
      <c r="EM94" s="101"/>
      <c r="EN94" s="101"/>
      <c r="EO94" s="101"/>
      <c r="EP94" s="101"/>
      <c r="EQ94" s="101"/>
      <c r="ER94" s="101"/>
      <c r="ES94" s="101"/>
      <c r="ET94" s="101"/>
      <c r="EU94" s="101"/>
      <c r="EV94" s="101"/>
      <c r="EW94" s="101"/>
      <c r="EX94" s="101"/>
      <c r="EY94" s="101"/>
      <c r="EZ94" s="101"/>
      <c r="FA94" s="101"/>
      <c r="FB94" s="101"/>
      <c r="FC94" s="101"/>
      <c r="FD94" s="101"/>
      <c r="FE94" s="101"/>
      <c r="FF94" s="101"/>
      <c r="FG94" s="101"/>
      <c r="FH94" s="101"/>
      <c r="FI94" s="101"/>
      <c r="FJ94" s="101"/>
      <c r="FK94" s="101"/>
      <c r="FL94" s="101"/>
      <c r="FM94" s="101"/>
      <c r="FN94" s="101"/>
      <c r="FO94" s="101"/>
      <c r="FP94" s="101"/>
      <c r="FQ94" s="101"/>
      <c r="FR94" s="101"/>
      <c r="FS94" s="101"/>
      <c r="FT94" s="101"/>
      <c r="FU94" s="101"/>
      <c r="FV94" s="101"/>
      <c r="FW94" s="101"/>
      <c r="FX94" s="101"/>
      <c r="FY94" s="101"/>
      <c r="FZ94" s="101"/>
      <c r="GA94" s="101"/>
      <c r="GB94" s="101"/>
      <c r="GC94" s="101"/>
      <c r="GD94" s="101"/>
      <c r="GE94" s="101"/>
      <c r="GF94" s="101"/>
      <c r="GG94" s="101"/>
      <c r="GH94" s="101"/>
    </row>
    <row r="95" spans="1:190" s="102" customFormat="1" ht="72">
      <c r="A95" s="70" t="s">
        <v>119</v>
      </c>
      <c r="B95" s="93" t="s">
        <v>133</v>
      </c>
      <c r="C95" s="89">
        <v>1</v>
      </c>
      <c r="D95" s="103">
        <v>3</v>
      </c>
      <c r="E95" s="89" t="s">
        <v>130</v>
      </c>
      <c r="F95" s="89" t="s">
        <v>130</v>
      </c>
      <c r="G95" s="89" t="s">
        <v>184</v>
      </c>
      <c r="H95" s="89"/>
      <c r="I95" s="137">
        <v>822</v>
      </c>
      <c r="J95" s="89">
        <v>3</v>
      </c>
      <c r="K95" s="89">
        <v>9</v>
      </c>
      <c r="L95" s="89">
        <v>9</v>
      </c>
      <c r="M95" s="89">
        <v>9</v>
      </c>
      <c r="N95" s="89"/>
      <c r="O95" s="89"/>
      <c r="P95" s="89">
        <v>9</v>
      </c>
      <c r="Q95" s="89"/>
      <c r="R95" s="89"/>
      <c r="S95" s="89">
        <v>9</v>
      </c>
      <c r="T95" s="89">
        <v>9</v>
      </c>
      <c r="U95" s="89"/>
      <c r="V95" s="89"/>
      <c r="W95" s="89">
        <v>9</v>
      </c>
      <c r="X95" s="89"/>
      <c r="Y95" s="89"/>
      <c r="Z95" s="89"/>
      <c r="AA95" s="89"/>
      <c r="AB95" s="89"/>
      <c r="AC95" s="89"/>
      <c r="AD95" s="89"/>
      <c r="AE95" s="89"/>
      <c r="AF95" s="89"/>
      <c r="AG95" s="89">
        <v>9</v>
      </c>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90"/>
      <c r="CA95" s="101"/>
      <c r="CB95" s="101"/>
      <c r="CC95" s="101"/>
      <c r="CD95" s="101"/>
      <c r="CE95" s="101"/>
      <c r="CF95" s="101"/>
      <c r="CG95" s="101"/>
      <c r="CH95" s="101"/>
      <c r="CI95" s="101"/>
      <c r="CJ95" s="101"/>
      <c r="CK95" s="101"/>
      <c r="CL95" s="101"/>
      <c r="CM95" s="101"/>
      <c r="CN95" s="101"/>
      <c r="CO95" s="101"/>
      <c r="CP95" s="101"/>
      <c r="CQ95" s="101"/>
      <c r="CR95" s="101"/>
      <c r="CS95" s="101"/>
      <c r="CT95" s="101"/>
      <c r="CU95" s="101"/>
      <c r="CV95" s="101"/>
      <c r="CW95" s="101"/>
      <c r="CX95" s="101"/>
      <c r="CY95" s="101"/>
      <c r="CZ95" s="101"/>
      <c r="DA95" s="101"/>
      <c r="DB95" s="101"/>
      <c r="DC95" s="101"/>
      <c r="DD95" s="101"/>
      <c r="DE95" s="101"/>
      <c r="DF95" s="101"/>
      <c r="DG95" s="101"/>
      <c r="DH95" s="101"/>
      <c r="DI95" s="101"/>
      <c r="DJ95" s="101"/>
      <c r="DK95" s="101"/>
      <c r="DL95" s="101"/>
      <c r="DM95" s="101"/>
      <c r="DN95" s="101"/>
      <c r="DO95" s="101"/>
      <c r="DP95" s="101"/>
      <c r="DQ95" s="101"/>
      <c r="DR95" s="101"/>
      <c r="DS95" s="101"/>
      <c r="DT95" s="101"/>
      <c r="DU95" s="101"/>
      <c r="DV95" s="101"/>
      <c r="DW95" s="101"/>
      <c r="DX95" s="101"/>
      <c r="DY95" s="101"/>
      <c r="DZ95" s="101"/>
      <c r="EA95" s="101"/>
      <c r="EB95" s="101"/>
      <c r="EC95" s="101"/>
      <c r="ED95" s="101"/>
      <c r="EE95" s="101"/>
      <c r="EF95" s="101"/>
      <c r="EG95" s="101"/>
      <c r="EH95" s="101"/>
      <c r="EI95" s="101"/>
      <c r="EJ95" s="101"/>
      <c r="EK95" s="101"/>
      <c r="EL95" s="101"/>
      <c r="EM95" s="101"/>
      <c r="EN95" s="101"/>
      <c r="EO95" s="101"/>
      <c r="EP95" s="101"/>
      <c r="EQ95" s="101"/>
      <c r="ER95" s="101"/>
      <c r="ES95" s="101"/>
      <c r="ET95" s="101"/>
      <c r="EU95" s="101"/>
      <c r="EV95" s="101"/>
      <c r="EW95" s="101"/>
      <c r="EX95" s="101"/>
      <c r="EY95" s="101"/>
      <c r="EZ95" s="101"/>
      <c r="FA95" s="101"/>
      <c r="FB95" s="101"/>
      <c r="FC95" s="101"/>
      <c r="FD95" s="101"/>
      <c r="FE95" s="101"/>
      <c r="FF95" s="101"/>
      <c r="FG95" s="101"/>
      <c r="FH95" s="101"/>
      <c r="FI95" s="101"/>
      <c r="FJ95" s="101"/>
      <c r="FK95" s="101"/>
      <c r="FL95" s="101"/>
      <c r="FM95" s="101"/>
      <c r="FN95" s="101"/>
      <c r="FO95" s="101"/>
      <c r="FP95" s="101"/>
      <c r="FQ95" s="101"/>
      <c r="FR95" s="101"/>
      <c r="FS95" s="101"/>
      <c r="FT95" s="101"/>
      <c r="FU95" s="101"/>
      <c r="FV95" s="101"/>
      <c r="FW95" s="101"/>
      <c r="FX95" s="101"/>
      <c r="FY95" s="101"/>
      <c r="FZ95" s="101"/>
      <c r="GA95" s="101"/>
      <c r="GB95" s="101"/>
      <c r="GC95" s="101"/>
      <c r="GD95" s="101"/>
      <c r="GE95" s="101"/>
      <c r="GF95" s="101"/>
      <c r="GG95" s="101"/>
      <c r="GH95" s="101"/>
    </row>
    <row r="96" spans="1:190" s="102" customFormat="1" ht="72">
      <c r="A96" s="70" t="s">
        <v>119</v>
      </c>
      <c r="B96" s="93" t="s">
        <v>133</v>
      </c>
      <c r="C96" s="89">
        <v>1</v>
      </c>
      <c r="D96" s="103">
        <v>3</v>
      </c>
      <c r="E96" s="89" t="s">
        <v>127</v>
      </c>
      <c r="F96" s="89" t="s">
        <v>122</v>
      </c>
      <c r="G96" s="89" t="s">
        <v>185</v>
      </c>
      <c r="I96" s="136">
        <v>823</v>
      </c>
      <c r="J96" s="136">
        <v>3</v>
      </c>
      <c r="K96" s="89">
        <v>0.9</v>
      </c>
      <c r="L96" s="89">
        <v>0.9</v>
      </c>
      <c r="M96" s="89">
        <v>0.9</v>
      </c>
      <c r="N96" s="89"/>
      <c r="O96" s="89"/>
      <c r="P96" s="89">
        <v>0.9</v>
      </c>
      <c r="Q96" s="89"/>
      <c r="R96" s="89"/>
      <c r="S96" s="89"/>
      <c r="T96" s="89">
        <v>0.9</v>
      </c>
      <c r="U96" s="89"/>
      <c r="V96" s="89"/>
      <c r="W96" s="89">
        <v>0.9</v>
      </c>
      <c r="X96" s="89"/>
      <c r="Y96" s="89"/>
      <c r="Z96" s="89"/>
      <c r="AA96" s="89"/>
      <c r="AB96" s="89"/>
      <c r="AC96" s="89"/>
      <c r="AD96" s="89"/>
      <c r="AE96" s="89"/>
      <c r="AF96" s="89"/>
      <c r="AG96" s="89">
        <v>0.9</v>
      </c>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90"/>
      <c r="CA96" s="101"/>
      <c r="CB96" s="101"/>
      <c r="CC96" s="101"/>
      <c r="CD96" s="101"/>
      <c r="CE96" s="101"/>
      <c r="CF96" s="101"/>
      <c r="CG96" s="101"/>
      <c r="CH96" s="101"/>
      <c r="CI96" s="101"/>
      <c r="CJ96" s="101"/>
      <c r="CK96" s="101"/>
      <c r="CL96" s="101"/>
      <c r="CM96" s="101"/>
      <c r="CN96" s="101"/>
      <c r="CO96" s="101"/>
      <c r="CP96" s="101"/>
      <c r="CQ96" s="101"/>
      <c r="CR96" s="101"/>
      <c r="CS96" s="101"/>
      <c r="CT96" s="101"/>
      <c r="CU96" s="101"/>
      <c r="CV96" s="101"/>
      <c r="CW96" s="101"/>
      <c r="CX96" s="101"/>
      <c r="CY96" s="101"/>
      <c r="CZ96" s="101"/>
      <c r="DA96" s="101"/>
      <c r="DB96" s="101"/>
      <c r="DC96" s="101"/>
      <c r="DD96" s="101"/>
      <c r="DE96" s="101"/>
      <c r="DF96" s="101"/>
      <c r="DG96" s="101"/>
      <c r="DH96" s="101"/>
      <c r="DI96" s="101"/>
      <c r="DJ96" s="101"/>
      <c r="DK96" s="101"/>
      <c r="DL96" s="101"/>
      <c r="DM96" s="101"/>
      <c r="DN96" s="101"/>
      <c r="DO96" s="101"/>
      <c r="DP96" s="101"/>
      <c r="DQ96" s="101"/>
      <c r="DR96" s="101"/>
      <c r="DS96" s="101"/>
      <c r="DT96" s="101"/>
      <c r="DU96" s="101"/>
      <c r="DV96" s="101"/>
      <c r="DW96" s="101"/>
      <c r="DX96" s="101"/>
      <c r="DY96" s="101"/>
      <c r="DZ96" s="101"/>
      <c r="EA96" s="101"/>
      <c r="EB96" s="101"/>
      <c r="EC96" s="101"/>
      <c r="ED96" s="101"/>
      <c r="EE96" s="101"/>
      <c r="EF96" s="101"/>
      <c r="EG96" s="101"/>
      <c r="EH96" s="101"/>
      <c r="EI96" s="101"/>
      <c r="EJ96" s="101"/>
      <c r="EK96" s="101"/>
      <c r="EL96" s="101"/>
      <c r="EM96" s="101"/>
      <c r="EN96" s="101"/>
      <c r="EO96" s="101"/>
      <c r="EP96" s="101"/>
      <c r="EQ96" s="101"/>
      <c r="ER96" s="101"/>
      <c r="ES96" s="101"/>
      <c r="ET96" s="101"/>
      <c r="EU96" s="101"/>
      <c r="EV96" s="101"/>
      <c r="EW96" s="101"/>
      <c r="EX96" s="101"/>
      <c r="EY96" s="101"/>
      <c r="EZ96" s="101"/>
      <c r="FA96" s="101"/>
      <c r="FB96" s="101"/>
      <c r="FC96" s="101"/>
      <c r="FD96" s="101"/>
      <c r="FE96" s="101"/>
      <c r="FF96" s="101"/>
      <c r="FG96" s="101"/>
      <c r="FH96" s="101"/>
      <c r="FI96" s="101"/>
      <c r="FJ96" s="101"/>
      <c r="FK96" s="101"/>
      <c r="FL96" s="101"/>
      <c r="FM96" s="101"/>
      <c r="FN96" s="101"/>
      <c r="FO96" s="101"/>
      <c r="FP96" s="101"/>
      <c r="FQ96" s="101"/>
      <c r="FR96" s="101"/>
      <c r="FS96" s="101"/>
      <c r="FT96" s="101"/>
      <c r="FU96" s="101"/>
      <c r="FV96" s="101"/>
      <c r="FW96" s="101"/>
      <c r="FX96" s="101"/>
      <c r="FY96" s="101"/>
      <c r="FZ96" s="101"/>
      <c r="GA96" s="101"/>
      <c r="GB96" s="101"/>
      <c r="GC96" s="101"/>
      <c r="GD96" s="101"/>
      <c r="GE96" s="101"/>
      <c r="GF96" s="101"/>
      <c r="GG96" s="101"/>
      <c r="GH96" s="101"/>
    </row>
    <row r="97" spans="1:190" s="102" customFormat="1" ht="72">
      <c r="A97" s="70" t="s">
        <v>119</v>
      </c>
      <c r="B97" s="93" t="s">
        <v>133</v>
      </c>
      <c r="C97" s="89">
        <v>1</v>
      </c>
      <c r="D97" s="103">
        <v>3</v>
      </c>
      <c r="E97" s="89" t="s">
        <v>127</v>
      </c>
      <c r="F97" s="89" t="s">
        <v>127</v>
      </c>
      <c r="G97" s="89" t="s">
        <v>185</v>
      </c>
      <c r="I97" s="136">
        <v>823</v>
      </c>
      <c r="J97" s="136">
        <v>3</v>
      </c>
      <c r="K97" s="89">
        <v>2</v>
      </c>
      <c r="L97" s="89">
        <v>2</v>
      </c>
      <c r="M97" s="89">
        <v>2</v>
      </c>
      <c r="N97" s="89"/>
      <c r="O97" s="89"/>
      <c r="P97" s="89">
        <v>2</v>
      </c>
      <c r="Q97" s="89"/>
      <c r="R97" s="89"/>
      <c r="S97" s="89"/>
      <c r="T97" s="89">
        <v>2</v>
      </c>
      <c r="U97" s="89"/>
      <c r="V97" s="89">
        <v>2</v>
      </c>
      <c r="W97" s="89"/>
      <c r="X97" s="89"/>
      <c r="Y97" s="89"/>
      <c r="Z97" s="89"/>
      <c r="AA97" s="89"/>
      <c r="AB97" s="89"/>
      <c r="AC97" s="89"/>
      <c r="AD97" s="89"/>
      <c r="AE97" s="89"/>
      <c r="AF97" s="89"/>
      <c r="AG97" s="89">
        <v>2</v>
      </c>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90"/>
      <c r="CA97" s="101"/>
      <c r="CB97" s="101"/>
      <c r="CC97" s="101"/>
      <c r="CD97" s="101"/>
      <c r="CE97" s="101"/>
      <c r="CF97" s="101"/>
      <c r="CG97" s="101"/>
      <c r="CH97" s="101"/>
      <c r="CI97" s="101"/>
      <c r="CJ97" s="101"/>
      <c r="CK97" s="101"/>
      <c r="CL97" s="101"/>
      <c r="CM97" s="101"/>
      <c r="CN97" s="101"/>
      <c r="CO97" s="101"/>
      <c r="CP97" s="101"/>
      <c r="CQ97" s="101"/>
      <c r="CR97" s="101"/>
      <c r="CS97" s="101"/>
      <c r="CT97" s="101"/>
      <c r="CU97" s="101"/>
      <c r="CV97" s="101"/>
      <c r="CW97" s="101"/>
      <c r="CX97" s="101"/>
      <c r="CY97" s="101"/>
      <c r="CZ97" s="101"/>
      <c r="DA97" s="101"/>
      <c r="DB97" s="101"/>
      <c r="DC97" s="101"/>
      <c r="DD97" s="101"/>
      <c r="DE97" s="101"/>
      <c r="DF97" s="101"/>
      <c r="DG97" s="101"/>
      <c r="DH97" s="101"/>
      <c r="DI97" s="101"/>
      <c r="DJ97" s="101"/>
      <c r="DK97" s="101"/>
      <c r="DL97" s="101"/>
      <c r="DM97" s="101"/>
      <c r="DN97" s="101"/>
      <c r="DO97" s="101"/>
      <c r="DP97" s="101"/>
      <c r="DQ97" s="101"/>
      <c r="DR97" s="101"/>
      <c r="DS97" s="101"/>
      <c r="DT97" s="101"/>
      <c r="DU97" s="101"/>
      <c r="DV97" s="101"/>
      <c r="DW97" s="101"/>
      <c r="DX97" s="101"/>
      <c r="DY97" s="101"/>
      <c r="DZ97" s="101"/>
      <c r="EA97" s="101"/>
      <c r="EB97" s="101"/>
      <c r="EC97" s="101"/>
      <c r="ED97" s="101"/>
      <c r="EE97" s="101"/>
      <c r="EF97" s="101"/>
      <c r="EG97" s="101"/>
      <c r="EH97" s="101"/>
      <c r="EI97" s="101"/>
      <c r="EJ97" s="101"/>
      <c r="EK97" s="101"/>
      <c r="EL97" s="101"/>
      <c r="EM97" s="101"/>
      <c r="EN97" s="101"/>
      <c r="EO97" s="101"/>
      <c r="EP97" s="101"/>
      <c r="EQ97" s="101"/>
      <c r="ER97" s="101"/>
      <c r="ES97" s="101"/>
      <c r="ET97" s="101"/>
      <c r="EU97" s="101"/>
      <c r="EV97" s="101"/>
      <c r="EW97" s="101"/>
      <c r="EX97" s="101"/>
      <c r="EY97" s="101"/>
      <c r="EZ97" s="101"/>
      <c r="FA97" s="101"/>
      <c r="FB97" s="101"/>
      <c r="FC97" s="101"/>
      <c r="FD97" s="101"/>
      <c r="FE97" s="101"/>
      <c r="FF97" s="101"/>
      <c r="FG97" s="101"/>
      <c r="FH97" s="101"/>
      <c r="FI97" s="101"/>
      <c r="FJ97" s="101"/>
      <c r="FK97" s="101"/>
      <c r="FL97" s="101"/>
      <c r="FM97" s="101"/>
      <c r="FN97" s="101"/>
      <c r="FO97" s="101"/>
      <c r="FP97" s="101"/>
      <c r="FQ97" s="101"/>
      <c r="FR97" s="101"/>
      <c r="FS97" s="101"/>
      <c r="FT97" s="101"/>
      <c r="FU97" s="101"/>
      <c r="FV97" s="101"/>
      <c r="FW97" s="101"/>
      <c r="FX97" s="101"/>
      <c r="FY97" s="101"/>
      <c r="FZ97" s="101"/>
      <c r="GA97" s="101"/>
      <c r="GB97" s="101"/>
      <c r="GC97" s="101"/>
      <c r="GD97" s="101"/>
      <c r="GE97" s="101"/>
      <c r="GF97" s="101"/>
      <c r="GG97" s="101"/>
      <c r="GH97" s="101"/>
    </row>
    <row r="98" spans="1:190" s="102" customFormat="1" ht="36">
      <c r="A98" s="70" t="s">
        <v>119</v>
      </c>
      <c r="B98" s="93" t="s">
        <v>133</v>
      </c>
      <c r="C98" s="89">
        <v>1</v>
      </c>
      <c r="D98" s="89">
        <v>3</v>
      </c>
      <c r="E98" s="89" t="s">
        <v>130</v>
      </c>
      <c r="F98" s="89" t="s">
        <v>130</v>
      </c>
      <c r="G98" s="89" t="s">
        <v>156</v>
      </c>
      <c r="H98" s="89"/>
      <c r="I98" s="89">
        <v>103</v>
      </c>
      <c r="J98" s="89">
        <v>2</v>
      </c>
      <c r="K98" s="89">
        <v>6</v>
      </c>
      <c r="L98" s="89">
        <v>6</v>
      </c>
      <c r="M98" s="89"/>
      <c r="N98" s="89">
        <v>6</v>
      </c>
      <c r="O98" s="89"/>
      <c r="P98" s="89">
        <v>6.8</v>
      </c>
      <c r="Q98" s="89"/>
      <c r="R98" s="89"/>
      <c r="S98" s="89">
        <v>10.5</v>
      </c>
      <c r="T98" s="89">
        <v>6.8</v>
      </c>
      <c r="U98" s="89"/>
      <c r="V98" s="89">
        <v>4.5</v>
      </c>
      <c r="W98" s="89">
        <v>2.3</v>
      </c>
      <c r="X98" s="89"/>
      <c r="Y98" s="89"/>
      <c r="Z98" s="89"/>
      <c r="AA98" s="89"/>
      <c r="AB98" s="89"/>
      <c r="AC98" s="89"/>
      <c r="AD98" s="89"/>
      <c r="AE98" s="89"/>
      <c r="AF98" s="89"/>
      <c r="AG98" s="89"/>
      <c r="AH98" s="89"/>
      <c r="AI98" s="89">
        <v>4.5</v>
      </c>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90"/>
      <c r="CA98" s="101">
        <f>(Y98+Z98)-AN98-BQ98</f>
        <v>0</v>
      </c>
      <c r="CB98" s="101"/>
      <c r="CC98" s="101"/>
      <c r="CD98" s="101"/>
      <c r="CE98" s="101"/>
      <c r="CF98" s="101"/>
      <c r="CG98" s="101"/>
      <c r="CH98" s="101"/>
      <c r="CI98" s="101"/>
      <c r="CJ98" s="101"/>
      <c r="CK98" s="101"/>
      <c r="CL98" s="101"/>
      <c r="CM98" s="101"/>
      <c r="CN98" s="101"/>
      <c r="CO98" s="101"/>
      <c r="CP98" s="101"/>
      <c r="CQ98" s="101"/>
      <c r="CR98" s="101"/>
      <c r="CS98" s="101"/>
      <c r="CT98" s="101"/>
      <c r="CU98" s="101"/>
      <c r="CV98" s="101"/>
      <c r="CW98" s="101"/>
      <c r="CX98" s="101"/>
      <c r="CY98" s="101"/>
      <c r="CZ98" s="101"/>
      <c r="DA98" s="101"/>
      <c r="DB98" s="101"/>
      <c r="DC98" s="101"/>
      <c r="DD98" s="101"/>
      <c r="DE98" s="101"/>
      <c r="DF98" s="101"/>
      <c r="DG98" s="101"/>
      <c r="DH98" s="101"/>
      <c r="DI98" s="101"/>
      <c r="DJ98" s="101"/>
      <c r="DK98" s="101"/>
      <c r="DL98" s="101"/>
      <c r="DM98" s="101"/>
      <c r="DN98" s="101"/>
      <c r="DO98" s="101"/>
      <c r="DP98" s="101"/>
      <c r="DQ98" s="101"/>
      <c r="DR98" s="101"/>
      <c r="DS98" s="101"/>
      <c r="DT98" s="101"/>
      <c r="DU98" s="101"/>
      <c r="DV98" s="101"/>
      <c r="DW98" s="101"/>
      <c r="DX98" s="101"/>
      <c r="DY98" s="101"/>
      <c r="DZ98" s="101"/>
      <c r="EA98" s="101"/>
      <c r="EB98" s="101"/>
      <c r="EC98" s="101"/>
      <c r="ED98" s="101"/>
      <c r="EE98" s="101"/>
      <c r="EF98" s="101"/>
      <c r="EG98" s="101"/>
      <c r="EH98" s="101"/>
      <c r="EI98" s="101"/>
      <c r="EJ98" s="101"/>
      <c r="EK98" s="101"/>
      <c r="EL98" s="101"/>
      <c r="EM98" s="101"/>
      <c r="EN98" s="101"/>
      <c r="EO98" s="101"/>
      <c r="EP98" s="101"/>
      <c r="EQ98" s="101"/>
      <c r="ER98" s="101"/>
      <c r="ES98" s="101"/>
      <c r="ET98" s="101"/>
      <c r="EU98" s="101"/>
      <c r="EV98" s="101"/>
      <c r="EW98" s="101"/>
      <c r="EX98" s="101"/>
      <c r="EY98" s="101"/>
      <c r="EZ98" s="101"/>
      <c r="FA98" s="101"/>
      <c r="FB98" s="101"/>
      <c r="FC98" s="101"/>
      <c r="FD98" s="101"/>
      <c r="FE98" s="101"/>
      <c r="FF98" s="101"/>
      <c r="FG98" s="101"/>
      <c r="FH98" s="101"/>
      <c r="FI98" s="101"/>
      <c r="FJ98" s="101"/>
      <c r="FK98" s="101"/>
      <c r="FL98" s="101"/>
      <c r="FM98" s="101"/>
      <c r="FN98" s="101"/>
      <c r="FO98" s="101"/>
      <c r="FP98" s="101"/>
      <c r="FQ98" s="101"/>
      <c r="FR98" s="101"/>
      <c r="FS98" s="101"/>
      <c r="FT98" s="101"/>
      <c r="FU98" s="101"/>
      <c r="FV98" s="101"/>
      <c r="FW98" s="101"/>
      <c r="FX98" s="101"/>
      <c r="FY98" s="101"/>
      <c r="FZ98" s="101"/>
      <c r="GA98" s="101"/>
      <c r="GB98" s="101"/>
      <c r="GC98" s="101"/>
      <c r="GD98" s="101"/>
      <c r="GE98" s="101"/>
      <c r="GF98" s="101"/>
      <c r="GG98" s="101"/>
      <c r="GH98" s="101"/>
    </row>
    <row r="99" spans="1:190" s="102" customFormat="1" ht="48" customHeight="1">
      <c r="A99" s="70" t="s">
        <v>119</v>
      </c>
      <c r="B99" s="93" t="s">
        <v>133</v>
      </c>
      <c r="C99" s="89">
        <v>1</v>
      </c>
      <c r="D99" s="103">
        <v>2</v>
      </c>
      <c r="E99" s="89" t="s">
        <v>79</v>
      </c>
      <c r="F99" s="89" t="s">
        <v>79</v>
      </c>
      <c r="G99" s="89" t="s">
        <v>161</v>
      </c>
      <c r="H99" s="89">
        <v>2014</v>
      </c>
      <c r="I99" s="89">
        <v>337</v>
      </c>
      <c r="J99" s="89">
        <v>2</v>
      </c>
      <c r="K99" s="89">
        <v>0.66</v>
      </c>
      <c r="L99" s="89">
        <v>0.66</v>
      </c>
      <c r="M99" s="89">
        <v>0.66</v>
      </c>
      <c r="N99" s="89"/>
      <c r="O99" s="89"/>
      <c r="P99" s="89">
        <v>0.66</v>
      </c>
      <c r="Q99" s="89"/>
      <c r="R99" s="89"/>
      <c r="S99" s="89">
        <v>0.66</v>
      </c>
      <c r="T99" s="89">
        <v>0.66</v>
      </c>
      <c r="U99" s="89"/>
      <c r="V99" s="89"/>
      <c r="W99" s="89">
        <v>0.66</v>
      </c>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90"/>
      <c r="CA99" s="101"/>
      <c r="CB99" s="101"/>
      <c r="CC99" s="101"/>
      <c r="CD99" s="101"/>
      <c r="CE99" s="101"/>
      <c r="CF99" s="101"/>
      <c r="CG99" s="101"/>
      <c r="CH99" s="101"/>
      <c r="CI99" s="101"/>
      <c r="CJ99" s="101"/>
      <c r="CK99" s="101"/>
      <c r="CL99" s="101"/>
      <c r="CM99" s="101"/>
      <c r="CN99" s="101"/>
      <c r="CO99" s="101"/>
      <c r="CP99" s="101"/>
      <c r="CQ99" s="101"/>
      <c r="CR99" s="101"/>
      <c r="CS99" s="101"/>
      <c r="CT99" s="101"/>
      <c r="CU99" s="101"/>
      <c r="CV99" s="101"/>
      <c r="CW99" s="101"/>
      <c r="CX99" s="101"/>
      <c r="CY99" s="101"/>
      <c r="CZ99" s="101"/>
      <c r="DA99" s="101"/>
      <c r="DB99" s="101"/>
      <c r="DC99" s="101"/>
      <c r="DD99" s="101"/>
      <c r="DE99" s="101"/>
      <c r="DF99" s="101"/>
      <c r="DG99" s="101"/>
      <c r="DH99" s="101"/>
      <c r="DI99" s="101"/>
      <c r="DJ99" s="101"/>
      <c r="DK99" s="101"/>
      <c r="DL99" s="101"/>
      <c r="DM99" s="101"/>
      <c r="DN99" s="101"/>
      <c r="DO99" s="101"/>
      <c r="DP99" s="101"/>
      <c r="DQ99" s="101"/>
      <c r="DR99" s="101"/>
      <c r="DS99" s="101"/>
      <c r="DT99" s="101"/>
      <c r="DU99" s="101"/>
      <c r="DV99" s="101"/>
      <c r="DW99" s="101"/>
      <c r="DX99" s="101"/>
      <c r="DY99" s="101"/>
      <c r="DZ99" s="101"/>
      <c r="EA99" s="101"/>
      <c r="EB99" s="101"/>
      <c r="EC99" s="101"/>
      <c r="ED99" s="101"/>
      <c r="EE99" s="101"/>
      <c r="EF99" s="101"/>
      <c r="EG99" s="101"/>
      <c r="EH99" s="101"/>
      <c r="EI99" s="101"/>
      <c r="EJ99" s="101"/>
      <c r="EK99" s="101"/>
      <c r="EL99" s="101"/>
      <c r="EM99" s="101"/>
      <c r="EN99" s="101"/>
      <c r="EO99" s="101"/>
      <c r="EP99" s="101"/>
      <c r="EQ99" s="101"/>
      <c r="ER99" s="101"/>
      <c r="ES99" s="101"/>
      <c r="ET99" s="101"/>
      <c r="EU99" s="101"/>
      <c r="EV99" s="101"/>
      <c r="EW99" s="101"/>
      <c r="EX99" s="101"/>
      <c r="EY99" s="101"/>
      <c r="EZ99" s="101"/>
      <c r="FA99" s="101"/>
      <c r="FB99" s="101"/>
      <c r="FC99" s="101"/>
      <c r="FD99" s="101"/>
      <c r="FE99" s="101"/>
      <c r="FF99" s="101"/>
      <c r="FG99" s="101"/>
      <c r="FH99" s="101"/>
      <c r="FI99" s="101"/>
      <c r="FJ99" s="101"/>
      <c r="FK99" s="101"/>
      <c r="FL99" s="101"/>
      <c r="FM99" s="101"/>
      <c r="FN99" s="101"/>
      <c r="FO99" s="101"/>
      <c r="FP99" s="101"/>
      <c r="FQ99" s="101"/>
      <c r="FR99" s="101"/>
      <c r="FS99" s="101"/>
      <c r="FT99" s="101"/>
      <c r="FU99" s="101"/>
      <c r="FV99" s="101"/>
      <c r="FW99" s="101"/>
      <c r="FX99" s="101"/>
      <c r="FY99" s="101"/>
      <c r="FZ99" s="101"/>
      <c r="GA99" s="101"/>
      <c r="GB99" s="101"/>
      <c r="GC99" s="101"/>
      <c r="GD99" s="101"/>
      <c r="GE99" s="101"/>
      <c r="GF99" s="101"/>
      <c r="GG99" s="101"/>
      <c r="GH99" s="101"/>
    </row>
    <row r="100" spans="1:190" s="102" customFormat="1" ht="48" customHeight="1">
      <c r="A100" s="70" t="s">
        <v>119</v>
      </c>
      <c r="B100" s="93" t="s">
        <v>133</v>
      </c>
      <c r="C100" s="89">
        <v>1</v>
      </c>
      <c r="D100" s="103">
        <v>3</v>
      </c>
      <c r="E100" s="89" t="s">
        <v>124</v>
      </c>
      <c r="F100" s="89" t="s">
        <v>124</v>
      </c>
      <c r="G100" s="89" t="s">
        <v>178</v>
      </c>
      <c r="H100" s="89">
        <v>2015</v>
      </c>
      <c r="I100" s="89">
        <v>343</v>
      </c>
      <c r="J100" s="89">
        <v>2</v>
      </c>
      <c r="K100" s="89">
        <v>22.8</v>
      </c>
      <c r="L100" s="89">
        <v>22.8</v>
      </c>
      <c r="M100" s="89">
        <v>22.8</v>
      </c>
      <c r="N100" s="89"/>
      <c r="O100" s="89"/>
      <c r="P100" s="89">
        <v>22.8</v>
      </c>
      <c r="Q100" s="89"/>
      <c r="R100" s="89"/>
      <c r="S100" s="89">
        <v>22.8</v>
      </c>
      <c r="T100" s="89">
        <v>22.8</v>
      </c>
      <c r="U100" s="89"/>
      <c r="V100" s="89"/>
      <c r="W100" s="89">
        <v>11.8</v>
      </c>
      <c r="X100" s="89">
        <v>11</v>
      </c>
      <c r="Y100" s="89">
        <v>8.2</v>
      </c>
      <c r="Z100" s="89"/>
      <c r="AA100" s="89"/>
      <c r="AB100" s="89">
        <v>8.2</v>
      </c>
      <c r="AC100" s="89">
        <v>8.2</v>
      </c>
      <c r="AD100" s="89"/>
      <c r="AE100" s="89">
        <v>6.6</v>
      </c>
      <c r="AF100" s="89"/>
      <c r="AG100" s="89">
        <v>14.6</v>
      </c>
      <c r="AH100" s="89"/>
      <c r="AI100" s="89">
        <v>1.6</v>
      </c>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90"/>
      <c r="CA100" s="101"/>
      <c r="CB100" s="101"/>
      <c r="CC100" s="101"/>
      <c r="CD100" s="101"/>
      <c r="CE100" s="101"/>
      <c r="CF100" s="101"/>
      <c r="CG100" s="101"/>
      <c r="CH100" s="101"/>
      <c r="CI100" s="101"/>
      <c r="CJ100" s="101"/>
      <c r="CK100" s="101"/>
      <c r="CL100" s="101"/>
      <c r="CM100" s="101"/>
      <c r="CN100" s="101"/>
      <c r="CO100" s="101"/>
      <c r="CP100" s="101"/>
      <c r="CQ100" s="101"/>
      <c r="CR100" s="101"/>
      <c r="CS100" s="101"/>
      <c r="CT100" s="101"/>
      <c r="CU100" s="101"/>
      <c r="CV100" s="101"/>
      <c r="CW100" s="101"/>
      <c r="CX100" s="101"/>
      <c r="CY100" s="101"/>
      <c r="CZ100" s="101"/>
      <c r="DA100" s="101"/>
      <c r="DB100" s="101"/>
      <c r="DC100" s="101"/>
      <c r="DD100" s="101"/>
      <c r="DE100" s="101"/>
      <c r="DF100" s="101"/>
      <c r="DG100" s="101"/>
      <c r="DH100" s="101"/>
      <c r="DI100" s="101"/>
      <c r="DJ100" s="101"/>
      <c r="DK100" s="101"/>
      <c r="DL100" s="101"/>
      <c r="DM100" s="101"/>
      <c r="DN100" s="101"/>
      <c r="DO100" s="101"/>
      <c r="DP100" s="101"/>
      <c r="DQ100" s="101"/>
      <c r="DR100" s="101"/>
      <c r="DS100" s="101"/>
      <c r="DT100" s="101"/>
      <c r="DU100" s="101"/>
      <c r="DV100" s="101"/>
      <c r="DW100" s="101"/>
      <c r="DX100" s="101"/>
      <c r="DY100" s="101"/>
      <c r="DZ100" s="101"/>
      <c r="EA100" s="101"/>
      <c r="EB100" s="101"/>
      <c r="EC100" s="101"/>
      <c r="ED100" s="101"/>
      <c r="EE100" s="101"/>
      <c r="EF100" s="101"/>
      <c r="EG100" s="101"/>
      <c r="EH100" s="101"/>
      <c r="EI100" s="101"/>
      <c r="EJ100" s="101"/>
      <c r="EK100" s="101"/>
      <c r="EL100" s="101"/>
      <c r="EM100" s="101"/>
      <c r="EN100" s="101"/>
      <c r="EO100" s="101"/>
      <c r="EP100" s="101"/>
      <c r="EQ100" s="101"/>
      <c r="ER100" s="101"/>
      <c r="ES100" s="101"/>
      <c r="ET100" s="101"/>
      <c r="EU100" s="101"/>
      <c r="EV100" s="101"/>
      <c r="EW100" s="101"/>
      <c r="EX100" s="101"/>
      <c r="EY100" s="101"/>
      <c r="EZ100" s="101"/>
      <c r="FA100" s="101"/>
      <c r="FB100" s="101"/>
      <c r="FC100" s="101"/>
      <c r="FD100" s="101"/>
      <c r="FE100" s="101"/>
      <c r="FF100" s="101"/>
      <c r="FG100" s="101"/>
      <c r="FH100" s="101"/>
      <c r="FI100" s="101"/>
      <c r="FJ100" s="101"/>
      <c r="FK100" s="101"/>
      <c r="FL100" s="101"/>
      <c r="FM100" s="101"/>
      <c r="FN100" s="101"/>
      <c r="FO100" s="101"/>
      <c r="FP100" s="101"/>
      <c r="FQ100" s="101"/>
      <c r="FR100" s="101"/>
      <c r="FS100" s="101"/>
      <c r="FT100" s="101"/>
      <c r="FU100" s="101"/>
      <c r="FV100" s="101"/>
      <c r="FW100" s="101"/>
      <c r="FX100" s="101"/>
      <c r="FY100" s="101"/>
      <c r="FZ100" s="101"/>
      <c r="GA100" s="101"/>
      <c r="GB100" s="101"/>
      <c r="GC100" s="101"/>
      <c r="GD100" s="101"/>
      <c r="GE100" s="101"/>
      <c r="GF100" s="101"/>
      <c r="GG100" s="101"/>
      <c r="GH100" s="101"/>
    </row>
    <row r="101" spans="1:190" s="102" customFormat="1" ht="48" customHeight="1">
      <c r="A101" s="70" t="s">
        <v>119</v>
      </c>
      <c r="B101" s="93" t="s">
        <v>133</v>
      </c>
      <c r="C101" s="89">
        <v>2</v>
      </c>
      <c r="D101" s="103"/>
      <c r="E101" s="89" t="s">
        <v>124</v>
      </c>
      <c r="F101" s="89" t="s">
        <v>124</v>
      </c>
      <c r="G101" s="89" t="s">
        <v>178</v>
      </c>
      <c r="H101" s="137">
        <v>2015</v>
      </c>
      <c r="I101" s="137">
        <v>343</v>
      </c>
      <c r="J101" s="89">
        <v>2</v>
      </c>
      <c r="K101" s="89">
        <v>14.2</v>
      </c>
      <c r="L101" s="89">
        <v>14.2</v>
      </c>
      <c r="M101" s="89">
        <v>13.5</v>
      </c>
      <c r="N101" s="89">
        <v>0.7</v>
      </c>
      <c r="O101" s="89"/>
      <c r="P101" s="89">
        <v>14.2</v>
      </c>
      <c r="Q101" s="89"/>
      <c r="R101" s="89"/>
      <c r="S101" s="89">
        <v>14.2</v>
      </c>
      <c r="T101" s="89">
        <v>14.2</v>
      </c>
      <c r="U101" s="89"/>
      <c r="V101" s="89"/>
      <c r="W101" s="89">
        <v>1.3</v>
      </c>
      <c r="X101" s="89">
        <v>12.9</v>
      </c>
      <c r="Y101" s="89">
        <v>12.9</v>
      </c>
      <c r="Z101" s="89"/>
      <c r="AA101" s="89"/>
      <c r="AB101" s="89">
        <v>12.9</v>
      </c>
      <c r="AC101" s="89">
        <v>12.9</v>
      </c>
      <c r="AD101" s="89"/>
      <c r="AE101" s="89">
        <v>12.8</v>
      </c>
      <c r="AF101" s="89"/>
      <c r="AG101" s="89">
        <v>1.3</v>
      </c>
      <c r="AH101" s="89"/>
      <c r="AI101" s="89">
        <v>0.1</v>
      </c>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90"/>
      <c r="CA101" s="101"/>
      <c r="CB101" s="101"/>
      <c r="CC101" s="101"/>
      <c r="CD101" s="101"/>
      <c r="CE101" s="101"/>
      <c r="CF101" s="101"/>
      <c r="CG101" s="101"/>
      <c r="CH101" s="101"/>
      <c r="CI101" s="101"/>
      <c r="CJ101" s="101"/>
      <c r="CK101" s="101"/>
      <c r="CL101" s="101"/>
      <c r="CM101" s="101"/>
      <c r="CN101" s="101"/>
      <c r="CO101" s="101"/>
      <c r="CP101" s="101"/>
      <c r="CQ101" s="101"/>
      <c r="CR101" s="101"/>
      <c r="CS101" s="101"/>
      <c r="CT101" s="101"/>
      <c r="CU101" s="101"/>
      <c r="CV101" s="101"/>
      <c r="CW101" s="101"/>
      <c r="CX101" s="101"/>
      <c r="CY101" s="101"/>
      <c r="CZ101" s="101"/>
      <c r="DA101" s="101"/>
      <c r="DB101" s="101"/>
      <c r="DC101" s="101"/>
      <c r="DD101" s="101"/>
      <c r="DE101" s="101"/>
      <c r="DF101" s="101"/>
      <c r="DG101" s="101"/>
      <c r="DH101" s="101"/>
      <c r="DI101" s="101"/>
      <c r="DJ101" s="101"/>
      <c r="DK101" s="101"/>
      <c r="DL101" s="101"/>
      <c r="DM101" s="101"/>
      <c r="DN101" s="101"/>
      <c r="DO101" s="101"/>
      <c r="DP101" s="101"/>
      <c r="DQ101" s="101"/>
      <c r="DR101" s="101"/>
      <c r="DS101" s="101"/>
      <c r="DT101" s="101"/>
      <c r="DU101" s="101"/>
      <c r="DV101" s="101"/>
      <c r="DW101" s="101"/>
      <c r="DX101" s="101"/>
      <c r="DY101" s="101"/>
      <c r="DZ101" s="101"/>
      <c r="EA101" s="101"/>
      <c r="EB101" s="101"/>
      <c r="EC101" s="101"/>
      <c r="ED101" s="101"/>
      <c r="EE101" s="101"/>
      <c r="EF101" s="101"/>
      <c r="EG101" s="101"/>
      <c r="EH101" s="101"/>
      <c r="EI101" s="101"/>
      <c r="EJ101" s="101"/>
      <c r="EK101" s="101"/>
      <c r="EL101" s="101"/>
      <c r="EM101" s="101"/>
      <c r="EN101" s="101"/>
      <c r="EO101" s="101"/>
      <c r="EP101" s="101"/>
      <c r="EQ101" s="101"/>
      <c r="ER101" s="101"/>
      <c r="ES101" s="101"/>
      <c r="ET101" s="101"/>
      <c r="EU101" s="101"/>
      <c r="EV101" s="101"/>
      <c r="EW101" s="101"/>
      <c r="EX101" s="101"/>
      <c r="EY101" s="101"/>
      <c r="EZ101" s="101"/>
      <c r="FA101" s="101"/>
      <c r="FB101" s="101"/>
      <c r="FC101" s="101"/>
      <c r="FD101" s="101"/>
      <c r="FE101" s="101"/>
      <c r="FF101" s="101"/>
      <c r="FG101" s="101"/>
      <c r="FH101" s="101"/>
      <c r="FI101" s="101"/>
      <c r="FJ101" s="101"/>
      <c r="FK101" s="101"/>
      <c r="FL101" s="101"/>
      <c r="FM101" s="101"/>
      <c r="FN101" s="101"/>
      <c r="FO101" s="101"/>
      <c r="FP101" s="101"/>
      <c r="FQ101" s="101"/>
      <c r="FR101" s="101"/>
      <c r="FS101" s="101"/>
      <c r="FT101" s="101"/>
      <c r="FU101" s="101"/>
      <c r="FV101" s="101"/>
      <c r="FW101" s="101"/>
      <c r="FX101" s="101"/>
      <c r="FY101" s="101"/>
      <c r="FZ101" s="101"/>
      <c r="GA101" s="101"/>
      <c r="GB101" s="101"/>
      <c r="GC101" s="101"/>
      <c r="GD101" s="101"/>
      <c r="GE101" s="101"/>
      <c r="GF101" s="101"/>
      <c r="GG101" s="101"/>
      <c r="GH101" s="101"/>
    </row>
    <row r="102" spans="1:190" s="102" customFormat="1" ht="60">
      <c r="A102" s="70" t="s">
        <v>119</v>
      </c>
      <c r="B102" s="93" t="s">
        <v>133</v>
      </c>
      <c r="C102" s="89">
        <v>1</v>
      </c>
      <c r="D102" s="103">
        <v>3</v>
      </c>
      <c r="E102" s="89" t="s">
        <v>130</v>
      </c>
      <c r="F102" s="89" t="s">
        <v>130</v>
      </c>
      <c r="G102" s="89" t="s">
        <v>158</v>
      </c>
      <c r="H102" s="137">
        <v>2015</v>
      </c>
      <c r="I102" s="137">
        <v>307</v>
      </c>
      <c r="J102" s="89">
        <v>2</v>
      </c>
      <c r="K102" s="89">
        <v>188.7</v>
      </c>
      <c r="L102" s="89">
        <v>188.7</v>
      </c>
      <c r="M102" s="89">
        <v>59</v>
      </c>
      <c r="N102" s="89">
        <v>129.7</v>
      </c>
      <c r="O102" s="89"/>
      <c r="P102" s="89">
        <v>138.5</v>
      </c>
      <c r="Q102" s="89"/>
      <c r="R102" s="89"/>
      <c r="S102" s="89">
        <v>188.7</v>
      </c>
      <c r="T102" s="89">
        <v>138.5</v>
      </c>
      <c r="U102" s="89"/>
      <c r="V102" s="89">
        <v>70.1</v>
      </c>
      <c r="W102" s="89">
        <v>66.7</v>
      </c>
      <c r="X102" s="89">
        <v>1.7</v>
      </c>
      <c r="Y102" s="89"/>
      <c r="Z102" s="89"/>
      <c r="AA102" s="89"/>
      <c r="AB102" s="89"/>
      <c r="AC102" s="89"/>
      <c r="AD102" s="89"/>
      <c r="AE102" s="89"/>
      <c r="AF102" s="89"/>
      <c r="AG102" s="89">
        <v>59</v>
      </c>
      <c r="AH102" s="89"/>
      <c r="AI102" s="89">
        <v>129.7</v>
      </c>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90"/>
      <c r="CA102" s="101"/>
      <c r="CB102" s="101"/>
      <c r="CC102" s="101"/>
      <c r="CD102" s="101"/>
      <c r="CE102" s="101"/>
      <c r="CF102" s="101"/>
      <c r="CG102" s="101"/>
      <c r="CH102" s="101"/>
      <c r="CI102" s="101"/>
      <c r="CJ102" s="101"/>
      <c r="CK102" s="101"/>
      <c r="CL102" s="101"/>
      <c r="CM102" s="101"/>
      <c r="CN102" s="101"/>
      <c r="CO102" s="101"/>
      <c r="CP102" s="101"/>
      <c r="CQ102" s="101"/>
      <c r="CR102" s="101"/>
      <c r="CS102" s="101"/>
      <c r="CT102" s="101"/>
      <c r="CU102" s="101"/>
      <c r="CV102" s="101"/>
      <c r="CW102" s="101"/>
      <c r="CX102" s="101"/>
      <c r="CY102" s="101"/>
      <c r="CZ102" s="101"/>
      <c r="DA102" s="101"/>
      <c r="DB102" s="101"/>
      <c r="DC102" s="101"/>
      <c r="DD102" s="101"/>
      <c r="DE102" s="101"/>
      <c r="DF102" s="101"/>
      <c r="DG102" s="101"/>
      <c r="DH102" s="101"/>
      <c r="DI102" s="101"/>
      <c r="DJ102" s="101"/>
      <c r="DK102" s="101"/>
      <c r="DL102" s="101"/>
      <c r="DM102" s="101"/>
      <c r="DN102" s="101"/>
      <c r="DO102" s="101"/>
      <c r="DP102" s="101"/>
      <c r="DQ102" s="101"/>
      <c r="DR102" s="101"/>
      <c r="DS102" s="101"/>
      <c r="DT102" s="101"/>
      <c r="DU102" s="101"/>
      <c r="DV102" s="101"/>
      <c r="DW102" s="101"/>
      <c r="DX102" s="101"/>
      <c r="DY102" s="101"/>
      <c r="DZ102" s="101"/>
      <c r="EA102" s="101"/>
      <c r="EB102" s="101"/>
      <c r="EC102" s="101"/>
      <c r="ED102" s="101"/>
      <c r="EE102" s="101"/>
      <c r="EF102" s="101"/>
      <c r="EG102" s="101"/>
      <c r="EH102" s="101"/>
      <c r="EI102" s="101"/>
      <c r="EJ102" s="101"/>
      <c r="EK102" s="101"/>
      <c r="EL102" s="101"/>
      <c r="EM102" s="101"/>
      <c r="EN102" s="101"/>
      <c r="EO102" s="101"/>
      <c r="EP102" s="101"/>
      <c r="EQ102" s="101"/>
      <c r="ER102" s="101"/>
      <c r="ES102" s="101"/>
      <c r="ET102" s="101"/>
      <c r="EU102" s="101"/>
      <c r="EV102" s="101"/>
      <c r="EW102" s="101"/>
      <c r="EX102" s="101"/>
      <c r="EY102" s="101"/>
      <c r="EZ102" s="101"/>
      <c r="FA102" s="101"/>
      <c r="FB102" s="101"/>
      <c r="FC102" s="101"/>
      <c r="FD102" s="101"/>
      <c r="FE102" s="101"/>
      <c r="FF102" s="101"/>
      <c r="FG102" s="101"/>
      <c r="FH102" s="101"/>
      <c r="FI102" s="101"/>
      <c r="FJ102" s="101"/>
      <c r="FK102" s="101"/>
      <c r="FL102" s="101"/>
      <c r="FM102" s="101"/>
      <c r="FN102" s="101"/>
      <c r="FO102" s="101"/>
      <c r="FP102" s="101"/>
      <c r="FQ102" s="101"/>
      <c r="FR102" s="101"/>
      <c r="FS102" s="101"/>
      <c r="FT102" s="101"/>
      <c r="FU102" s="101"/>
      <c r="FV102" s="101"/>
      <c r="FW102" s="101"/>
      <c r="FX102" s="101"/>
      <c r="FY102" s="101"/>
      <c r="FZ102" s="101"/>
      <c r="GA102" s="101"/>
      <c r="GB102" s="101"/>
      <c r="GC102" s="101"/>
      <c r="GD102" s="101"/>
      <c r="GE102" s="101"/>
      <c r="GF102" s="101"/>
      <c r="GG102" s="101"/>
      <c r="GH102" s="101"/>
    </row>
    <row r="103" spans="1:190" s="102" customFormat="1" ht="28.5" customHeight="1">
      <c r="A103" s="70" t="s">
        <v>119</v>
      </c>
      <c r="B103" s="93" t="s">
        <v>133</v>
      </c>
      <c r="C103" s="89">
        <v>1</v>
      </c>
      <c r="D103" s="103">
        <v>3</v>
      </c>
      <c r="E103" s="89" t="s">
        <v>127</v>
      </c>
      <c r="F103" s="89" t="s">
        <v>127</v>
      </c>
      <c r="G103" s="89" t="s">
        <v>46</v>
      </c>
      <c r="H103" s="89">
        <v>2010</v>
      </c>
      <c r="I103" s="89">
        <v>830</v>
      </c>
      <c r="J103" s="89">
        <v>3</v>
      </c>
      <c r="K103" s="89">
        <v>8.2</v>
      </c>
      <c r="L103" s="89">
        <v>8.2</v>
      </c>
      <c r="M103" s="89"/>
      <c r="N103" s="89">
        <v>8.2</v>
      </c>
      <c r="O103" s="89"/>
      <c r="P103" s="89">
        <v>8.2</v>
      </c>
      <c r="Q103" s="89"/>
      <c r="R103" s="89"/>
      <c r="S103" s="89"/>
      <c r="T103" s="89">
        <v>8.2</v>
      </c>
      <c r="U103" s="89">
        <v>0</v>
      </c>
      <c r="V103" s="89">
        <v>8.2</v>
      </c>
      <c r="W103" s="89">
        <v>0</v>
      </c>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90"/>
      <c r="CA103" s="101"/>
      <c r="CB103" s="101"/>
      <c r="CC103" s="101"/>
      <c r="CD103" s="101"/>
      <c r="CE103" s="101"/>
      <c r="CF103" s="101"/>
      <c r="CG103" s="101"/>
      <c r="CH103" s="101"/>
      <c r="CI103" s="101"/>
      <c r="CJ103" s="101"/>
      <c r="CK103" s="101"/>
      <c r="CL103" s="101"/>
      <c r="CM103" s="101"/>
      <c r="CN103" s="101"/>
      <c r="CO103" s="101"/>
      <c r="CP103" s="101"/>
      <c r="CQ103" s="101"/>
      <c r="CR103" s="101"/>
      <c r="CS103" s="101"/>
      <c r="CT103" s="101"/>
      <c r="CU103" s="101"/>
      <c r="CV103" s="101"/>
      <c r="CW103" s="101"/>
      <c r="CX103" s="101"/>
      <c r="CY103" s="101"/>
      <c r="CZ103" s="101"/>
      <c r="DA103" s="101"/>
      <c r="DB103" s="101"/>
      <c r="DC103" s="101"/>
      <c r="DD103" s="101"/>
      <c r="DE103" s="101"/>
      <c r="DF103" s="101"/>
      <c r="DG103" s="101"/>
      <c r="DH103" s="101"/>
      <c r="DI103" s="101"/>
      <c r="DJ103" s="101"/>
      <c r="DK103" s="101"/>
      <c r="DL103" s="101"/>
      <c r="DM103" s="101"/>
      <c r="DN103" s="101"/>
      <c r="DO103" s="101"/>
      <c r="DP103" s="101"/>
      <c r="DQ103" s="101"/>
      <c r="DR103" s="101"/>
      <c r="DS103" s="101"/>
      <c r="DT103" s="101"/>
      <c r="DU103" s="101"/>
      <c r="DV103" s="101"/>
      <c r="DW103" s="101"/>
      <c r="DX103" s="101"/>
      <c r="DY103" s="101"/>
      <c r="DZ103" s="101"/>
      <c r="EA103" s="101"/>
      <c r="EB103" s="101"/>
      <c r="EC103" s="101"/>
      <c r="ED103" s="101"/>
      <c r="EE103" s="101"/>
      <c r="EF103" s="101"/>
      <c r="EG103" s="101"/>
      <c r="EH103" s="101"/>
      <c r="EI103" s="101"/>
      <c r="EJ103" s="101"/>
      <c r="EK103" s="101"/>
      <c r="EL103" s="101"/>
      <c r="EM103" s="101"/>
      <c r="EN103" s="101"/>
      <c r="EO103" s="101"/>
      <c r="EP103" s="101"/>
      <c r="EQ103" s="101"/>
      <c r="ER103" s="101"/>
      <c r="ES103" s="101"/>
      <c r="ET103" s="101"/>
      <c r="EU103" s="101"/>
      <c r="EV103" s="101"/>
      <c r="EW103" s="101"/>
      <c r="EX103" s="101"/>
      <c r="EY103" s="101"/>
      <c r="EZ103" s="101"/>
      <c r="FA103" s="101"/>
      <c r="FB103" s="101"/>
      <c r="FC103" s="101"/>
      <c r="FD103" s="101"/>
      <c r="FE103" s="101"/>
      <c r="FF103" s="101"/>
      <c r="FG103" s="101"/>
      <c r="FH103" s="101"/>
      <c r="FI103" s="101"/>
      <c r="FJ103" s="101"/>
      <c r="FK103" s="101"/>
      <c r="FL103" s="101"/>
      <c r="FM103" s="101"/>
      <c r="FN103" s="101"/>
      <c r="FO103" s="101"/>
      <c r="FP103" s="101"/>
      <c r="FQ103" s="101"/>
      <c r="FR103" s="101"/>
      <c r="FS103" s="101"/>
      <c r="FT103" s="101"/>
      <c r="FU103" s="101"/>
      <c r="FV103" s="101"/>
      <c r="FW103" s="101"/>
      <c r="FX103" s="101"/>
      <c r="FY103" s="101"/>
      <c r="FZ103" s="101"/>
      <c r="GA103" s="101"/>
      <c r="GB103" s="101"/>
      <c r="GC103" s="101"/>
      <c r="GD103" s="101"/>
      <c r="GE103" s="101"/>
      <c r="GF103" s="101"/>
      <c r="GG103" s="101"/>
      <c r="GH103" s="101"/>
    </row>
    <row r="104" spans="1:190" s="102" customFormat="1" ht="48" customHeight="1">
      <c r="A104" s="70" t="s">
        <v>119</v>
      </c>
      <c r="B104" s="93" t="s">
        <v>133</v>
      </c>
      <c r="C104" s="89">
        <v>1</v>
      </c>
      <c r="D104" s="103">
        <v>3</v>
      </c>
      <c r="E104" s="89" t="s">
        <v>79</v>
      </c>
      <c r="F104" s="89" t="s">
        <v>79</v>
      </c>
      <c r="G104" s="89" t="s">
        <v>183</v>
      </c>
      <c r="H104" s="89">
        <v>2015</v>
      </c>
      <c r="I104" s="137">
        <v>117</v>
      </c>
      <c r="J104" s="137">
        <v>2</v>
      </c>
      <c r="K104" s="89">
        <v>8.4</v>
      </c>
      <c r="L104" s="89">
        <v>8.4</v>
      </c>
      <c r="M104" s="89"/>
      <c r="N104" s="89">
        <v>8.4</v>
      </c>
      <c r="O104" s="89"/>
      <c r="P104" s="89">
        <v>8.4</v>
      </c>
      <c r="Q104" s="89"/>
      <c r="R104" s="89"/>
      <c r="S104" s="89">
        <v>8.4</v>
      </c>
      <c r="T104" s="89">
        <v>8.4</v>
      </c>
      <c r="U104" s="89">
        <v>8.4</v>
      </c>
      <c r="V104" s="89"/>
      <c r="W104" s="89"/>
      <c r="X104" s="89"/>
      <c r="Y104" s="89"/>
      <c r="Z104" s="89"/>
      <c r="AA104" s="89"/>
      <c r="AB104" s="89"/>
      <c r="AC104" s="89"/>
      <c r="AD104" s="89"/>
      <c r="AE104" s="89"/>
      <c r="AF104" s="89"/>
      <c r="AG104" s="89"/>
      <c r="AH104" s="89"/>
      <c r="AI104" s="89">
        <v>8.4</v>
      </c>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90"/>
      <c r="CA104" s="101"/>
      <c r="CB104" s="101"/>
      <c r="CC104" s="101"/>
      <c r="CD104" s="101"/>
      <c r="CE104" s="101"/>
      <c r="CF104" s="101"/>
      <c r="CG104" s="101"/>
      <c r="CH104" s="101"/>
      <c r="CI104" s="101"/>
      <c r="CJ104" s="101"/>
      <c r="CK104" s="101"/>
      <c r="CL104" s="101"/>
      <c r="CM104" s="101"/>
      <c r="CN104" s="101"/>
      <c r="CO104" s="101"/>
      <c r="CP104" s="101"/>
      <c r="CQ104" s="101"/>
      <c r="CR104" s="101"/>
      <c r="CS104" s="101"/>
      <c r="CT104" s="101"/>
      <c r="CU104" s="101"/>
      <c r="CV104" s="101"/>
      <c r="CW104" s="101"/>
      <c r="CX104" s="101"/>
      <c r="CY104" s="101"/>
      <c r="CZ104" s="101"/>
      <c r="DA104" s="101"/>
      <c r="DB104" s="101"/>
      <c r="DC104" s="101"/>
      <c r="DD104" s="101"/>
      <c r="DE104" s="101"/>
      <c r="DF104" s="101"/>
      <c r="DG104" s="101"/>
      <c r="DH104" s="101"/>
      <c r="DI104" s="101"/>
      <c r="DJ104" s="101"/>
      <c r="DK104" s="101"/>
      <c r="DL104" s="101"/>
      <c r="DM104" s="101"/>
      <c r="DN104" s="101"/>
      <c r="DO104" s="101"/>
      <c r="DP104" s="101"/>
      <c r="DQ104" s="101"/>
      <c r="DR104" s="101"/>
      <c r="DS104" s="101"/>
      <c r="DT104" s="101"/>
      <c r="DU104" s="101"/>
      <c r="DV104" s="101"/>
      <c r="DW104" s="101"/>
      <c r="DX104" s="101"/>
      <c r="DY104" s="101"/>
      <c r="DZ104" s="101"/>
      <c r="EA104" s="101"/>
      <c r="EB104" s="101"/>
      <c r="EC104" s="101"/>
      <c r="ED104" s="101"/>
      <c r="EE104" s="101"/>
      <c r="EF104" s="101"/>
      <c r="EG104" s="101"/>
      <c r="EH104" s="101"/>
      <c r="EI104" s="101"/>
      <c r="EJ104" s="101"/>
      <c r="EK104" s="101"/>
      <c r="EL104" s="101"/>
      <c r="EM104" s="101"/>
      <c r="EN104" s="101"/>
      <c r="EO104" s="101"/>
      <c r="EP104" s="101"/>
      <c r="EQ104" s="101"/>
      <c r="ER104" s="101"/>
      <c r="ES104" s="101"/>
      <c r="ET104" s="101"/>
      <c r="EU104" s="101"/>
      <c r="EV104" s="101"/>
      <c r="EW104" s="101"/>
      <c r="EX104" s="101"/>
      <c r="EY104" s="101"/>
      <c r="EZ104" s="101"/>
      <c r="FA104" s="101"/>
      <c r="FB104" s="101"/>
      <c r="FC104" s="101"/>
      <c r="FD104" s="101"/>
      <c r="FE104" s="101"/>
      <c r="FF104" s="101"/>
      <c r="FG104" s="101"/>
      <c r="FH104" s="101"/>
      <c r="FI104" s="101"/>
      <c r="FJ104" s="101"/>
      <c r="FK104" s="101"/>
      <c r="FL104" s="101"/>
      <c r="FM104" s="101"/>
      <c r="FN104" s="101"/>
      <c r="FO104" s="101"/>
      <c r="FP104" s="101"/>
      <c r="FQ104" s="101"/>
      <c r="FR104" s="101"/>
      <c r="FS104" s="101"/>
      <c r="FT104" s="101"/>
      <c r="FU104" s="101"/>
      <c r="FV104" s="101"/>
      <c r="FW104" s="101"/>
      <c r="FX104" s="101"/>
      <c r="FY104" s="101"/>
      <c r="FZ104" s="101"/>
      <c r="GA104" s="101"/>
      <c r="GB104" s="101"/>
      <c r="GC104" s="101"/>
      <c r="GD104" s="101"/>
      <c r="GE104" s="101"/>
      <c r="GF104" s="101"/>
      <c r="GG104" s="101"/>
      <c r="GH104" s="101"/>
    </row>
    <row r="105" spans="1:190" s="102" customFormat="1" ht="28.5" customHeight="1">
      <c r="A105" s="70" t="s">
        <v>119</v>
      </c>
      <c r="B105" s="93" t="s">
        <v>133</v>
      </c>
      <c r="C105" s="89">
        <v>1</v>
      </c>
      <c r="D105" s="103">
        <v>2</v>
      </c>
      <c r="E105" s="89" t="s">
        <v>79</v>
      </c>
      <c r="F105" s="89" t="s">
        <v>79</v>
      </c>
      <c r="G105" s="89" t="s">
        <v>46</v>
      </c>
      <c r="H105" s="89">
        <v>2010</v>
      </c>
      <c r="I105" s="89">
        <v>830</v>
      </c>
      <c r="J105" s="89">
        <v>3</v>
      </c>
      <c r="K105" s="89">
        <v>3.31</v>
      </c>
      <c r="L105" s="89">
        <v>3.31</v>
      </c>
      <c r="M105" s="89">
        <v>3.31</v>
      </c>
      <c r="N105" s="89"/>
      <c r="O105" s="89"/>
      <c r="P105" s="89">
        <v>3.31</v>
      </c>
      <c r="Q105" s="89"/>
      <c r="R105" s="89"/>
      <c r="S105" s="89"/>
      <c r="T105" s="89">
        <v>3.31</v>
      </c>
      <c r="U105" s="89"/>
      <c r="V105" s="89"/>
      <c r="W105" s="89">
        <v>3.31</v>
      </c>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90"/>
      <c r="CA105" s="101"/>
      <c r="CB105" s="101"/>
      <c r="CC105" s="101"/>
      <c r="CD105" s="101"/>
      <c r="CE105" s="101"/>
      <c r="CF105" s="101"/>
      <c r="CG105" s="101"/>
      <c r="CH105" s="101"/>
      <c r="CI105" s="101"/>
      <c r="CJ105" s="101"/>
      <c r="CK105" s="101"/>
      <c r="CL105" s="101"/>
      <c r="CM105" s="101"/>
      <c r="CN105" s="101"/>
      <c r="CO105" s="101"/>
      <c r="CP105" s="101"/>
      <c r="CQ105" s="101"/>
      <c r="CR105" s="101"/>
      <c r="CS105" s="101"/>
      <c r="CT105" s="101"/>
      <c r="CU105" s="101"/>
      <c r="CV105" s="101"/>
      <c r="CW105" s="101"/>
      <c r="CX105" s="101"/>
      <c r="CY105" s="101"/>
      <c r="CZ105" s="101"/>
      <c r="DA105" s="101"/>
      <c r="DB105" s="101"/>
      <c r="DC105" s="101"/>
      <c r="DD105" s="101"/>
      <c r="DE105" s="101"/>
      <c r="DF105" s="101"/>
      <c r="DG105" s="101"/>
      <c r="DH105" s="101"/>
      <c r="DI105" s="101"/>
      <c r="DJ105" s="101"/>
      <c r="DK105" s="101"/>
      <c r="DL105" s="101"/>
      <c r="DM105" s="101"/>
      <c r="DN105" s="101"/>
      <c r="DO105" s="101"/>
      <c r="DP105" s="101"/>
      <c r="DQ105" s="101"/>
      <c r="DR105" s="101"/>
      <c r="DS105" s="101"/>
      <c r="DT105" s="101"/>
      <c r="DU105" s="101"/>
      <c r="DV105" s="101"/>
      <c r="DW105" s="101"/>
      <c r="DX105" s="101"/>
      <c r="DY105" s="101"/>
      <c r="DZ105" s="101"/>
      <c r="EA105" s="101"/>
      <c r="EB105" s="101"/>
      <c r="EC105" s="101"/>
      <c r="ED105" s="101"/>
      <c r="EE105" s="101"/>
      <c r="EF105" s="101"/>
      <c r="EG105" s="101"/>
      <c r="EH105" s="101"/>
      <c r="EI105" s="101"/>
      <c r="EJ105" s="101"/>
      <c r="EK105" s="101"/>
      <c r="EL105" s="101"/>
      <c r="EM105" s="101"/>
      <c r="EN105" s="101"/>
      <c r="EO105" s="101"/>
      <c r="EP105" s="101"/>
      <c r="EQ105" s="101"/>
      <c r="ER105" s="101"/>
      <c r="ES105" s="101"/>
      <c r="ET105" s="101"/>
      <c r="EU105" s="101"/>
      <c r="EV105" s="101"/>
      <c r="EW105" s="101"/>
      <c r="EX105" s="101"/>
      <c r="EY105" s="101"/>
      <c r="EZ105" s="101"/>
      <c r="FA105" s="101"/>
      <c r="FB105" s="101"/>
      <c r="FC105" s="101"/>
      <c r="FD105" s="101"/>
      <c r="FE105" s="101"/>
      <c r="FF105" s="101"/>
      <c r="FG105" s="101"/>
      <c r="FH105" s="101"/>
      <c r="FI105" s="101"/>
      <c r="FJ105" s="101"/>
      <c r="FK105" s="101"/>
      <c r="FL105" s="101"/>
      <c r="FM105" s="101"/>
      <c r="FN105" s="101"/>
      <c r="FO105" s="101"/>
      <c r="FP105" s="101"/>
      <c r="FQ105" s="101"/>
      <c r="FR105" s="101"/>
      <c r="FS105" s="101"/>
      <c r="FT105" s="101"/>
      <c r="FU105" s="101"/>
      <c r="FV105" s="101"/>
      <c r="FW105" s="101"/>
      <c r="FX105" s="101"/>
      <c r="FY105" s="101"/>
      <c r="FZ105" s="101"/>
      <c r="GA105" s="101"/>
      <c r="GB105" s="101"/>
      <c r="GC105" s="101"/>
      <c r="GD105" s="101"/>
      <c r="GE105" s="101"/>
      <c r="GF105" s="101"/>
      <c r="GG105" s="101"/>
      <c r="GH105" s="101"/>
    </row>
    <row r="106" spans="1:190" s="102" customFormat="1" ht="28.5" customHeight="1">
      <c r="A106" s="70" t="s">
        <v>119</v>
      </c>
      <c r="B106" s="93" t="s">
        <v>133</v>
      </c>
      <c r="C106" s="89">
        <v>1</v>
      </c>
      <c r="D106" s="103">
        <v>2</v>
      </c>
      <c r="E106" s="89" t="s">
        <v>131</v>
      </c>
      <c r="F106" s="89" t="s">
        <v>131</v>
      </c>
      <c r="G106" s="89" t="s">
        <v>46</v>
      </c>
      <c r="H106" s="89">
        <v>2010</v>
      </c>
      <c r="I106" s="89">
        <v>830</v>
      </c>
      <c r="J106" s="89">
        <v>3</v>
      </c>
      <c r="K106" s="89">
        <v>8</v>
      </c>
      <c r="L106" s="89">
        <v>8</v>
      </c>
      <c r="M106" s="89">
        <v>8</v>
      </c>
      <c r="N106" s="89"/>
      <c r="O106" s="89"/>
      <c r="P106" s="89">
        <v>8</v>
      </c>
      <c r="Q106" s="89"/>
      <c r="R106" s="89"/>
      <c r="S106" s="89"/>
      <c r="T106" s="89">
        <v>8</v>
      </c>
      <c r="U106" s="89"/>
      <c r="V106" s="89"/>
      <c r="W106" s="89">
        <v>8</v>
      </c>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90"/>
      <c r="CA106" s="101"/>
      <c r="CB106" s="101"/>
      <c r="CC106" s="101"/>
      <c r="CD106" s="101"/>
      <c r="CE106" s="101"/>
      <c r="CF106" s="101"/>
      <c r="CG106" s="101"/>
      <c r="CH106" s="101"/>
      <c r="CI106" s="101"/>
      <c r="CJ106" s="101"/>
      <c r="CK106" s="101"/>
      <c r="CL106" s="101"/>
      <c r="CM106" s="101"/>
      <c r="CN106" s="101"/>
      <c r="CO106" s="101"/>
      <c r="CP106" s="101"/>
      <c r="CQ106" s="101"/>
      <c r="CR106" s="101"/>
      <c r="CS106" s="101"/>
      <c r="CT106" s="101"/>
      <c r="CU106" s="101"/>
      <c r="CV106" s="101"/>
      <c r="CW106" s="101"/>
      <c r="CX106" s="101"/>
      <c r="CY106" s="101"/>
      <c r="CZ106" s="101"/>
      <c r="DA106" s="101"/>
      <c r="DB106" s="101"/>
      <c r="DC106" s="101"/>
      <c r="DD106" s="101"/>
      <c r="DE106" s="101"/>
      <c r="DF106" s="101"/>
      <c r="DG106" s="101"/>
      <c r="DH106" s="101"/>
      <c r="DI106" s="101"/>
      <c r="DJ106" s="101"/>
      <c r="DK106" s="101"/>
      <c r="DL106" s="101"/>
      <c r="DM106" s="101"/>
      <c r="DN106" s="101"/>
      <c r="DO106" s="101"/>
      <c r="DP106" s="101"/>
      <c r="DQ106" s="101"/>
      <c r="DR106" s="101"/>
      <c r="DS106" s="101"/>
      <c r="DT106" s="101"/>
      <c r="DU106" s="101"/>
      <c r="DV106" s="101"/>
      <c r="DW106" s="101"/>
      <c r="DX106" s="101"/>
      <c r="DY106" s="101"/>
      <c r="DZ106" s="101"/>
      <c r="EA106" s="101"/>
      <c r="EB106" s="101"/>
      <c r="EC106" s="101"/>
      <c r="ED106" s="101"/>
      <c r="EE106" s="101"/>
      <c r="EF106" s="101"/>
      <c r="EG106" s="101"/>
      <c r="EH106" s="101"/>
      <c r="EI106" s="101"/>
      <c r="EJ106" s="101"/>
      <c r="EK106" s="101"/>
      <c r="EL106" s="101"/>
      <c r="EM106" s="101"/>
      <c r="EN106" s="101"/>
      <c r="EO106" s="101"/>
      <c r="EP106" s="101"/>
      <c r="EQ106" s="101"/>
      <c r="ER106" s="101"/>
      <c r="ES106" s="101"/>
      <c r="ET106" s="101"/>
      <c r="EU106" s="101"/>
      <c r="EV106" s="101"/>
      <c r="EW106" s="101"/>
      <c r="EX106" s="101"/>
      <c r="EY106" s="101"/>
      <c r="EZ106" s="101"/>
      <c r="FA106" s="101"/>
      <c r="FB106" s="101"/>
      <c r="FC106" s="101"/>
      <c r="FD106" s="101"/>
      <c r="FE106" s="101"/>
      <c r="FF106" s="101"/>
      <c r="FG106" s="101"/>
      <c r="FH106" s="101"/>
      <c r="FI106" s="101"/>
      <c r="FJ106" s="101"/>
      <c r="FK106" s="101"/>
      <c r="FL106" s="101"/>
      <c r="FM106" s="101"/>
      <c r="FN106" s="101"/>
      <c r="FO106" s="101"/>
      <c r="FP106" s="101"/>
      <c r="FQ106" s="101"/>
      <c r="FR106" s="101"/>
      <c r="FS106" s="101"/>
      <c r="FT106" s="101"/>
      <c r="FU106" s="101"/>
      <c r="FV106" s="101"/>
      <c r="FW106" s="101"/>
      <c r="FX106" s="101"/>
      <c r="FY106" s="101"/>
      <c r="FZ106" s="101"/>
      <c r="GA106" s="101"/>
      <c r="GB106" s="101"/>
      <c r="GC106" s="101"/>
      <c r="GD106" s="101"/>
      <c r="GE106" s="101"/>
      <c r="GF106" s="101"/>
      <c r="GG106" s="101"/>
      <c r="GH106" s="101"/>
    </row>
    <row r="107" spans="1:190" s="102" customFormat="1" ht="36">
      <c r="A107" s="70" t="s">
        <v>119</v>
      </c>
      <c r="B107" s="93" t="s">
        <v>135</v>
      </c>
      <c r="C107" s="89">
        <v>2</v>
      </c>
      <c r="D107" s="103"/>
      <c r="E107" s="93" t="s">
        <v>79</v>
      </c>
      <c r="F107" s="93" t="s">
        <v>79</v>
      </c>
      <c r="G107" s="89" t="s">
        <v>46</v>
      </c>
      <c r="H107" s="89">
        <v>2010</v>
      </c>
      <c r="I107" s="89">
        <v>830</v>
      </c>
      <c r="J107" s="89">
        <v>3</v>
      </c>
      <c r="K107" s="89">
        <v>53</v>
      </c>
      <c r="L107" s="89">
        <v>53</v>
      </c>
      <c r="M107" s="89"/>
      <c r="N107" s="89">
        <v>53</v>
      </c>
      <c r="O107" s="89"/>
      <c r="P107" s="89">
        <v>53</v>
      </c>
      <c r="Q107" s="89"/>
      <c r="R107" s="89"/>
      <c r="S107" s="89"/>
      <c r="T107" s="89">
        <v>53</v>
      </c>
      <c r="U107" s="89"/>
      <c r="V107" s="89"/>
      <c r="W107" s="89">
        <v>51.3</v>
      </c>
      <c r="X107" s="89">
        <v>1.7</v>
      </c>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90"/>
      <c r="CA107" s="101"/>
      <c r="CB107" s="101"/>
      <c r="CC107" s="101"/>
      <c r="CD107" s="101"/>
      <c r="CE107" s="101"/>
      <c r="CF107" s="101"/>
      <c r="CG107" s="101"/>
      <c r="CH107" s="101"/>
      <c r="CI107" s="101"/>
      <c r="CJ107" s="101"/>
      <c r="CK107" s="101"/>
      <c r="CL107" s="101"/>
      <c r="CM107" s="101"/>
      <c r="CN107" s="101"/>
      <c r="CO107" s="101"/>
      <c r="CP107" s="101"/>
      <c r="CQ107" s="101"/>
      <c r="CR107" s="101"/>
      <c r="CS107" s="101"/>
      <c r="CT107" s="101"/>
      <c r="CU107" s="101"/>
      <c r="CV107" s="101"/>
      <c r="CW107" s="101"/>
      <c r="CX107" s="101"/>
      <c r="CY107" s="101"/>
      <c r="CZ107" s="101"/>
      <c r="DA107" s="101"/>
      <c r="DB107" s="101"/>
      <c r="DC107" s="101"/>
      <c r="DD107" s="101"/>
      <c r="DE107" s="101"/>
      <c r="DF107" s="101"/>
      <c r="DG107" s="101"/>
      <c r="DH107" s="101"/>
      <c r="DI107" s="101"/>
      <c r="DJ107" s="101"/>
      <c r="DK107" s="101"/>
      <c r="DL107" s="101"/>
      <c r="DM107" s="101"/>
      <c r="DN107" s="101"/>
      <c r="DO107" s="101"/>
      <c r="DP107" s="101"/>
      <c r="DQ107" s="101"/>
      <c r="DR107" s="101"/>
      <c r="DS107" s="101"/>
      <c r="DT107" s="101"/>
      <c r="DU107" s="101"/>
      <c r="DV107" s="101"/>
      <c r="DW107" s="101"/>
      <c r="DX107" s="101"/>
      <c r="DY107" s="101"/>
      <c r="DZ107" s="101"/>
      <c r="EA107" s="101"/>
      <c r="EB107" s="101"/>
      <c r="EC107" s="101"/>
      <c r="ED107" s="101"/>
      <c r="EE107" s="101"/>
      <c r="EF107" s="101"/>
      <c r="EG107" s="101"/>
      <c r="EH107" s="101"/>
      <c r="EI107" s="101"/>
      <c r="EJ107" s="101"/>
      <c r="EK107" s="101"/>
      <c r="EL107" s="101"/>
      <c r="EM107" s="101"/>
      <c r="EN107" s="101"/>
      <c r="EO107" s="101"/>
      <c r="EP107" s="101"/>
      <c r="EQ107" s="101"/>
      <c r="ER107" s="101"/>
      <c r="ES107" s="101"/>
      <c r="ET107" s="101"/>
      <c r="EU107" s="101"/>
      <c r="EV107" s="101"/>
      <c r="EW107" s="101"/>
      <c r="EX107" s="101"/>
      <c r="EY107" s="101"/>
      <c r="EZ107" s="101"/>
      <c r="FA107" s="101"/>
      <c r="FB107" s="101"/>
      <c r="FC107" s="101"/>
      <c r="FD107" s="101"/>
      <c r="FE107" s="101"/>
      <c r="FF107" s="101"/>
      <c r="FG107" s="101"/>
      <c r="FH107" s="101"/>
      <c r="FI107" s="101"/>
      <c r="FJ107" s="101"/>
      <c r="FK107" s="101"/>
      <c r="FL107" s="101"/>
      <c r="FM107" s="101"/>
      <c r="FN107" s="101"/>
      <c r="FO107" s="101"/>
      <c r="FP107" s="101"/>
      <c r="FQ107" s="101"/>
      <c r="FR107" s="101"/>
      <c r="FS107" s="101"/>
      <c r="FT107" s="101"/>
      <c r="FU107" s="101"/>
      <c r="FV107" s="101"/>
      <c r="FW107" s="101"/>
      <c r="FX107" s="101"/>
      <c r="FY107" s="101"/>
      <c r="FZ107" s="101"/>
      <c r="GA107" s="101"/>
      <c r="GB107" s="101"/>
      <c r="GC107" s="101"/>
      <c r="GD107" s="101"/>
      <c r="GE107" s="101"/>
      <c r="GF107" s="101"/>
      <c r="GG107" s="101"/>
      <c r="GH107" s="101"/>
    </row>
    <row r="108" spans="1:190" s="102" customFormat="1" ht="36">
      <c r="A108" s="70" t="s">
        <v>119</v>
      </c>
      <c r="B108" s="93" t="s">
        <v>135</v>
      </c>
      <c r="C108" s="89">
        <v>1</v>
      </c>
      <c r="D108" s="103">
        <v>3</v>
      </c>
      <c r="E108" s="93" t="s">
        <v>126</v>
      </c>
      <c r="F108" s="93" t="s">
        <v>126</v>
      </c>
      <c r="G108" s="89" t="s">
        <v>186</v>
      </c>
      <c r="H108" s="89"/>
      <c r="I108" s="89">
        <v>820</v>
      </c>
      <c r="J108" s="89">
        <v>3</v>
      </c>
      <c r="K108" s="89">
        <v>1.6</v>
      </c>
      <c r="L108" s="89">
        <v>1.6</v>
      </c>
      <c r="M108" s="89"/>
      <c r="N108" s="89">
        <v>1.6</v>
      </c>
      <c r="O108" s="89"/>
      <c r="P108" s="89">
        <v>1.6</v>
      </c>
      <c r="Q108" s="89"/>
      <c r="R108" s="89"/>
      <c r="S108" s="89"/>
      <c r="T108" s="89">
        <v>1.6</v>
      </c>
      <c r="U108" s="89"/>
      <c r="V108" s="89"/>
      <c r="W108" s="89"/>
      <c r="X108" s="89">
        <v>1.6</v>
      </c>
      <c r="Y108" s="89">
        <v>1.6</v>
      </c>
      <c r="Z108" s="89"/>
      <c r="AA108" s="89"/>
      <c r="AB108" s="89"/>
      <c r="AC108" s="89">
        <v>1.6</v>
      </c>
      <c r="AD108" s="89"/>
      <c r="AE108" s="89">
        <v>1.6</v>
      </c>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90"/>
      <c r="CA108" s="101"/>
      <c r="CB108" s="101"/>
      <c r="CC108" s="101"/>
      <c r="CD108" s="101"/>
      <c r="CE108" s="101"/>
      <c r="CF108" s="101"/>
      <c r="CG108" s="101"/>
      <c r="CH108" s="101"/>
      <c r="CI108" s="101"/>
      <c r="CJ108" s="101"/>
      <c r="CK108" s="101"/>
      <c r="CL108" s="101"/>
      <c r="CM108" s="101"/>
      <c r="CN108" s="101"/>
      <c r="CO108" s="101"/>
      <c r="CP108" s="101"/>
      <c r="CQ108" s="101"/>
      <c r="CR108" s="101"/>
      <c r="CS108" s="101"/>
      <c r="CT108" s="101"/>
      <c r="CU108" s="101"/>
      <c r="CV108" s="101"/>
      <c r="CW108" s="101"/>
      <c r="CX108" s="101"/>
      <c r="CY108" s="101"/>
      <c r="CZ108" s="101"/>
      <c r="DA108" s="101"/>
      <c r="DB108" s="101"/>
      <c r="DC108" s="101"/>
      <c r="DD108" s="101"/>
      <c r="DE108" s="101"/>
      <c r="DF108" s="101"/>
      <c r="DG108" s="101"/>
      <c r="DH108" s="101"/>
      <c r="DI108" s="101"/>
      <c r="DJ108" s="101"/>
      <c r="DK108" s="101"/>
      <c r="DL108" s="101"/>
      <c r="DM108" s="101"/>
      <c r="DN108" s="101"/>
      <c r="DO108" s="101"/>
      <c r="DP108" s="101"/>
      <c r="DQ108" s="101"/>
      <c r="DR108" s="101"/>
      <c r="DS108" s="101"/>
      <c r="DT108" s="101"/>
      <c r="DU108" s="101"/>
      <c r="DV108" s="101"/>
      <c r="DW108" s="101"/>
      <c r="DX108" s="101"/>
      <c r="DY108" s="101"/>
      <c r="DZ108" s="101"/>
      <c r="EA108" s="101"/>
      <c r="EB108" s="101"/>
      <c r="EC108" s="101"/>
      <c r="ED108" s="101"/>
      <c r="EE108" s="101"/>
      <c r="EF108" s="101"/>
      <c r="EG108" s="101"/>
      <c r="EH108" s="101"/>
      <c r="EI108" s="101"/>
      <c r="EJ108" s="101"/>
      <c r="EK108" s="101"/>
      <c r="EL108" s="101"/>
      <c r="EM108" s="101"/>
      <c r="EN108" s="101"/>
      <c r="EO108" s="101"/>
      <c r="EP108" s="101"/>
      <c r="EQ108" s="101"/>
      <c r="ER108" s="101"/>
      <c r="ES108" s="101"/>
      <c r="ET108" s="101"/>
      <c r="EU108" s="101"/>
      <c r="EV108" s="101"/>
      <c r="EW108" s="101"/>
      <c r="EX108" s="101"/>
      <c r="EY108" s="101"/>
      <c r="EZ108" s="101"/>
      <c r="FA108" s="101"/>
      <c r="FB108" s="101"/>
      <c r="FC108" s="101"/>
      <c r="FD108" s="101"/>
      <c r="FE108" s="101"/>
      <c r="FF108" s="101"/>
      <c r="FG108" s="101"/>
      <c r="FH108" s="101"/>
      <c r="FI108" s="101"/>
      <c r="FJ108" s="101"/>
      <c r="FK108" s="101"/>
      <c r="FL108" s="101"/>
      <c r="FM108" s="101"/>
      <c r="FN108" s="101"/>
      <c r="FO108" s="101"/>
      <c r="FP108" s="101"/>
      <c r="FQ108" s="101"/>
      <c r="FR108" s="101"/>
      <c r="FS108" s="101"/>
      <c r="FT108" s="101"/>
      <c r="FU108" s="101"/>
      <c r="FV108" s="101"/>
      <c r="FW108" s="101"/>
      <c r="FX108" s="101"/>
      <c r="FY108" s="101"/>
      <c r="FZ108" s="101"/>
      <c r="GA108" s="101"/>
      <c r="GB108" s="101"/>
      <c r="GC108" s="101"/>
      <c r="GD108" s="101"/>
      <c r="GE108" s="101"/>
      <c r="GF108" s="101"/>
      <c r="GG108" s="101"/>
      <c r="GH108" s="101"/>
    </row>
    <row r="109" spans="1:79" s="102" customFormat="1" ht="36">
      <c r="A109" s="70" t="s">
        <v>119</v>
      </c>
      <c r="B109" s="93" t="s">
        <v>135</v>
      </c>
      <c r="C109" s="89">
        <v>1</v>
      </c>
      <c r="D109" s="103">
        <v>3</v>
      </c>
      <c r="E109" s="93" t="s">
        <v>127</v>
      </c>
      <c r="F109" s="93" t="s">
        <v>127</v>
      </c>
      <c r="G109" s="89" t="s">
        <v>186</v>
      </c>
      <c r="H109" s="89"/>
      <c r="I109" s="89">
        <v>820</v>
      </c>
      <c r="J109" s="89">
        <v>3</v>
      </c>
      <c r="K109" s="89">
        <v>13.6</v>
      </c>
      <c r="L109" s="89">
        <v>13.6</v>
      </c>
      <c r="M109" s="89"/>
      <c r="N109" s="89">
        <v>13.6</v>
      </c>
      <c r="O109" s="89"/>
      <c r="P109" s="89">
        <v>13.6</v>
      </c>
      <c r="Q109" s="89"/>
      <c r="R109" s="89"/>
      <c r="S109" s="89"/>
      <c r="T109" s="89">
        <v>13.6</v>
      </c>
      <c r="U109" s="89"/>
      <c r="V109" s="89"/>
      <c r="W109" s="89"/>
      <c r="X109" s="89">
        <v>13.6</v>
      </c>
      <c r="Y109" s="89">
        <v>13.6</v>
      </c>
      <c r="Z109" s="89"/>
      <c r="AA109" s="89"/>
      <c r="AB109" s="89"/>
      <c r="AC109" s="89">
        <v>13.6</v>
      </c>
      <c r="AD109" s="89"/>
      <c r="AE109" s="89">
        <v>13.6</v>
      </c>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90"/>
      <c r="CA109" s="101"/>
    </row>
    <row r="110" spans="1:190" s="102" customFormat="1" ht="36">
      <c r="A110" s="70" t="s">
        <v>119</v>
      </c>
      <c r="B110" s="93" t="s">
        <v>135</v>
      </c>
      <c r="C110" s="89">
        <v>1</v>
      </c>
      <c r="D110" s="103">
        <v>1</v>
      </c>
      <c r="E110" s="93" t="s">
        <v>79</v>
      </c>
      <c r="F110" s="93" t="s">
        <v>79</v>
      </c>
      <c r="G110" s="89" t="s">
        <v>46</v>
      </c>
      <c r="H110" s="89">
        <v>2010</v>
      </c>
      <c r="I110" s="89">
        <v>830</v>
      </c>
      <c r="J110" s="89">
        <v>3</v>
      </c>
      <c r="K110" s="89">
        <v>20.9</v>
      </c>
      <c r="L110" s="89">
        <v>20.9</v>
      </c>
      <c r="M110" s="89"/>
      <c r="N110" s="89">
        <v>20.9</v>
      </c>
      <c r="O110" s="89"/>
      <c r="P110" s="89">
        <v>20.9</v>
      </c>
      <c r="Q110" s="89"/>
      <c r="R110" s="89"/>
      <c r="S110" s="89"/>
      <c r="T110" s="89">
        <v>20.9</v>
      </c>
      <c r="U110" s="89"/>
      <c r="V110" s="89">
        <v>20.9</v>
      </c>
      <c r="W110" s="89"/>
      <c r="X110" s="89"/>
      <c r="Y110" s="89"/>
      <c r="Z110" s="89"/>
      <c r="AA110" s="89"/>
      <c r="AB110" s="89"/>
      <c r="AC110" s="89"/>
      <c r="AD110" s="89"/>
      <c r="AE110" s="89"/>
      <c r="AF110" s="89"/>
      <c r="AG110" s="89">
        <v>20.9</v>
      </c>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90"/>
      <c r="CA110" s="101"/>
      <c r="CB110" s="101"/>
      <c r="CC110" s="101"/>
      <c r="CD110" s="101"/>
      <c r="CE110" s="101"/>
      <c r="CF110" s="101"/>
      <c r="CG110" s="101"/>
      <c r="CH110" s="101"/>
      <c r="CI110" s="101"/>
      <c r="CJ110" s="101"/>
      <c r="CK110" s="101"/>
      <c r="CL110" s="101"/>
      <c r="CM110" s="101"/>
      <c r="CN110" s="101"/>
      <c r="CO110" s="101"/>
      <c r="CP110" s="101"/>
      <c r="CQ110" s="101"/>
      <c r="CR110" s="101"/>
      <c r="CS110" s="101"/>
      <c r="CT110" s="101"/>
      <c r="CU110" s="101"/>
      <c r="CV110" s="101"/>
      <c r="CW110" s="101"/>
      <c r="CX110" s="101"/>
      <c r="CY110" s="101"/>
      <c r="CZ110" s="101"/>
      <c r="DA110" s="101"/>
      <c r="DB110" s="101"/>
      <c r="DC110" s="101"/>
      <c r="DD110" s="101"/>
      <c r="DE110" s="101"/>
      <c r="DF110" s="101"/>
      <c r="DG110" s="101"/>
      <c r="DH110" s="101"/>
      <c r="DI110" s="101"/>
      <c r="DJ110" s="101"/>
      <c r="DK110" s="101"/>
      <c r="DL110" s="101"/>
      <c r="DM110" s="101"/>
      <c r="DN110" s="101"/>
      <c r="DO110" s="101"/>
      <c r="DP110" s="101"/>
      <c r="DQ110" s="101"/>
      <c r="DR110" s="101"/>
      <c r="DS110" s="101"/>
      <c r="DT110" s="101"/>
      <c r="DU110" s="101"/>
      <c r="DV110" s="101"/>
      <c r="DW110" s="101"/>
      <c r="DX110" s="101"/>
      <c r="DY110" s="101"/>
      <c r="DZ110" s="101"/>
      <c r="EA110" s="101"/>
      <c r="EB110" s="101"/>
      <c r="EC110" s="101"/>
      <c r="ED110" s="101"/>
      <c r="EE110" s="101"/>
      <c r="EF110" s="101"/>
      <c r="EG110" s="101"/>
      <c r="EH110" s="101"/>
      <c r="EI110" s="101"/>
      <c r="EJ110" s="101"/>
      <c r="EK110" s="101"/>
      <c r="EL110" s="101"/>
      <c r="EM110" s="101"/>
      <c r="EN110" s="101"/>
      <c r="EO110" s="101"/>
      <c r="EP110" s="101"/>
      <c r="EQ110" s="101"/>
      <c r="ER110" s="101"/>
      <c r="ES110" s="101"/>
      <c r="ET110" s="101"/>
      <c r="EU110" s="101"/>
      <c r="EV110" s="101"/>
      <c r="EW110" s="101"/>
      <c r="EX110" s="101"/>
      <c r="EY110" s="101"/>
      <c r="EZ110" s="101"/>
      <c r="FA110" s="101"/>
      <c r="FB110" s="101"/>
      <c r="FC110" s="101"/>
      <c r="FD110" s="101"/>
      <c r="FE110" s="101"/>
      <c r="FF110" s="101"/>
      <c r="FG110" s="101"/>
      <c r="FH110" s="101"/>
      <c r="FI110" s="101"/>
      <c r="FJ110" s="101"/>
      <c r="FK110" s="101"/>
      <c r="FL110" s="101"/>
      <c r="FM110" s="101"/>
      <c r="FN110" s="101"/>
      <c r="FO110" s="101"/>
      <c r="FP110" s="101"/>
      <c r="FQ110" s="101"/>
      <c r="FR110" s="101"/>
      <c r="FS110" s="101"/>
      <c r="FT110" s="101"/>
      <c r="FU110" s="101"/>
      <c r="FV110" s="101"/>
      <c r="FW110" s="101"/>
      <c r="FX110" s="101"/>
      <c r="FY110" s="101"/>
      <c r="FZ110" s="101"/>
      <c r="GA110" s="101"/>
      <c r="GB110" s="101"/>
      <c r="GC110" s="101"/>
      <c r="GD110" s="101"/>
      <c r="GE110" s="101"/>
      <c r="GF110" s="101"/>
      <c r="GG110" s="101"/>
      <c r="GH110" s="101"/>
    </row>
    <row r="111" spans="1:190" s="102" customFormat="1" ht="24" customHeight="1">
      <c r="A111" s="70" t="s">
        <v>119</v>
      </c>
      <c r="B111" s="93" t="s">
        <v>135</v>
      </c>
      <c r="C111" s="89">
        <v>1</v>
      </c>
      <c r="D111" s="103">
        <v>3</v>
      </c>
      <c r="E111" s="93" t="s">
        <v>79</v>
      </c>
      <c r="F111" s="93" t="s">
        <v>79</v>
      </c>
      <c r="G111" s="89" t="s">
        <v>46</v>
      </c>
      <c r="H111" s="89">
        <v>2010</v>
      </c>
      <c r="I111" s="89">
        <v>830</v>
      </c>
      <c r="J111" s="89">
        <v>3</v>
      </c>
      <c r="K111" s="89">
        <v>23.1</v>
      </c>
      <c r="L111" s="89">
        <v>23.1</v>
      </c>
      <c r="M111" s="89"/>
      <c r="N111" s="89">
        <v>23.1</v>
      </c>
      <c r="O111" s="89"/>
      <c r="P111" s="89">
        <v>23.1</v>
      </c>
      <c r="Q111" s="89"/>
      <c r="R111" s="89"/>
      <c r="S111" s="89"/>
      <c r="T111" s="89">
        <v>23.1</v>
      </c>
      <c r="U111" s="89"/>
      <c r="V111" s="89"/>
      <c r="W111" s="89">
        <v>22.3</v>
      </c>
      <c r="X111" s="89">
        <v>0.8</v>
      </c>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90"/>
      <c r="CA111" s="101"/>
      <c r="CB111" s="101"/>
      <c r="CC111" s="101"/>
      <c r="CD111" s="101"/>
      <c r="CE111" s="101"/>
      <c r="CF111" s="101"/>
      <c r="CG111" s="101"/>
      <c r="CH111" s="101"/>
      <c r="CI111" s="101"/>
      <c r="CJ111" s="101"/>
      <c r="CK111" s="101"/>
      <c r="CL111" s="101"/>
      <c r="CM111" s="101"/>
      <c r="CN111" s="101"/>
      <c r="CO111" s="101"/>
      <c r="CP111" s="101"/>
      <c r="CQ111" s="101"/>
      <c r="CR111" s="101"/>
      <c r="CS111" s="101"/>
      <c r="CT111" s="101"/>
      <c r="CU111" s="101"/>
      <c r="CV111" s="101"/>
      <c r="CW111" s="101"/>
      <c r="CX111" s="101"/>
      <c r="CY111" s="101"/>
      <c r="CZ111" s="101"/>
      <c r="DA111" s="101"/>
      <c r="DB111" s="101"/>
      <c r="DC111" s="101"/>
      <c r="DD111" s="101"/>
      <c r="DE111" s="101"/>
      <c r="DF111" s="101"/>
      <c r="DG111" s="101"/>
      <c r="DH111" s="101"/>
      <c r="DI111" s="101"/>
      <c r="DJ111" s="101"/>
      <c r="DK111" s="101"/>
      <c r="DL111" s="101"/>
      <c r="DM111" s="101"/>
      <c r="DN111" s="101"/>
      <c r="DO111" s="101"/>
      <c r="DP111" s="101"/>
      <c r="DQ111" s="101"/>
      <c r="DR111" s="101"/>
      <c r="DS111" s="101"/>
      <c r="DT111" s="101"/>
      <c r="DU111" s="101"/>
      <c r="DV111" s="101"/>
      <c r="DW111" s="101"/>
      <c r="DX111" s="101"/>
      <c r="DY111" s="101"/>
      <c r="DZ111" s="101"/>
      <c r="EA111" s="101"/>
      <c r="EB111" s="101"/>
      <c r="EC111" s="101"/>
      <c r="ED111" s="101"/>
      <c r="EE111" s="101"/>
      <c r="EF111" s="101"/>
      <c r="EG111" s="101"/>
      <c r="EH111" s="101"/>
      <c r="EI111" s="101"/>
      <c r="EJ111" s="101"/>
      <c r="EK111" s="101"/>
      <c r="EL111" s="101"/>
      <c r="EM111" s="101"/>
      <c r="EN111" s="101"/>
      <c r="EO111" s="101"/>
      <c r="EP111" s="101"/>
      <c r="EQ111" s="101"/>
      <c r="ER111" s="101"/>
      <c r="ES111" s="101"/>
      <c r="ET111" s="101"/>
      <c r="EU111" s="101"/>
      <c r="EV111" s="101"/>
      <c r="EW111" s="101"/>
      <c r="EX111" s="101"/>
      <c r="EY111" s="101"/>
      <c r="EZ111" s="101"/>
      <c r="FA111" s="101"/>
      <c r="FB111" s="101"/>
      <c r="FC111" s="101"/>
      <c r="FD111" s="101"/>
      <c r="FE111" s="101"/>
      <c r="FF111" s="101"/>
      <c r="FG111" s="101"/>
      <c r="FH111" s="101"/>
      <c r="FI111" s="101"/>
      <c r="FJ111" s="101"/>
      <c r="FK111" s="101"/>
      <c r="FL111" s="101"/>
      <c r="FM111" s="101"/>
      <c r="FN111" s="101"/>
      <c r="FO111" s="101"/>
      <c r="FP111" s="101"/>
      <c r="FQ111" s="101"/>
      <c r="FR111" s="101"/>
      <c r="FS111" s="101"/>
      <c r="FT111" s="101"/>
      <c r="FU111" s="101"/>
      <c r="FV111" s="101"/>
      <c r="FW111" s="101"/>
      <c r="FX111" s="101"/>
      <c r="FY111" s="101"/>
      <c r="FZ111" s="101"/>
      <c r="GA111" s="101"/>
      <c r="GB111" s="101"/>
      <c r="GC111" s="101"/>
      <c r="GD111" s="101"/>
      <c r="GE111" s="101"/>
      <c r="GF111" s="101"/>
      <c r="GG111" s="101"/>
      <c r="GH111" s="101"/>
    </row>
    <row r="112" spans="1:190" s="102" customFormat="1" ht="24" customHeight="1">
      <c r="A112" s="70" t="s">
        <v>119</v>
      </c>
      <c r="B112" s="93" t="s">
        <v>135</v>
      </c>
      <c r="C112" s="89">
        <v>1</v>
      </c>
      <c r="D112" s="103">
        <v>3</v>
      </c>
      <c r="E112" s="93" t="s">
        <v>79</v>
      </c>
      <c r="F112" s="93" t="s">
        <v>79</v>
      </c>
      <c r="G112" s="89" t="s">
        <v>161</v>
      </c>
      <c r="H112" s="89"/>
      <c r="I112" s="89">
        <v>337</v>
      </c>
      <c r="J112" s="89">
        <v>2</v>
      </c>
      <c r="K112" s="89">
        <v>165</v>
      </c>
      <c r="L112" s="89">
        <v>165</v>
      </c>
      <c r="M112" s="89"/>
      <c r="N112" s="89">
        <v>165</v>
      </c>
      <c r="O112" s="89"/>
      <c r="P112" s="89">
        <v>165</v>
      </c>
      <c r="Q112" s="89"/>
      <c r="R112" s="89"/>
      <c r="S112" s="89">
        <v>165</v>
      </c>
      <c r="T112" s="89">
        <v>165</v>
      </c>
      <c r="U112" s="89"/>
      <c r="V112" s="89">
        <v>53.5</v>
      </c>
      <c r="W112" s="89">
        <v>102.4</v>
      </c>
      <c r="X112" s="89">
        <v>9.1</v>
      </c>
      <c r="Y112" s="89">
        <v>9.1</v>
      </c>
      <c r="Z112" s="89"/>
      <c r="AA112" s="89"/>
      <c r="AB112" s="89">
        <v>9.1</v>
      </c>
      <c r="AC112" s="89">
        <v>9.1</v>
      </c>
      <c r="AD112" s="89"/>
      <c r="AE112" s="89">
        <v>9.1</v>
      </c>
      <c r="AF112" s="89"/>
      <c r="AG112" s="89">
        <v>155.9</v>
      </c>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90"/>
      <c r="CA112" s="101"/>
      <c r="CB112" s="101"/>
      <c r="CC112" s="101"/>
      <c r="CD112" s="101"/>
      <c r="CE112" s="101"/>
      <c r="CF112" s="101"/>
      <c r="CG112" s="101"/>
      <c r="CH112" s="101"/>
      <c r="CI112" s="101"/>
      <c r="CJ112" s="101"/>
      <c r="CK112" s="101"/>
      <c r="CL112" s="101"/>
      <c r="CM112" s="101"/>
      <c r="CN112" s="101"/>
      <c r="CO112" s="101"/>
      <c r="CP112" s="101"/>
      <c r="CQ112" s="101"/>
      <c r="CR112" s="101"/>
      <c r="CS112" s="101"/>
      <c r="CT112" s="101"/>
      <c r="CU112" s="101"/>
      <c r="CV112" s="101"/>
      <c r="CW112" s="101"/>
      <c r="CX112" s="101"/>
      <c r="CY112" s="101"/>
      <c r="CZ112" s="101"/>
      <c r="DA112" s="101"/>
      <c r="DB112" s="101"/>
      <c r="DC112" s="101"/>
      <c r="DD112" s="101"/>
      <c r="DE112" s="101"/>
      <c r="DF112" s="101"/>
      <c r="DG112" s="101"/>
      <c r="DH112" s="101"/>
      <c r="DI112" s="101"/>
      <c r="DJ112" s="101"/>
      <c r="DK112" s="101"/>
      <c r="DL112" s="101"/>
      <c r="DM112" s="101"/>
      <c r="DN112" s="101"/>
      <c r="DO112" s="101"/>
      <c r="DP112" s="101"/>
      <c r="DQ112" s="101"/>
      <c r="DR112" s="101"/>
      <c r="DS112" s="101"/>
      <c r="DT112" s="101"/>
      <c r="DU112" s="101"/>
      <c r="DV112" s="101"/>
      <c r="DW112" s="101"/>
      <c r="DX112" s="101"/>
      <c r="DY112" s="101"/>
      <c r="DZ112" s="101"/>
      <c r="EA112" s="101"/>
      <c r="EB112" s="101"/>
      <c r="EC112" s="101"/>
      <c r="ED112" s="101"/>
      <c r="EE112" s="101"/>
      <c r="EF112" s="101"/>
      <c r="EG112" s="101"/>
      <c r="EH112" s="101"/>
      <c r="EI112" s="101"/>
      <c r="EJ112" s="101"/>
      <c r="EK112" s="101"/>
      <c r="EL112" s="101"/>
      <c r="EM112" s="101"/>
      <c r="EN112" s="101"/>
      <c r="EO112" s="101"/>
      <c r="EP112" s="101"/>
      <c r="EQ112" s="101"/>
      <c r="ER112" s="101"/>
      <c r="ES112" s="101"/>
      <c r="ET112" s="101"/>
      <c r="EU112" s="101"/>
      <c r="EV112" s="101"/>
      <c r="EW112" s="101"/>
      <c r="EX112" s="101"/>
      <c r="EY112" s="101"/>
      <c r="EZ112" s="101"/>
      <c r="FA112" s="101"/>
      <c r="FB112" s="101"/>
      <c r="FC112" s="101"/>
      <c r="FD112" s="101"/>
      <c r="FE112" s="101"/>
      <c r="FF112" s="101"/>
      <c r="FG112" s="101"/>
      <c r="FH112" s="101"/>
      <c r="FI112" s="101"/>
      <c r="FJ112" s="101"/>
      <c r="FK112" s="101"/>
      <c r="FL112" s="101"/>
      <c r="FM112" s="101"/>
      <c r="FN112" s="101"/>
      <c r="FO112" s="101"/>
      <c r="FP112" s="101"/>
      <c r="FQ112" s="101"/>
      <c r="FR112" s="101"/>
      <c r="FS112" s="101"/>
      <c r="FT112" s="101"/>
      <c r="FU112" s="101"/>
      <c r="FV112" s="101"/>
      <c r="FW112" s="101"/>
      <c r="FX112" s="101"/>
      <c r="FY112" s="101"/>
      <c r="FZ112" s="101"/>
      <c r="GA112" s="101"/>
      <c r="GB112" s="101"/>
      <c r="GC112" s="101"/>
      <c r="GD112" s="101"/>
      <c r="GE112" s="101"/>
      <c r="GF112" s="101"/>
      <c r="GG112" s="101"/>
      <c r="GH112" s="101"/>
    </row>
    <row r="113" spans="1:190" s="102" customFormat="1" ht="24" customHeight="1">
      <c r="A113" s="70" t="s">
        <v>119</v>
      </c>
      <c r="B113" s="93" t="s">
        <v>135</v>
      </c>
      <c r="C113" s="89">
        <v>2</v>
      </c>
      <c r="D113" s="103"/>
      <c r="E113" s="93" t="s">
        <v>79</v>
      </c>
      <c r="F113" s="93" t="s">
        <v>79</v>
      </c>
      <c r="G113" s="89" t="s">
        <v>161</v>
      </c>
      <c r="H113" s="89"/>
      <c r="I113" s="89">
        <v>337</v>
      </c>
      <c r="J113" s="89">
        <v>2</v>
      </c>
      <c r="K113" s="89">
        <v>69.6</v>
      </c>
      <c r="L113" s="89">
        <v>69.6</v>
      </c>
      <c r="M113" s="89"/>
      <c r="N113" s="89">
        <v>69.6</v>
      </c>
      <c r="O113" s="89"/>
      <c r="P113" s="89">
        <v>69.6</v>
      </c>
      <c r="Q113" s="89"/>
      <c r="R113" s="89"/>
      <c r="S113" s="89">
        <v>69.6</v>
      </c>
      <c r="T113" s="89">
        <v>69.6</v>
      </c>
      <c r="U113" s="89"/>
      <c r="V113" s="89">
        <v>23.1</v>
      </c>
      <c r="W113" s="89">
        <v>46.5</v>
      </c>
      <c r="X113" s="89"/>
      <c r="Y113" s="89"/>
      <c r="Z113" s="89"/>
      <c r="AA113" s="89"/>
      <c r="AB113" s="89"/>
      <c r="AC113" s="89"/>
      <c r="AD113" s="89"/>
      <c r="AE113" s="89"/>
      <c r="AF113" s="89"/>
      <c r="AG113" s="89">
        <v>69.6</v>
      </c>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90"/>
      <c r="CA113" s="101"/>
      <c r="CB113" s="101"/>
      <c r="CC113" s="101"/>
      <c r="CD113" s="101"/>
      <c r="CE113" s="101"/>
      <c r="CF113" s="101"/>
      <c r="CG113" s="101"/>
      <c r="CH113" s="101"/>
      <c r="CI113" s="101"/>
      <c r="CJ113" s="101"/>
      <c r="CK113" s="101"/>
      <c r="CL113" s="101"/>
      <c r="CM113" s="101"/>
      <c r="CN113" s="101"/>
      <c r="CO113" s="101"/>
      <c r="CP113" s="101"/>
      <c r="CQ113" s="101"/>
      <c r="CR113" s="101"/>
      <c r="CS113" s="101"/>
      <c r="CT113" s="101"/>
      <c r="CU113" s="101"/>
      <c r="CV113" s="101"/>
      <c r="CW113" s="101"/>
      <c r="CX113" s="101"/>
      <c r="CY113" s="101"/>
      <c r="CZ113" s="101"/>
      <c r="DA113" s="101"/>
      <c r="DB113" s="101"/>
      <c r="DC113" s="101"/>
      <c r="DD113" s="101"/>
      <c r="DE113" s="101"/>
      <c r="DF113" s="101"/>
      <c r="DG113" s="101"/>
      <c r="DH113" s="101"/>
      <c r="DI113" s="101"/>
      <c r="DJ113" s="101"/>
      <c r="DK113" s="101"/>
      <c r="DL113" s="101"/>
      <c r="DM113" s="101"/>
      <c r="DN113" s="101"/>
      <c r="DO113" s="101"/>
      <c r="DP113" s="101"/>
      <c r="DQ113" s="101"/>
      <c r="DR113" s="101"/>
      <c r="DS113" s="101"/>
      <c r="DT113" s="101"/>
      <c r="DU113" s="101"/>
      <c r="DV113" s="101"/>
      <c r="DW113" s="101"/>
      <c r="DX113" s="101"/>
      <c r="DY113" s="101"/>
      <c r="DZ113" s="101"/>
      <c r="EA113" s="101"/>
      <c r="EB113" s="101"/>
      <c r="EC113" s="101"/>
      <c r="ED113" s="101"/>
      <c r="EE113" s="101"/>
      <c r="EF113" s="101"/>
      <c r="EG113" s="101"/>
      <c r="EH113" s="101"/>
      <c r="EI113" s="101"/>
      <c r="EJ113" s="101"/>
      <c r="EK113" s="101"/>
      <c r="EL113" s="101"/>
      <c r="EM113" s="101"/>
      <c r="EN113" s="101"/>
      <c r="EO113" s="101"/>
      <c r="EP113" s="101"/>
      <c r="EQ113" s="101"/>
      <c r="ER113" s="101"/>
      <c r="ES113" s="101"/>
      <c r="ET113" s="101"/>
      <c r="EU113" s="101"/>
      <c r="EV113" s="101"/>
      <c r="EW113" s="101"/>
      <c r="EX113" s="101"/>
      <c r="EY113" s="101"/>
      <c r="EZ113" s="101"/>
      <c r="FA113" s="101"/>
      <c r="FB113" s="101"/>
      <c r="FC113" s="101"/>
      <c r="FD113" s="101"/>
      <c r="FE113" s="101"/>
      <c r="FF113" s="101"/>
      <c r="FG113" s="101"/>
      <c r="FH113" s="101"/>
      <c r="FI113" s="101"/>
      <c r="FJ113" s="101"/>
      <c r="FK113" s="101"/>
      <c r="FL113" s="101"/>
      <c r="FM113" s="101"/>
      <c r="FN113" s="101"/>
      <c r="FO113" s="101"/>
      <c r="FP113" s="101"/>
      <c r="FQ113" s="101"/>
      <c r="FR113" s="101"/>
      <c r="FS113" s="101"/>
      <c r="FT113" s="101"/>
      <c r="FU113" s="101"/>
      <c r="FV113" s="101"/>
      <c r="FW113" s="101"/>
      <c r="FX113" s="101"/>
      <c r="FY113" s="101"/>
      <c r="FZ113" s="101"/>
      <c r="GA113" s="101"/>
      <c r="GB113" s="101"/>
      <c r="GC113" s="101"/>
      <c r="GD113" s="101"/>
      <c r="GE113" s="101"/>
      <c r="GF113" s="101"/>
      <c r="GG113" s="101"/>
      <c r="GH113" s="101"/>
    </row>
    <row r="114" spans="1:190" s="102" customFormat="1" ht="24" customHeight="1">
      <c r="A114" s="70" t="s">
        <v>119</v>
      </c>
      <c r="B114" s="93" t="s">
        <v>135</v>
      </c>
      <c r="C114" s="89">
        <v>2</v>
      </c>
      <c r="D114" s="103"/>
      <c r="E114" s="93" t="s">
        <v>124</v>
      </c>
      <c r="F114" s="93" t="s">
        <v>124</v>
      </c>
      <c r="G114" s="89" t="s">
        <v>178</v>
      </c>
      <c r="H114" s="89"/>
      <c r="I114" s="89">
        <v>343</v>
      </c>
      <c r="J114" s="89">
        <v>2</v>
      </c>
      <c r="K114" s="89">
        <v>0.7</v>
      </c>
      <c r="L114" s="89">
        <v>0.7</v>
      </c>
      <c r="M114" s="89"/>
      <c r="N114" s="89">
        <v>0.7</v>
      </c>
      <c r="O114" s="89"/>
      <c r="P114" s="89">
        <v>0.7</v>
      </c>
      <c r="Q114" s="89"/>
      <c r="R114" s="89"/>
      <c r="S114" s="89">
        <v>0.7</v>
      </c>
      <c r="T114" s="89">
        <v>0.7</v>
      </c>
      <c r="U114" s="89"/>
      <c r="V114" s="89"/>
      <c r="W114" s="89"/>
      <c r="X114" s="89">
        <v>0.7</v>
      </c>
      <c r="Y114" s="89">
        <v>0.7</v>
      </c>
      <c r="Z114" s="89"/>
      <c r="AA114" s="89"/>
      <c r="AB114" s="89">
        <v>0.7</v>
      </c>
      <c r="AC114" s="89">
        <v>0.7</v>
      </c>
      <c r="AD114" s="89"/>
      <c r="AE114" s="89">
        <v>0.7</v>
      </c>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90"/>
      <c r="CA114" s="101"/>
      <c r="CB114" s="101"/>
      <c r="CC114" s="101"/>
      <c r="CD114" s="101"/>
      <c r="CE114" s="101"/>
      <c r="CF114" s="101"/>
      <c r="CG114" s="101"/>
      <c r="CH114" s="101"/>
      <c r="CI114" s="101"/>
      <c r="CJ114" s="101"/>
      <c r="CK114" s="101"/>
      <c r="CL114" s="101"/>
      <c r="CM114" s="101"/>
      <c r="CN114" s="101"/>
      <c r="CO114" s="101"/>
      <c r="CP114" s="101"/>
      <c r="CQ114" s="101"/>
      <c r="CR114" s="101"/>
      <c r="CS114" s="101"/>
      <c r="CT114" s="101"/>
      <c r="CU114" s="101"/>
      <c r="CV114" s="101"/>
      <c r="CW114" s="101"/>
      <c r="CX114" s="101"/>
      <c r="CY114" s="101"/>
      <c r="CZ114" s="101"/>
      <c r="DA114" s="101"/>
      <c r="DB114" s="101"/>
      <c r="DC114" s="101"/>
      <c r="DD114" s="101"/>
      <c r="DE114" s="101"/>
      <c r="DF114" s="101"/>
      <c r="DG114" s="101"/>
      <c r="DH114" s="101"/>
      <c r="DI114" s="101"/>
      <c r="DJ114" s="101"/>
      <c r="DK114" s="101"/>
      <c r="DL114" s="101"/>
      <c r="DM114" s="101"/>
      <c r="DN114" s="101"/>
      <c r="DO114" s="101"/>
      <c r="DP114" s="101"/>
      <c r="DQ114" s="101"/>
      <c r="DR114" s="101"/>
      <c r="DS114" s="101"/>
      <c r="DT114" s="101"/>
      <c r="DU114" s="101"/>
      <c r="DV114" s="101"/>
      <c r="DW114" s="101"/>
      <c r="DX114" s="101"/>
      <c r="DY114" s="101"/>
      <c r="DZ114" s="101"/>
      <c r="EA114" s="101"/>
      <c r="EB114" s="101"/>
      <c r="EC114" s="101"/>
      <c r="ED114" s="101"/>
      <c r="EE114" s="101"/>
      <c r="EF114" s="101"/>
      <c r="EG114" s="101"/>
      <c r="EH114" s="101"/>
      <c r="EI114" s="101"/>
      <c r="EJ114" s="101"/>
      <c r="EK114" s="101"/>
      <c r="EL114" s="101"/>
      <c r="EM114" s="101"/>
      <c r="EN114" s="101"/>
      <c r="EO114" s="101"/>
      <c r="EP114" s="101"/>
      <c r="EQ114" s="101"/>
      <c r="ER114" s="101"/>
      <c r="ES114" s="101"/>
      <c r="ET114" s="101"/>
      <c r="EU114" s="101"/>
      <c r="EV114" s="101"/>
      <c r="EW114" s="101"/>
      <c r="EX114" s="101"/>
      <c r="EY114" s="101"/>
      <c r="EZ114" s="101"/>
      <c r="FA114" s="101"/>
      <c r="FB114" s="101"/>
      <c r="FC114" s="101"/>
      <c r="FD114" s="101"/>
      <c r="FE114" s="101"/>
      <c r="FF114" s="101"/>
      <c r="FG114" s="101"/>
      <c r="FH114" s="101"/>
      <c r="FI114" s="101"/>
      <c r="FJ114" s="101"/>
      <c r="FK114" s="101"/>
      <c r="FL114" s="101"/>
      <c r="FM114" s="101"/>
      <c r="FN114" s="101"/>
      <c r="FO114" s="101"/>
      <c r="FP114" s="101"/>
      <c r="FQ114" s="101"/>
      <c r="FR114" s="101"/>
      <c r="FS114" s="101"/>
      <c r="FT114" s="101"/>
      <c r="FU114" s="101"/>
      <c r="FV114" s="101"/>
      <c r="FW114" s="101"/>
      <c r="FX114" s="101"/>
      <c r="FY114" s="101"/>
      <c r="FZ114" s="101"/>
      <c r="GA114" s="101"/>
      <c r="GB114" s="101"/>
      <c r="GC114" s="101"/>
      <c r="GD114" s="101"/>
      <c r="GE114" s="101"/>
      <c r="GF114" s="101"/>
      <c r="GG114" s="101"/>
      <c r="GH114" s="101"/>
    </row>
    <row r="115" spans="1:190" s="102" customFormat="1" ht="24" customHeight="1">
      <c r="A115" s="70" t="s">
        <v>119</v>
      </c>
      <c r="B115" s="93" t="s">
        <v>135</v>
      </c>
      <c r="C115" s="89">
        <v>1</v>
      </c>
      <c r="D115" s="103">
        <v>3</v>
      </c>
      <c r="E115" s="93" t="s">
        <v>79</v>
      </c>
      <c r="F115" s="93" t="s">
        <v>79</v>
      </c>
      <c r="G115" s="89" t="s">
        <v>187</v>
      </c>
      <c r="H115" s="89">
        <v>2015</v>
      </c>
      <c r="I115" s="89">
        <v>112</v>
      </c>
      <c r="J115" s="89">
        <v>2</v>
      </c>
      <c r="K115" s="89">
        <v>47.5</v>
      </c>
      <c r="L115" s="89">
        <v>47.5</v>
      </c>
      <c r="M115" s="89">
        <v>47.5</v>
      </c>
      <c r="N115" s="89"/>
      <c r="O115" s="89"/>
      <c r="P115" s="89">
        <v>47.5</v>
      </c>
      <c r="Q115" s="89"/>
      <c r="R115" s="89"/>
      <c r="S115" s="89">
        <v>47.5</v>
      </c>
      <c r="T115" s="89">
        <v>47.5</v>
      </c>
      <c r="U115" s="89"/>
      <c r="V115" s="89">
        <v>32.5</v>
      </c>
      <c r="W115" s="89">
        <v>15</v>
      </c>
      <c r="X115" s="89"/>
      <c r="Y115" s="89"/>
      <c r="Z115" s="89"/>
      <c r="AA115" s="89"/>
      <c r="AB115" s="89"/>
      <c r="AC115" s="89"/>
      <c r="AD115" s="89"/>
      <c r="AE115" s="89"/>
      <c r="AF115" s="89"/>
      <c r="AG115" s="89">
        <v>47.5</v>
      </c>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90"/>
      <c r="CA115" s="101"/>
      <c r="CB115" s="101"/>
      <c r="CC115" s="101"/>
      <c r="CD115" s="101"/>
      <c r="CE115" s="101"/>
      <c r="CF115" s="101"/>
      <c r="CG115" s="101"/>
      <c r="CH115" s="101"/>
      <c r="CI115" s="101"/>
      <c r="CJ115" s="101"/>
      <c r="CK115" s="101"/>
      <c r="CL115" s="101"/>
      <c r="CM115" s="101"/>
      <c r="CN115" s="101"/>
      <c r="CO115" s="101"/>
      <c r="CP115" s="101"/>
      <c r="CQ115" s="101"/>
      <c r="CR115" s="101"/>
      <c r="CS115" s="101"/>
      <c r="CT115" s="101"/>
      <c r="CU115" s="101"/>
      <c r="CV115" s="101"/>
      <c r="CW115" s="101"/>
      <c r="CX115" s="101"/>
      <c r="CY115" s="101"/>
      <c r="CZ115" s="101"/>
      <c r="DA115" s="101"/>
      <c r="DB115" s="101"/>
      <c r="DC115" s="101"/>
      <c r="DD115" s="101"/>
      <c r="DE115" s="101"/>
      <c r="DF115" s="101"/>
      <c r="DG115" s="101"/>
      <c r="DH115" s="101"/>
      <c r="DI115" s="101"/>
      <c r="DJ115" s="101"/>
      <c r="DK115" s="101"/>
      <c r="DL115" s="101"/>
      <c r="DM115" s="101"/>
      <c r="DN115" s="101"/>
      <c r="DO115" s="101"/>
      <c r="DP115" s="101"/>
      <c r="DQ115" s="101"/>
      <c r="DR115" s="101"/>
      <c r="DS115" s="101"/>
      <c r="DT115" s="101"/>
      <c r="DU115" s="101"/>
      <c r="DV115" s="101"/>
      <c r="DW115" s="101"/>
      <c r="DX115" s="101"/>
      <c r="DY115" s="101"/>
      <c r="DZ115" s="101"/>
      <c r="EA115" s="101"/>
      <c r="EB115" s="101"/>
      <c r="EC115" s="101"/>
      <c r="ED115" s="101"/>
      <c r="EE115" s="101"/>
      <c r="EF115" s="101"/>
      <c r="EG115" s="101"/>
      <c r="EH115" s="101"/>
      <c r="EI115" s="101"/>
      <c r="EJ115" s="101"/>
      <c r="EK115" s="101"/>
      <c r="EL115" s="101"/>
      <c r="EM115" s="101"/>
      <c r="EN115" s="101"/>
      <c r="EO115" s="101"/>
      <c r="EP115" s="101"/>
      <c r="EQ115" s="101"/>
      <c r="ER115" s="101"/>
      <c r="ES115" s="101"/>
      <c r="ET115" s="101"/>
      <c r="EU115" s="101"/>
      <c r="EV115" s="101"/>
      <c r="EW115" s="101"/>
      <c r="EX115" s="101"/>
      <c r="EY115" s="101"/>
      <c r="EZ115" s="101"/>
      <c r="FA115" s="101"/>
      <c r="FB115" s="101"/>
      <c r="FC115" s="101"/>
      <c r="FD115" s="101"/>
      <c r="FE115" s="101"/>
      <c r="FF115" s="101"/>
      <c r="FG115" s="101"/>
      <c r="FH115" s="101"/>
      <c r="FI115" s="101"/>
      <c r="FJ115" s="101"/>
      <c r="FK115" s="101"/>
      <c r="FL115" s="101"/>
      <c r="FM115" s="101"/>
      <c r="FN115" s="101"/>
      <c r="FO115" s="101"/>
      <c r="FP115" s="101"/>
      <c r="FQ115" s="101"/>
      <c r="FR115" s="101"/>
      <c r="FS115" s="101"/>
      <c r="FT115" s="101"/>
      <c r="FU115" s="101"/>
      <c r="FV115" s="101"/>
      <c r="FW115" s="101"/>
      <c r="FX115" s="101"/>
      <c r="FY115" s="101"/>
      <c r="FZ115" s="101"/>
      <c r="GA115" s="101"/>
      <c r="GB115" s="101"/>
      <c r="GC115" s="101"/>
      <c r="GD115" s="101"/>
      <c r="GE115" s="101"/>
      <c r="GF115" s="101"/>
      <c r="GG115" s="101"/>
      <c r="GH115" s="101"/>
    </row>
    <row r="116" spans="1:190" s="102" customFormat="1" ht="24" customHeight="1">
      <c r="A116" s="70" t="s">
        <v>119</v>
      </c>
      <c r="B116" s="93" t="s">
        <v>135</v>
      </c>
      <c r="C116" s="89">
        <v>2</v>
      </c>
      <c r="D116" s="103"/>
      <c r="E116" s="93" t="s">
        <v>79</v>
      </c>
      <c r="F116" s="93" t="s">
        <v>79</v>
      </c>
      <c r="G116" s="89" t="s">
        <v>187</v>
      </c>
      <c r="H116" s="89">
        <v>2015</v>
      </c>
      <c r="I116" s="89">
        <v>112</v>
      </c>
      <c r="J116" s="89">
        <v>2</v>
      </c>
      <c r="K116" s="89">
        <v>100.7</v>
      </c>
      <c r="L116" s="89">
        <v>100.7</v>
      </c>
      <c r="M116" s="89">
        <v>100.7</v>
      </c>
      <c r="N116" s="89"/>
      <c r="O116" s="89"/>
      <c r="P116" s="89">
        <v>100.7</v>
      </c>
      <c r="Q116" s="89"/>
      <c r="R116" s="89"/>
      <c r="S116" s="89">
        <v>100.7</v>
      </c>
      <c r="T116" s="89">
        <v>100.7</v>
      </c>
      <c r="U116" s="89"/>
      <c r="V116" s="89">
        <v>100.7</v>
      </c>
      <c r="W116" s="89"/>
      <c r="X116" s="89"/>
      <c r="Y116" s="89"/>
      <c r="Z116" s="89"/>
      <c r="AA116" s="89"/>
      <c r="AB116" s="89"/>
      <c r="AC116" s="89"/>
      <c r="AD116" s="89"/>
      <c r="AE116" s="89"/>
      <c r="AF116" s="89"/>
      <c r="AG116" s="89">
        <v>100.7</v>
      </c>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90"/>
      <c r="CA116" s="101"/>
      <c r="CB116" s="101"/>
      <c r="CC116" s="101"/>
      <c r="CD116" s="101"/>
      <c r="CE116" s="101"/>
      <c r="CF116" s="101"/>
      <c r="CG116" s="101"/>
      <c r="CH116" s="101"/>
      <c r="CI116" s="101"/>
      <c r="CJ116" s="101"/>
      <c r="CK116" s="101"/>
      <c r="CL116" s="101"/>
      <c r="CM116" s="101"/>
      <c r="CN116" s="101"/>
      <c r="CO116" s="101"/>
      <c r="CP116" s="101"/>
      <c r="CQ116" s="101"/>
      <c r="CR116" s="101"/>
      <c r="CS116" s="101"/>
      <c r="CT116" s="101"/>
      <c r="CU116" s="101"/>
      <c r="CV116" s="101"/>
      <c r="CW116" s="101"/>
      <c r="CX116" s="101"/>
      <c r="CY116" s="101"/>
      <c r="CZ116" s="101"/>
      <c r="DA116" s="101"/>
      <c r="DB116" s="101"/>
      <c r="DC116" s="101"/>
      <c r="DD116" s="101"/>
      <c r="DE116" s="101"/>
      <c r="DF116" s="101"/>
      <c r="DG116" s="101"/>
      <c r="DH116" s="101"/>
      <c r="DI116" s="101"/>
      <c r="DJ116" s="101"/>
      <c r="DK116" s="101"/>
      <c r="DL116" s="101"/>
      <c r="DM116" s="101"/>
      <c r="DN116" s="101"/>
      <c r="DO116" s="101"/>
      <c r="DP116" s="101"/>
      <c r="DQ116" s="101"/>
      <c r="DR116" s="101"/>
      <c r="DS116" s="101"/>
      <c r="DT116" s="101"/>
      <c r="DU116" s="101"/>
      <c r="DV116" s="101"/>
      <c r="DW116" s="101"/>
      <c r="DX116" s="101"/>
      <c r="DY116" s="101"/>
      <c r="DZ116" s="101"/>
      <c r="EA116" s="101"/>
      <c r="EB116" s="101"/>
      <c r="EC116" s="101"/>
      <c r="ED116" s="101"/>
      <c r="EE116" s="101"/>
      <c r="EF116" s="101"/>
      <c r="EG116" s="101"/>
      <c r="EH116" s="101"/>
      <c r="EI116" s="101"/>
      <c r="EJ116" s="101"/>
      <c r="EK116" s="101"/>
      <c r="EL116" s="101"/>
      <c r="EM116" s="101"/>
      <c r="EN116" s="101"/>
      <c r="EO116" s="101"/>
      <c r="EP116" s="101"/>
      <c r="EQ116" s="101"/>
      <c r="ER116" s="101"/>
      <c r="ES116" s="101"/>
      <c r="ET116" s="101"/>
      <c r="EU116" s="101"/>
      <c r="EV116" s="101"/>
      <c r="EW116" s="101"/>
      <c r="EX116" s="101"/>
      <c r="EY116" s="101"/>
      <c r="EZ116" s="101"/>
      <c r="FA116" s="101"/>
      <c r="FB116" s="101"/>
      <c r="FC116" s="101"/>
      <c r="FD116" s="101"/>
      <c r="FE116" s="101"/>
      <c r="FF116" s="101"/>
      <c r="FG116" s="101"/>
      <c r="FH116" s="101"/>
      <c r="FI116" s="101"/>
      <c r="FJ116" s="101"/>
      <c r="FK116" s="101"/>
      <c r="FL116" s="101"/>
      <c r="FM116" s="101"/>
      <c r="FN116" s="101"/>
      <c r="FO116" s="101"/>
      <c r="FP116" s="101"/>
      <c r="FQ116" s="101"/>
      <c r="FR116" s="101"/>
      <c r="FS116" s="101"/>
      <c r="FT116" s="101"/>
      <c r="FU116" s="101"/>
      <c r="FV116" s="101"/>
      <c r="FW116" s="101"/>
      <c r="FX116" s="101"/>
      <c r="FY116" s="101"/>
      <c r="FZ116" s="101"/>
      <c r="GA116" s="101"/>
      <c r="GB116" s="101"/>
      <c r="GC116" s="101"/>
      <c r="GD116" s="101"/>
      <c r="GE116" s="101"/>
      <c r="GF116" s="101"/>
      <c r="GG116" s="101"/>
      <c r="GH116" s="101"/>
    </row>
    <row r="117" spans="1:190" s="102" customFormat="1" ht="48" customHeight="1">
      <c r="A117" s="70" t="s">
        <v>119</v>
      </c>
      <c r="B117" s="93" t="s">
        <v>135</v>
      </c>
      <c r="C117" s="89">
        <v>1</v>
      </c>
      <c r="D117" s="103">
        <v>3</v>
      </c>
      <c r="E117" s="93" t="s">
        <v>121</v>
      </c>
      <c r="F117" s="93" t="s">
        <v>121</v>
      </c>
      <c r="G117" s="89" t="s">
        <v>46</v>
      </c>
      <c r="H117" s="89">
        <v>2010</v>
      </c>
      <c r="I117" s="89">
        <v>830</v>
      </c>
      <c r="J117" s="89">
        <v>3</v>
      </c>
      <c r="K117" s="89">
        <v>10.5</v>
      </c>
      <c r="L117" s="89">
        <v>10.5</v>
      </c>
      <c r="M117" s="89"/>
      <c r="N117" s="89">
        <v>10.5</v>
      </c>
      <c r="O117" s="89"/>
      <c r="P117" s="89">
        <v>10.5</v>
      </c>
      <c r="Q117" s="89"/>
      <c r="R117" s="89"/>
      <c r="S117" s="89"/>
      <c r="T117" s="89">
        <v>10.5</v>
      </c>
      <c r="U117" s="89"/>
      <c r="V117" s="89"/>
      <c r="W117" s="89"/>
      <c r="X117" s="89">
        <v>10.5</v>
      </c>
      <c r="Y117" s="89">
        <v>10.5</v>
      </c>
      <c r="Z117" s="89"/>
      <c r="AA117" s="89"/>
      <c r="AB117" s="89"/>
      <c r="AC117" s="89">
        <v>10.5</v>
      </c>
      <c r="AD117" s="89"/>
      <c r="AE117" s="89">
        <v>10.5</v>
      </c>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90"/>
      <c r="CA117" s="101"/>
      <c r="CB117" s="101"/>
      <c r="CC117" s="101"/>
      <c r="CD117" s="101"/>
      <c r="CE117" s="101"/>
      <c r="CF117" s="101"/>
      <c r="CG117" s="101"/>
      <c r="CH117" s="101"/>
      <c r="CI117" s="101"/>
      <c r="CJ117" s="101"/>
      <c r="CK117" s="101"/>
      <c r="CL117" s="101"/>
      <c r="CM117" s="101"/>
      <c r="CN117" s="101"/>
      <c r="CO117" s="101"/>
      <c r="CP117" s="101"/>
      <c r="CQ117" s="101"/>
      <c r="CR117" s="101"/>
      <c r="CS117" s="101"/>
      <c r="CT117" s="101"/>
      <c r="CU117" s="101"/>
      <c r="CV117" s="101"/>
      <c r="CW117" s="101"/>
      <c r="CX117" s="101"/>
      <c r="CY117" s="101"/>
      <c r="CZ117" s="101"/>
      <c r="DA117" s="101"/>
      <c r="DB117" s="101"/>
      <c r="DC117" s="101"/>
      <c r="DD117" s="101"/>
      <c r="DE117" s="101"/>
      <c r="DF117" s="101"/>
      <c r="DG117" s="101"/>
      <c r="DH117" s="101"/>
      <c r="DI117" s="101"/>
      <c r="DJ117" s="101"/>
      <c r="DK117" s="101"/>
      <c r="DL117" s="101"/>
      <c r="DM117" s="101"/>
      <c r="DN117" s="101"/>
      <c r="DO117" s="101"/>
      <c r="DP117" s="101"/>
      <c r="DQ117" s="101"/>
      <c r="DR117" s="101"/>
      <c r="DS117" s="101"/>
      <c r="DT117" s="101"/>
      <c r="DU117" s="101"/>
      <c r="DV117" s="101"/>
      <c r="DW117" s="101"/>
      <c r="DX117" s="101"/>
      <c r="DY117" s="101"/>
      <c r="DZ117" s="101"/>
      <c r="EA117" s="101"/>
      <c r="EB117" s="101"/>
      <c r="EC117" s="101"/>
      <c r="ED117" s="101"/>
      <c r="EE117" s="101"/>
      <c r="EF117" s="101"/>
      <c r="EG117" s="101"/>
      <c r="EH117" s="101"/>
      <c r="EI117" s="101"/>
      <c r="EJ117" s="101"/>
      <c r="EK117" s="101"/>
      <c r="EL117" s="101"/>
      <c r="EM117" s="101"/>
      <c r="EN117" s="101"/>
      <c r="EO117" s="101"/>
      <c r="EP117" s="101"/>
      <c r="EQ117" s="101"/>
      <c r="ER117" s="101"/>
      <c r="ES117" s="101"/>
      <c r="ET117" s="101"/>
      <c r="EU117" s="101"/>
      <c r="EV117" s="101"/>
      <c r="EW117" s="101"/>
      <c r="EX117" s="101"/>
      <c r="EY117" s="101"/>
      <c r="EZ117" s="101"/>
      <c r="FA117" s="101"/>
      <c r="FB117" s="101"/>
      <c r="FC117" s="101"/>
      <c r="FD117" s="101"/>
      <c r="FE117" s="101"/>
      <c r="FF117" s="101"/>
      <c r="FG117" s="101"/>
      <c r="FH117" s="101"/>
      <c r="FI117" s="101"/>
      <c r="FJ117" s="101"/>
      <c r="FK117" s="101"/>
      <c r="FL117" s="101"/>
      <c r="FM117" s="101"/>
      <c r="FN117" s="101"/>
      <c r="FO117" s="101"/>
      <c r="FP117" s="101"/>
      <c r="FQ117" s="101"/>
      <c r="FR117" s="101"/>
      <c r="FS117" s="101"/>
      <c r="FT117" s="101"/>
      <c r="FU117" s="101"/>
      <c r="FV117" s="101"/>
      <c r="FW117" s="101"/>
      <c r="FX117" s="101"/>
      <c r="FY117" s="101"/>
      <c r="FZ117" s="101"/>
      <c r="GA117" s="101"/>
      <c r="GB117" s="101"/>
      <c r="GC117" s="101"/>
      <c r="GD117" s="101"/>
      <c r="GE117" s="101"/>
      <c r="GF117" s="101"/>
      <c r="GG117" s="101"/>
      <c r="GH117" s="101"/>
    </row>
    <row r="118" spans="1:190" s="102" customFormat="1" ht="48" customHeight="1">
      <c r="A118" s="70" t="s">
        <v>119</v>
      </c>
      <c r="B118" s="93" t="s">
        <v>135</v>
      </c>
      <c r="C118" s="89">
        <v>2</v>
      </c>
      <c r="D118" s="103"/>
      <c r="E118" s="93" t="s">
        <v>121</v>
      </c>
      <c r="F118" s="93" t="s">
        <v>121</v>
      </c>
      <c r="G118" s="89" t="s">
        <v>46</v>
      </c>
      <c r="H118" s="89">
        <v>2010</v>
      </c>
      <c r="I118" s="89">
        <v>830</v>
      </c>
      <c r="J118" s="89">
        <v>3</v>
      </c>
      <c r="K118" s="89">
        <v>64.7</v>
      </c>
      <c r="L118" s="89">
        <v>64.7</v>
      </c>
      <c r="M118" s="89"/>
      <c r="N118" s="89">
        <v>64.7</v>
      </c>
      <c r="O118" s="89"/>
      <c r="P118" s="89">
        <v>64.7</v>
      </c>
      <c r="Q118" s="89"/>
      <c r="R118" s="89"/>
      <c r="S118" s="89"/>
      <c r="T118" s="89">
        <v>64.7</v>
      </c>
      <c r="U118" s="89"/>
      <c r="V118" s="89"/>
      <c r="W118" s="89">
        <v>51.8</v>
      </c>
      <c r="X118" s="89">
        <v>12.9</v>
      </c>
      <c r="Y118" s="89">
        <v>12.9</v>
      </c>
      <c r="Z118" s="89"/>
      <c r="AA118" s="89"/>
      <c r="AB118" s="89"/>
      <c r="AC118" s="89">
        <v>12.9</v>
      </c>
      <c r="AD118" s="89"/>
      <c r="AE118" s="89">
        <v>12.9</v>
      </c>
      <c r="AF118" s="89"/>
      <c r="AG118" s="89">
        <v>51.8</v>
      </c>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90"/>
      <c r="CA118" s="101"/>
      <c r="CB118" s="101"/>
      <c r="CC118" s="101"/>
      <c r="CD118" s="101"/>
      <c r="CE118" s="101"/>
      <c r="CF118" s="101"/>
      <c r="CG118" s="101"/>
      <c r="CH118" s="101"/>
      <c r="CI118" s="101"/>
      <c r="CJ118" s="101"/>
      <c r="CK118" s="101"/>
      <c r="CL118" s="101"/>
      <c r="CM118" s="101"/>
      <c r="CN118" s="101"/>
      <c r="CO118" s="101"/>
      <c r="CP118" s="101"/>
      <c r="CQ118" s="101"/>
      <c r="CR118" s="101"/>
      <c r="CS118" s="101"/>
      <c r="CT118" s="101"/>
      <c r="CU118" s="101"/>
      <c r="CV118" s="101"/>
      <c r="CW118" s="101"/>
      <c r="CX118" s="101"/>
      <c r="CY118" s="101"/>
      <c r="CZ118" s="101"/>
      <c r="DA118" s="101"/>
      <c r="DB118" s="101"/>
      <c r="DC118" s="101"/>
      <c r="DD118" s="101"/>
      <c r="DE118" s="101"/>
      <c r="DF118" s="101"/>
      <c r="DG118" s="101"/>
      <c r="DH118" s="101"/>
      <c r="DI118" s="101"/>
      <c r="DJ118" s="101"/>
      <c r="DK118" s="101"/>
      <c r="DL118" s="101"/>
      <c r="DM118" s="101"/>
      <c r="DN118" s="101"/>
      <c r="DO118" s="101"/>
      <c r="DP118" s="101"/>
      <c r="DQ118" s="101"/>
      <c r="DR118" s="101"/>
      <c r="DS118" s="101"/>
      <c r="DT118" s="101"/>
      <c r="DU118" s="101"/>
      <c r="DV118" s="101"/>
      <c r="DW118" s="101"/>
      <c r="DX118" s="101"/>
      <c r="DY118" s="101"/>
      <c r="DZ118" s="101"/>
      <c r="EA118" s="101"/>
      <c r="EB118" s="101"/>
      <c r="EC118" s="101"/>
      <c r="ED118" s="101"/>
      <c r="EE118" s="101"/>
      <c r="EF118" s="101"/>
      <c r="EG118" s="101"/>
      <c r="EH118" s="101"/>
      <c r="EI118" s="101"/>
      <c r="EJ118" s="101"/>
      <c r="EK118" s="101"/>
      <c r="EL118" s="101"/>
      <c r="EM118" s="101"/>
      <c r="EN118" s="101"/>
      <c r="EO118" s="101"/>
      <c r="EP118" s="101"/>
      <c r="EQ118" s="101"/>
      <c r="ER118" s="101"/>
      <c r="ES118" s="101"/>
      <c r="ET118" s="101"/>
      <c r="EU118" s="101"/>
      <c r="EV118" s="101"/>
      <c r="EW118" s="101"/>
      <c r="EX118" s="101"/>
      <c r="EY118" s="101"/>
      <c r="EZ118" s="101"/>
      <c r="FA118" s="101"/>
      <c r="FB118" s="101"/>
      <c r="FC118" s="101"/>
      <c r="FD118" s="101"/>
      <c r="FE118" s="101"/>
      <c r="FF118" s="101"/>
      <c r="FG118" s="101"/>
      <c r="FH118" s="101"/>
      <c r="FI118" s="101"/>
      <c r="FJ118" s="101"/>
      <c r="FK118" s="101"/>
      <c r="FL118" s="101"/>
      <c r="FM118" s="101"/>
      <c r="FN118" s="101"/>
      <c r="FO118" s="101"/>
      <c r="FP118" s="101"/>
      <c r="FQ118" s="101"/>
      <c r="FR118" s="101"/>
      <c r="FS118" s="101"/>
      <c r="FT118" s="101"/>
      <c r="FU118" s="101"/>
      <c r="FV118" s="101"/>
      <c r="FW118" s="101"/>
      <c r="FX118" s="101"/>
      <c r="FY118" s="101"/>
      <c r="FZ118" s="101"/>
      <c r="GA118" s="101"/>
      <c r="GB118" s="101"/>
      <c r="GC118" s="101"/>
      <c r="GD118" s="101"/>
      <c r="GE118" s="101"/>
      <c r="GF118" s="101"/>
      <c r="GG118" s="101"/>
      <c r="GH118" s="101"/>
    </row>
    <row r="119" spans="1:190" s="102" customFormat="1" ht="60">
      <c r="A119" s="70" t="s">
        <v>119</v>
      </c>
      <c r="B119" s="93" t="s">
        <v>136</v>
      </c>
      <c r="C119" s="89">
        <v>1</v>
      </c>
      <c r="D119" s="103">
        <v>2</v>
      </c>
      <c r="E119" s="89" t="s">
        <v>130</v>
      </c>
      <c r="F119" s="89" t="s">
        <v>130</v>
      </c>
      <c r="G119" s="89" t="s">
        <v>158</v>
      </c>
      <c r="H119" s="89">
        <v>2012</v>
      </c>
      <c r="I119" s="89">
        <v>307</v>
      </c>
      <c r="J119" s="89">
        <v>2</v>
      </c>
      <c r="K119" s="89">
        <v>10</v>
      </c>
      <c r="L119" s="89">
        <v>10</v>
      </c>
      <c r="M119" s="89"/>
      <c r="N119" s="89">
        <v>10</v>
      </c>
      <c r="O119" s="89"/>
      <c r="P119" s="89">
        <v>10</v>
      </c>
      <c r="Q119" s="89"/>
      <c r="R119" s="89"/>
      <c r="S119" s="89">
        <v>10</v>
      </c>
      <c r="T119" s="89">
        <v>10</v>
      </c>
      <c r="U119" s="89"/>
      <c r="V119" s="89">
        <v>10</v>
      </c>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90"/>
      <c r="CA119" s="101"/>
      <c r="CB119" s="101"/>
      <c r="CC119" s="101"/>
      <c r="CD119" s="101"/>
      <c r="CE119" s="101"/>
      <c r="CF119" s="101"/>
      <c r="CG119" s="101"/>
      <c r="CH119" s="101"/>
      <c r="CI119" s="101"/>
      <c r="CJ119" s="101"/>
      <c r="CK119" s="101"/>
      <c r="CL119" s="101"/>
      <c r="CM119" s="101"/>
      <c r="CN119" s="101"/>
      <c r="CO119" s="101"/>
      <c r="CP119" s="101"/>
      <c r="CQ119" s="101"/>
      <c r="CR119" s="101"/>
      <c r="CS119" s="101"/>
      <c r="CT119" s="101"/>
      <c r="CU119" s="101"/>
      <c r="CV119" s="101"/>
      <c r="CW119" s="101"/>
      <c r="CX119" s="101"/>
      <c r="CY119" s="101"/>
      <c r="CZ119" s="101"/>
      <c r="DA119" s="101"/>
      <c r="DB119" s="101"/>
      <c r="DC119" s="101"/>
      <c r="DD119" s="101"/>
      <c r="DE119" s="101"/>
      <c r="DF119" s="101"/>
      <c r="DG119" s="101"/>
      <c r="DH119" s="101"/>
      <c r="DI119" s="101"/>
      <c r="DJ119" s="101"/>
      <c r="DK119" s="101"/>
      <c r="DL119" s="101"/>
      <c r="DM119" s="101"/>
      <c r="DN119" s="101"/>
      <c r="DO119" s="101"/>
      <c r="DP119" s="101"/>
      <c r="DQ119" s="101"/>
      <c r="DR119" s="101"/>
      <c r="DS119" s="101"/>
      <c r="DT119" s="101"/>
      <c r="DU119" s="101"/>
      <c r="DV119" s="101"/>
      <c r="DW119" s="101"/>
      <c r="DX119" s="101"/>
      <c r="DY119" s="101"/>
      <c r="DZ119" s="101"/>
      <c r="EA119" s="101"/>
      <c r="EB119" s="101"/>
      <c r="EC119" s="101"/>
      <c r="ED119" s="101"/>
      <c r="EE119" s="101"/>
      <c r="EF119" s="101"/>
      <c r="EG119" s="101"/>
      <c r="EH119" s="101"/>
      <c r="EI119" s="101"/>
      <c r="EJ119" s="101"/>
      <c r="EK119" s="101"/>
      <c r="EL119" s="101"/>
      <c r="EM119" s="101"/>
      <c r="EN119" s="101"/>
      <c r="EO119" s="101"/>
      <c r="EP119" s="101"/>
      <c r="EQ119" s="101"/>
      <c r="ER119" s="101"/>
      <c r="ES119" s="101"/>
      <c r="ET119" s="101"/>
      <c r="EU119" s="101"/>
      <c r="EV119" s="101"/>
      <c r="EW119" s="101"/>
      <c r="EX119" s="101"/>
      <c r="EY119" s="101"/>
      <c r="EZ119" s="101"/>
      <c r="FA119" s="101"/>
      <c r="FB119" s="101"/>
      <c r="FC119" s="101"/>
      <c r="FD119" s="101"/>
      <c r="FE119" s="101"/>
      <c r="FF119" s="101"/>
      <c r="FG119" s="101"/>
      <c r="FH119" s="101"/>
      <c r="FI119" s="101"/>
      <c r="FJ119" s="101"/>
      <c r="FK119" s="101"/>
      <c r="FL119" s="101"/>
      <c r="FM119" s="101"/>
      <c r="FN119" s="101"/>
      <c r="FO119" s="101"/>
      <c r="FP119" s="101"/>
      <c r="FQ119" s="101"/>
      <c r="FR119" s="101"/>
      <c r="FS119" s="101"/>
      <c r="FT119" s="101"/>
      <c r="FU119" s="101"/>
      <c r="FV119" s="101"/>
      <c r="FW119" s="101"/>
      <c r="FX119" s="101"/>
      <c r="FY119" s="101"/>
      <c r="FZ119" s="101"/>
      <c r="GA119" s="101"/>
      <c r="GB119" s="101"/>
      <c r="GC119" s="101"/>
      <c r="GD119" s="101"/>
      <c r="GE119" s="101"/>
      <c r="GF119" s="101"/>
      <c r="GG119" s="101"/>
      <c r="GH119" s="101"/>
    </row>
    <row r="120" spans="1:190" s="102" customFormat="1" ht="60">
      <c r="A120" s="70" t="s">
        <v>119</v>
      </c>
      <c r="B120" s="93" t="s">
        <v>136</v>
      </c>
      <c r="C120" s="89">
        <v>1</v>
      </c>
      <c r="D120" s="138">
        <v>2</v>
      </c>
      <c r="E120" s="89" t="s">
        <v>130</v>
      </c>
      <c r="F120" s="89" t="s">
        <v>130</v>
      </c>
      <c r="G120" s="89" t="s">
        <v>158</v>
      </c>
      <c r="H120" s="89">
        <v>2016</v>
      </c>
      <c r="I120" s="89">
        <v>307</v>
      </c>
      <c r="J120" s="89">
        <v>2</v>
      </c>
      <c r="K120" s="89">
        <v>34.5</v>
      </c>
      <c r="L120" s="89">
        <v>34.5</v>
      </c>
      <c r="M120" s="89"/>
      <c r="N120" s="89">
        <v>34.5</v>
      </c>
      <c r="O120" s="89"/>
      <c r="P120" s="89">
        <v>7.1</v>
      </c>
      <c r="Q120" s="89"/>
      <c r="R120" s="89"/>
      <c r="S120" s="89">
        <v>34.5</v>
      </c>
      <c r="T120" s="89">
        <v>7.1</v>
      </c>
      <c r="U120" s="89"/>
      <c r="V120" s="89">
        <v>2.2</v>
      </c>
      <c r="W120" s="89">
        <v>4.9</v>
      </c>
      <c r="X120" s="89"/>
      <c r="Y120" s="89"/>
      <c r="Z120" s="89"/>
      <c r="AA120" s="89"/>
      <c r="AB120" s="89"/>
      <c r="AC120" s="89"/>
      <c r="AD120" s="89"/>
      <c r="AE120" s="89"/>
      <c r="AF120" s="89"/>
      <c r="AG120" s="89">
        <v>4.3</v>
      </c>
      <c r="AH120" s="89"/>
      <c r="AI120" s="89">
        <v>30.2</v>
      </c>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90"/>
      <c r="CA120" s="101"/>
      <c r="CB120" s="101"/>
      <c r="CC120" s="101"/>
      <c r="CD120" s="101"/>
      <c r="CE120" s="101"/>
      <c r="CF120" s="101"/>
      <c r="CG120" s="101"/>
      <c r="CH120" s="101"/>
      <c r="CI120" s="101"/>
      <c r="CJ120" s="101"/>
      <c r="CK120" s="101"/>
      <c r="CL120" s="101"/>
      <c r="CM120" s="101"/>
      <c r="CN120" s="101"/>
      <c r="CO120" s="101"/>
      <c r="CP120" s="101"/>
      <c r="CQ120" s="101"/>
      <c r="CR120" s="101"/>
      <c r="CS120" s="101"/>
      <c r="CT120" s="101"/>
      <c r="CU120" s="101"/>
      <c r="CV120" s="101"/>
      <c r="CW120" s="101"/>
      <c r="CX120" s="101"/>
      <c r="CY120" s="101"/>
      <c r="CZ120" s="101"/>
      <c r="DA120" s="101"/>
      <c r="DB120" s="101"/>
      <c r="DC120" s="101"/>
      <c r="DD120" s="101"/>
      <c r="DE120" s="101"/>
      <c r="DF120" s="101"/>
      <c r="DG120" s="101"/>
      <c r="DH120" s="101"/>
      <c r="DI120" s="101"/>
      <c r="DJ120" s="101"/>
      <c r="DK120" s="101"/>
      <c r="DL120" s="101"/>
      <c r="DM120" s="101"/>
      <c r="DN120" s="101"/>
      <c r="DO120" s="101"/>
      <c r="DP120" s="101"/>
      <c r="DQ120" s="101"/>
      <c r="DR120" s="101"/>
      <c r="DS120" s="101"/>
      <c r="DT120" s="101"/>
      <c r="DU120" s="101"/>
      <c r="DV120" s="101"/>
      <c r="DW120" s="101"/>
      <c r="DX120" s="101"/>
      <c r="DY120" s="101"/>
      <c r="DZ120" s="101"/>
      <c r="EA120" s="101"/>
      <c r="EB120" s="101"/>
      <c r="EC120" s="101"/>
      <c r="ED120" s="101"/>
      <c r="EE120" s="101"/>
      <c r="EF120" s="101"/>
      <c r="EG120" s="101"/>
      <c r="EH120" s="101"/>
      <c r="EI120" s="101"/>
      <c r="EJ120" s="101"/>
      <c r="EK120" s="101"/>
      <c r="EL120" s="101"/>
      <c r="EM120" s="101"/>
      <c r="EN120" s="101"/>
      <c r="EO120" s="101"/>
      <c r="EP120" s="101"/>
      <c r="EQ120" s="101"/>
      <c r="ER120" s="101"/>
      <c r="ES120" s="101"/>
      <c r="ET120" s="101"/>
      <c r="EU120" s="101"/>
      <c r="EV120" s="101"/>
      <c r="EW120" s="101"/>
      <c r="EX120" s="101"/>
      <c r="EY120" s="101"/>
      <c r="EZ120" s="101"/>
      <c r="FA120" s="101"/>
      <c r="FB120" s="101"/>
      <c r="FC120" s="101"/>
      <c r="FD120" s="101"/>
      <c r="FE120" s="101"/>
      <c r="FF120" s="101"/>
      <c r="FG120" s="101"/>
      <c r="FH120" s="101"/>
      <c r="FI120" s="101"/>
      <c r="FJ120" s="101"/>
      <c r="FK120" s="101"/>
      <c r="FL120" s="101"/>
      <c r="FM120" s="101"/>
      <c r="FN120" s="101"/>
      <c r="FO120" s="101"/>
      <c r="FP120" s="101"/>
      <c r="FQ120" s="101"/>
      <c r="FR120" s="101"/>
      <c r="FS120" s="101"/>
      <c r="FT120" s="101"/>
      <c r="FU120" s="101"/>
      <c r="FV120" s="101"/>
      <c r="FW120" s="101"/>
      <c r="FX120" s="101"/>
      <c r="FY120" s="101"/>
      <c r="FZ120" s="101"/>
      <c r="GA120" s="101"/>
      <c r="GB120" s="101"/>
      <c r="GC120" s="101"/>
      <c r="GD120" s="101"/>
      <c r="GE120" s="101"/>
      <c r="GF120" s="101"/>
      <c r="GG120" s="101"/>
      <c r="GH120" s="101"/>
    </row>
    <row r="121" spans="1:190" s="102" customFormat="1" ht="60">
      <c r="A121" s="70" t="s">
        <v>119</v>
      </c>
      <c r="B121" s="93" t="s">
        <v>136</v>
      </c>
      <c r="C121" s="89">
        <v>1</v>
      </c>
      <c r="D121" s="138">
        <v>3</v>
      </c>
      <c r="E121" s="89" t="s">
        <v>130</v>
      </c>
      <c r="F121" s="89" t="s">
        <v>130</v>
      </c>
      <c r="G121" s="89" t="s">
        <v>158</v>
      </c>
      <c r="H121" s="89">
        <v>2014</v>
      </c>
      <c r="I121" s="89">
        <v>307</v>
      </c>
      <c r="J121" s="89">
        <v>2</v>
      </c>
      <c r="K121" s="89">
        <v>88.5</v>
      </c>
      <c r="L121" s="89">
        <v>88.5</v>
      </c>
      <c r="M121" s="89">
        <v>41.8</v>
      </c>
      <c r="N121" s="89">
        <v>46.7</v>
      </c>
      <c r="O121" s="89"/>
      <c r="P121" s="89">
        <v>41.8</v>
      </c>
      <c r="Q121" s="89"/>
      <c r="R121" s="89"/>
      <c r="S121" s="89">
        <v>88.5</v>
      </c>
      <c r="T121" s="89">
        <v>41.8</v>
      </c>
      <c r="U121" s="89"/>
      <c r="V121" s="89">
        <v>8</v>
      </c>
      <c r="W121" s="89">
        <v>33.8</v>
      </c>
      <c r="X121" s="89"/>
      <c r="Y121" s="89"/>
      <c r="Z121" s="89"/>
      <c r="AA121" s="89"/>
      <c r="AB121" s="89"/>
      <c r="AC121" s="89"/>
      <c r="AD121" s="89"/>
      <c r="AE121" s="89"/>
      <c r="AF121" s="89"/>
      <c r="AG121" s="89">
        <v>45.8</v>
      </c>
      <c r="AH121" s="89"/>
      <c r="AI121" s="89">
        <v>42.7</v>
      </c>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90"/>
      <c r="CA121" s="101"/>
      <c r="CB121" s="101"/>
      <c r="CC121" s="101"/>
      <c r="CD121" s="101"/>
      <c r="CE121" s="101"/>
      <c r="CF121" s="101"/>
      <c r="CG121" s="101"/>
      <c r="CH121" s="101"/>
      <c r="CI121" s="101"/>
      <c r="CJ121" s="101"/>
      <c r="CK121" s="101"/>
      <c r="CL121" s="101"/>
      <c r="CM121" s="101"/>
      <c r="CN121" s="101"/>
      <c r="CO121" s="101"/>
      <c r="CP121" s="101"/>
      <c r="CQ121" s="101"/>
      <c r="CR121" s="101"/>
      <c r="CS121" s="101"/>
      <c r="CT121" s="101"/>
      <c r="CU121" s="101"/>
      <c r="CV121" s="101"/>
      <c r="CW121" s="101"/>
      <c r="CX121" s="101"/>
      <c r="CY121" s="101"/>
      <c r="CZ121" s="101"/>
      <c r="DA121" s="101"/>
      <c r="DB121" s="101"/>
      <c r="DC121" s="101"/>
      <c r="DD121" s="101"/>
      <c r="DE121" s="101"/>
      <c r="DF121" s="101"/>
      <c r="DG121" s="101"/>
      <c r="DH121" s="101"/>
      <c r="DI121" s="101"/>
      <c r="DJ121" s="101"/>
      <c r="DK121" s="101"/>
      <c r="DL121" s="101"/>
      <c r="DM121" s="101"/>
      <c r="DN121" s="101"/>
      <c r="DO121" s="101"/>
      <c r="DP121" s="101"/>
      <c r="DQ121" s="101"/>
      <c r="DR121" s="101"/>
      <c r="DS121" s="101"/>
      <c r="DT121" s="101"/>
      <c r="DU121" s="101"/>
      <c r="DV121" s="101"/>
      <c r="DW121" s="101"/>
      <c r="DX121" s="101"/>
      <c r="DY121" s="101"/>
      <c r="DZ121" s="101"/>
      <c r="EA121" s="101"/>
      <c r="EB121" s="101"/>
      <c r="EC121" s="101"/>
      <c r="ED121" s="101"/>
      <c r="EE121" s="101"/>
      <c r="EF121" s="101"/>
      <c r="EG121" s="101"/>
      <c r="EH121" s="101"/>
      <c r="EI121" s="101"/>
      <c r="EJ121" s="101"/>
      <c r="EK121" s="101"/>
      <c r="EL121" s="101"/>
      <c r="EM121" s="101"/>
      <c r="EN121" s="101"/>
      <c r="EO121" s="101"/>
      <c r="EP121" s="101"/>
      <c r="EQ121" s="101"/>
      <c r="ER121" s="101"/>
      <c r="ES121" s="101"/>
      <c r="ET121" s="101"/>
      <c r="EU121" s="101"/>
      <c r="EV121" s="101"/>
      <c r="EW121" s="101"/>
      <c r="EX121" s="101"/>
      <c r="EY121" s="101"/>
      <c r="EZ121" s="101"/>
      <c r="FA121" s="101"/>
      <c r="FB121" s="101"/>
      <c r="FC121" s="101"/>
      <c r="FD121" s="101"/>
      <c r="FE121" s="101"/>
      <c r="FF121" s="101"/>
      <c r="FG121" s="101"/>
      <c r="FH121" s="101"/>
      <c r="FI121" s="101"/>
      <c r="FJ121" s="101"/>
      <c r="FK121" s="101"/>
      <c r="FL121" s="101"/>
      <c r="FM121" s="101"/>
      <c r="FN121" s="101"/>
      <c r="FO121" s="101"/>
      <c r="FP121" s="101"/>
      <c r="FQ121" s="101"/>
      <c r="FR121" s="101"/>
      <c r="FS121" s="101"/>
      <c r="FT121" s="101"/>
      <c r="FU121" s="101"/>
      <c r="FV121" s="101"/>
      <c r="FW121" s="101"/>
      <c r="FX121" s="101"/>
      <c r="FY121" s="101"/>
      <c r="FZ121" s="101"/>
      <c r="GA121" s="101"/>
      <c r="GB121" s="101"/>
      <c r="GC121" s="101"/>
      <c r="GD121" s="101"/>
      <c r="GE121" s="101"/>
      <c r="GF121" s="101"/>
      <c r="GG121" s="101"/>
      <c r="GH121" s="101"/>
    </row>
    <row r="122" spans="1:190" s="102" customFormat="1" ht="48">
      <c r="A122" s="70" t="s">
        <v>119</v>
      </c>
      <c r="B122" s="93" t="s">
        <v>136</v>
      </c>
      <c r="C122" s="89">
        <v>1</v>
      </c>
      <c r="D122" s="103">
        <v>2</v>
      </c>
      <c r="E122" s="89" t="s">
        <v>124</v>
      </c>
      <c r="F122" s="89" t="s">
        <v>124</v>
      </c>
      <c r="G122" s="89" t="s">
        <v>178</v>
      </c>
      <c r="H122" s="89">
        <v>2014</v>
      </c>
      <c r="I122" s="89">
        <v>343</v>
      </c>
      <c r="J122" s="89">
        <v>2</v>
      </c>
      <c r="K122" s="89">
        <v>6.9</v>
      </c>
      <c r="L122" s="89">
        <v>6.9</v>
      </c>
      <c r="M122" s="89">
        <v>1</v>
      </c>
      <c r="N122" s="89">
        <v>5.9</v>
      </c>
      <c r="O122" s="89"/>
      <c r="P122" s="89">
        <v>3.6</v>
      </c>
      <c r="Q122" s="89"/>
      <c r="R122" s="89"/>
      <c r="S122" s="89">
        <v>6.9</v>
      </c>
      <c r="T122" s="89">
        <v>3.6</v>
      </c>
      <c r="U122" s="89"/>
      <c r="V122" s="89"/>
      <c r="W122" s="89"/>
      <c r="X122" s="89">
        <v>3.6</v>
      </c>
      <c r="Y122" s="89">
        <v>2.6</v>
      </c>
      <c r="Z122" s="89"/>
      <c r="AA122" s="89"/>
      <c r="AB122" s="89">
        <v>5.9</v>
      </c>
      <c r="AC122" s="89">
        <v>2.6</v>
      </c>
      <c r="AD122" s="89"/>
      <c r="AE122" s="89">
        <v>5.9</v>
      </c>
      <c r="AF122" s="89"/>
      <c r="AG122" s="89">
        <v>1</v>
      </c>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90"/>
      <c r="CA122" s="101"/>
      <c r="CB122" s="101"/>
      <c r="CC122" s="101"/>
      <c r="CD122" s="101"/>
      <c r="CE122" s="101"/>
      <c r="CF122" s="101"/>
      <c r="CG122" s="101"/>
      <c r="CH122" s="101"/>
      <c r="CI122" s="101"/>
      <c r="CJ122" s="101"/>
      <c r="CK122" s="101"/>
      <c r="CL122" s="101"/>
      <c r="CM122" s="101"/>
      <c r="CN122" s="101"/>
      <c r="CO122" s="101"/>
      <c r="CP122" s="101"/>
      <c r="CQ122" s="101"/>
      <c r="CR122" s="101"/>
      <c r="CS122" s="101"/>
      <c r="CT122" s="101"/>
      <c r="CU122" s="101"/>
      <c r="CV122" s="101"/>
      <c r="CW122" s="101"/>
      <c r="CX122" s="101"/>
      <c r="CY122" s="101"/>
      <c r="CZ122" s="101"/>
      <c r="DA122" s="101"/>
      <c r="DB122" s="101"/>
      <c r="DC122" s="101"/>
      <c r="DD122" s="101"/>
      <c r="DE122" s="101"/>
      <c r="DF122" s="101"/>
      <c r="DG122" s="101"/>
      <c r="DH122" s="101"/>
      <c r="DI122" s="101"/>
      <c r="DJ122" s="101"/>
      <c r="DK122" s="101"/>
      <c r="DL122" s="101"/>
      <c r="DM122" s="101"/>
      <c r="DN122" s="101"/>
      <c r="DO122" s="101"/>
      <c r="DP122" s="101"/>
      <c r="DQ122" s="101"/>
      <c r="DR122" s="101"/>
      <c r="DS122" s="101"/>
      <c r="DT122" s="101"/>
      <c r="DU122" s="101"/>
      <c r="DV122" s="101"/>
      <c r="DW122" s="101"/>
      <c r="DX122" s="101"/>
      <c r="DY122" s="101"/>
      <c r="DZ122" s="101"/>
      <c r="EA122" s="101"/>
      <c r="EB122" s="101"/>
      <c r="EC122" s="101"/>
      <c r="ED122" s="101"/>
      <c r="EE122" s="101"/>
      <c r="EF122" s="101"/>
      <c r="EG122" s="101"/>
      <c r="EH122" s="101"/>
      <c r="EI122" s="101"/>
      <c r="EJ122" s="101"/>
      <c r="EK122" s="101"/>
      <c r="EL122" s="101"/>
      <c r="EM122" s="101"/>
      <c r="EN122" s="101"/>
      <c r="EO122" s="101"/>
      <c r="EP122" s="101"/>
      <c r="EQ122" s="101"/>
      <c r="ER122" s="101"/>
      <c r="ES122" s="101"/>
      <c r="ET122" s="101"/>
      <c r="EU122" s="101"/>
      <c r="EV122" s="101"/>
      <c r="EW122" s="101"/>
      <c r="EX122" s="101"/>
      <c r="EY122" s="101"/>
      <c r="EZ122" s="101"/>
      <c r="FA122" s="101"/>
      <c r="FB122" s="101"/>
      <c r="FC122" s="101"/>
      <c r="FD122" s="101"/>
      <c r="FE122" s="101"/>
      <c r="FF122" s="101"/>
      <c r="FG122" s="101"/>
      <c r="FH122" s="101"/>
      <c r="FI122" s="101"/>
      <c r="FJ122" s="101"/>
      <c r="FK122" s="101"/>
      <c r="FL122" s="101"/>
      <c r="FM122" s="101"/>
      <c r="FN122" s="101"/>
      <c r="FO122" s="101"/>
      <c r="FP122" s="101"/>
      <c r="FQ122" s="101"/>
      <c r="FR122" s="101"/>
      <c r="FS122" s="101"/>
      <c r="FT122" s="101"/>
      <c r="FU122" s="101"/>
      <c r="FV122" s="101"/>
      <c r="FW122" s="101"/>
      <c r="FX122" s="101"/>
      <c r="FY122" s="101"/>
      <c r="FZ122" s="101"/>
      <c r="GA122" s="101"/>
      <c r="GB122" s="101"/>
      <c r="GC122" s="101"/>
      <c r="GD122" s="101"/>
      <c r="GE122" s="101"/>
      <c r="GF122" s="101"/>
      <c r="GG122" s="101"/>
      <c r="GH122" s="101"/>
    </row>
    <row r="123" spans="1:190" s="102" customFormat="1" ht="48">
      <c r="A123" s="70" t="s">
        <v>119</v>
      </c>
      <c r="B123" s="93" t="s">
        <v>136</v>
      </c>
      <c r="C123" s="89">
        <v>1</v>
      </c>
      <c r="D123" s="103">
        <v>3</v>
      </c>
      <c r="E123" s="89" t="s">
        <v>124</v>
      </c>
      <c r="F123" s="89" t="s">
        <v>124</v>
      </c>
      <c r="G123" s="89" t="s">
        <v>178</v>
      </c>
      <c r="H123" s="89">
        <v>2014</v>
      </c>
      <c r="I123" s="89">
        <v>343</v>
      </c>
      <c r="J123" s="89">
        <v>2</v>
      </c>
      <c r="K123" s="89">
        <v>1.1</v>
      </c>
      <c r="L123" s="89">
        <v>1.1</v>
      </c>
      <c r="M123" s="89"/>
      <c r="N123" s="89">
        <v>1.1</v>
      </c>
      <c r="O123" s="89"/>
      <c r="P123" s="89">
        <v>1.1</v>
      </c>
      <c r="Q123" s="89"/>
      <c r="R123" s="89"/>
      <c r="S123" s="89">
        <v>1.1</v>
      </c>
      <c r="T123" s="89">
        <v>1.1</v>
      </c>
      <c r="U123" s="89"/>
      <c r="V123" s="89"/>
      <c r="W123" s="89"/>
      <c r="X123" s="89">
        <v>1.1</v>
      </c>
      <c r="Y123" s="89">
        <v>1.1</v>
      </c>
      <c r="Z123" s="89"/>
      <c r="AA123" s="89"/>
      <c r="AB123" s="89">
        <v>1.1</v>
      </c>
      <c r="AC123" s="89">
        <v>1.1</v>
      </c>
      <c r="AD123" s="89"/>
      <c r="AE123" s="89">
        <v>1.1</v>
      </c>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90"/>
      <c r="CA123" s="101"/>
      <c r="CB123" s="101"/>
      <c r="CC123" s="101"/>
      <c r="CD123" s="101"/>
      <c r="CE123" s="101"/>
      <c r="CF123" s="101"/>
      <c r="CG123" s="101"/>
      <c r="CH123" s="101"/>
      <c r="CI123" s="101"/>
      <c r="CJ123" s="101"/>
      <c r="CK123" s="101"/>
      <c r="CL123" s="101"/>
      <c r="CM123" s="101"/>
      <c r="CN123" s="101"/>
      <c r="CO123" s="101"/>
      <c r="CP123" s="101"/>
      <c r="CQ123" s="101"/>
      <c r="CR123" s="101"/>
      <c r="CS123" s="101"/>
      <c r="CT123" s="101"/>
      <c r="CU123" s="101"/>
      <c r="CV123" s="101"/>
      <c r="CW123" s="101"/>
      <c r="CX123" s="101"/>
      <c r="CY123" s="101"/>
      <c r="CZ123" s="101"/>
      <c r="DA123" s="101"/>
      <c r="DB123" s="101"/>
      <c r="DC123" s="101"/>
      <c r="DD123" s="101"/>
      <c r="DE123" s="101"/>
      <c r="DF123" s="101"/>
      <c r="DG123" s="101"/>
      <c r="DH123" s="101"/>
      <c r="DI123" s="101"/>
      <c r="DJ123" s="101"/>
      <c r="DK123" s="101"/>
      <c r="DL123" s="101"/>
      <c r="DM123" s="101"/>
      <c r="DN123" s="101"/>
      <c r="DO123" s="101"/>
      <c r="DP123" s="101"/>
      <c r="DQ123" s="101"/>
      <c r="DR123" s="101"/>
      <c r="DS123" s="101"/>
      <c r="DT123" s="101"/>
      <c r="DU123" s="101"/>
      <c r="DV123" s="101"/>
      <c r="DW123" s="101"/>
      <c r="DX123" s="101"/>
      <c r="DY123" s="101"/>
      <c r="DZ123" s="101"/>
      <c r="EA123" s="101"/>
      <c r="EB123" s="101"/>
      <c r="EC123" s="101"/>
      <c r="ED123" s="101"/>
      <c r="EE123" s="101"/>
      <c r="EF123" s="101"/>
      <c r="EG123" s="101"/>
      <c r="EH123" s="101"/>
      <c r="EI123" s="101"/>
      <c r="EJ123" s="101"/>
      <c r="EK123" s="101"/>
      <c r="EL123" s="101"/>
      <c r="EM123" s="101"/>
      <c r="EN123" s="101"/>
      <c r="EO123" s="101"/>
      <c r="EP123" s="101"/>
      <c r="EQ123" s="101"/>
      <c r="ER123" s="101"/>
      <c r="ES123" s="101"/>
      <c r="ET123" s="101"/>
      <c r="EU123" s="101"/>
      <c r="EV123" s="101"/>
      <c r="EW123" s="101"/>
      <c r="EX123" s="101"/>
      <c r="EY123" s="101"/>
      <c r="EZ123" s="101"/>
      <c r="FA123" s="101"/>
      <c r="FB123" s="101"/>
      <c r="FC123" s="101"/>
      <c r="FD123" s="101"/>
      <c r="FE123" s="101"/>
      <c r="FF123" s="101"/>
      <c r="FG123" s="101"/>
      <c r="FH123" s="101"/>
      <c r="FI123" s="101"/>
      <c r="FJ123" s="101"/>
      <c r="FK123" s="101"/>
      <c r="FL123" s="101"/>
      <c r="FM123" s="101"/>
      <c r="FN123" s="101"/>
      <c r="FO123" s="101"/>
      <c r="FP123" s="101"/>
      <c r="FQ123" s="101"/>
      <c r="FR123" s="101"/>
      <c r="FS123" s="101"/>
      <c r="FT123" s="101"/>
      <c r="FU123" s="101"/>
      <c r="FV123" s="101"/>
      <c r="FW123" s="101"/>
      <c r="FX123" s="101"/>
      <c r="FY123" s="101"/>
      <c r="FZ123" s="101"/>
      <c r="GA123" s="101"/>
      <c r="GB123" s="101"/>
      <c r="GC123" s="101"/>
      <c r="GD123" s="101"/>
      <c r="GE123" s="101"/>
      <c r="GF123" s="101"/>
      <c r="GG123" s="101"/>
      <c r="GH123" s="101"/>
    </row>
    <row r="124" spans="1:190" s="102" customFormat="1" ht="48">
      <c r="A124" s="70" t="s">
        <v>119</v>
      </c>
      <c r="B124" s="93" t="s">
        <v>136</v>
      </c>
      <c r="C124" s="89">
        <v>1</v>
      </c>
      <c r="D124" s="103">
        <v>2</v>
      </c>
      <c r="E124" s="89" t="s">
        <v>79</v>
      </c>
      <c r="F124" s="89" t="s">
        <v>79</v>
      </c>
      <c r="G124" s="89" t="s">
        <v>161</v>
      </c>
      <c r="H124" s="89"/>
      <c r="I124" s="89">
        <v>337</v>
      </c>
      <c r="J124" s="89">
        <v>2</v>
      </c>
      <c r="K124" s="89">
        <v>8.6</v>
      </c>
      <c r="L124" s="89">
        <v>8.6</v>
      </c>
      <c r="M124" s="89"/>
      <c r="N124" s="89">
        <v>8.6</v>
      </c>
      <c r="O124" s="89"/>
      <c r="P124" s="89">
        <v>1.4</v>
      </c>
      <c r="Q124" s="89"/>
      <c r="R124" s="89"/>
      <c r="S124" s="89">
        <v>8.6</v>
      </c>
      <c r="T124" s="89">
        <v>1.4</v>
      </c>
      <c r="U124" s="89"/>
      <c r="V124" s="89"/>
      <c r="W124" s="89">
        <v>1.4</v>
      </c>
      <c r="X124" s="89"/>
      <c r="Y124" s="89"/>
      <c r="Z124" s="89"/>
      <c r="AA124" s="89"/>
      <c r="AB124" s="89"/>
      <c r="AC124" s="89"/>
      <c r="AD124" s="89"/>
      <c r="AE124" s="89"/>
      <c r="AF124" s="89"/>
      <c r="AG124" s="89">
        <v>8.6</v>
      </c>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90"/>
      <c r="CA124" s="101"/>
      <c r="CB124" s="101"/>
      <c r="CC124" s="101"/>
      <c r="CD124" s="101"/>
      <c r="CE124" s="101"/>
      <c r="CF124" s="101"/>
      <c r="CG124" s="101"/>
      <c r="CH124" s="101"/>
      <c r="CI124" s="101"/>
      <c r="CJ124" s="101"/>
      <c r="CK124" s="101"/>
      <c r="CL124" s="101"/>
      <c r="CM124" s="101"/>
      <c r="CN124" s="101"/>
      <c r="CO124" s="101"/>
      <c r="CP124" s="101"/>
      <c r="CQ124" s="101"/>
      <c r="CR124" s="101"/>
      <c r="CS124" s="101"/>
      <c r="CT124" s="101"/>
      <c r="CU124" s="101"/>
      <c r="CV124" s="101"/>
      <c r="CW124" s="101"/>
      <c r="CX124" s="101"/>
      <c r="CY124" s="101"/>
      <c r="CZ124" s="101"/>
      <c r="DA124" s="101"/>
      <c r="DB124" s="101"/>
      <c r="DC124" s="101"/>
      <c r="DD124" s="101"/>
      <c r="DE124" s="101"/>
      <c r="DF124" s="101"/>
      <c r="DG124" s="101"/>
      <c r="DH124" s="101"/>
      <c r="DI124" s="101"/>
      <c r="DJ124" s="101"/>
      <c r="DK124" s="101"/>
      <c r="DL124" s="101"/>
      <c r="DM124" s="101"/>
      <c r="DN124" s="101"/>
      <c r="DO124" s="101"/>
      <c r="DP124" s="101"/>
      <c r="DQ124" s="101"/>
      <c r="DR124" s="101"/>
      <c r="DS124" s="101"/>
      <c r="DT124" s="101"/>
      <c r="DU124" s="101"/>
      <c r="DV124" s="101"/>
      <c r="DW124" s="101"/>
      <c r="DX124" s="101"/>
      <c r="DY124" s="101"/>
      <c r="DZ124" s="101"/>
      <c r="EA124" s="101"/>
      <c r="EB124" s="101"/>
      <c r="EC124" s="101"/>
      <c r="ED124" s="101"/>
      <c r="EE124" s="101"/>
      <c r="EF124" s="101"/>
      <c r="EG124" s="101"/>
      <c r="EH124" s="101"/>
      <c r="EI124" s="101"/>
      <c r="EJ124" s="101"/>
      <c r="EK124" s="101"/>
      <c r="EL124" s="101"/>
      <c r="EM124" s="101"/>
      <c r="EN124" s="101"/>
      <c r="EO124" s="101"/>
      <c r="EP124" s="101"/>
      <c r="EQ124" s="101"/>
      <c r="ER124" s="101"/>
      <c r="ES124" s="101"/>
      <c r="ET124" s="101"/>
      <c r="EU124" s="101"/>
      <c r="EV124" s="101"/>
      <c r="EW124" s="101"/>
      <c r="EX124" s="101"/>
      <c r="EY124" s="101"/>
      <c r="EZ124" s="101"/>
      <c r="FA124" s="101"/>
      <c r="FB124" s="101"/>
      <c r="FC124" s="101"/>
      <c r="FD124" s="101"/>
      <c r="FE124" s="101"/>
      <c r="FF124" s="101"/>
      <c r="FG124" s="101"/>
      <c r="FH124" s="101"/>
      <c r="FI124" s="101"/>
      <c r="FJ124" s="101"/>
      <c r="FK124" s="101"/>
      <c r="FL124" s="101"/>
      <c r="FM124" s="101"/>
      <c r="FN124" s="101"/>
      <c r="FO124" s="101"/>
      <c r="FP124" s="101"/>
      <c r="FQ124" s="101"/>
      <c r="FR124" s="101"/>
      <c r="FS124" s="101"/>
      <c r="FT124" s="101"/>
      <c r="FU124" s="101"/>
      <c r="FV124" s="101"/>
      <c r="FW124" s="101"/>
      <c r="FX124" s="101"/>
      <c r="FY124" s="101"/>
      <c r="FZ124" s="101"/>
      <c r="GA124" s="101"/>
      <c r="GB124" s="101"/>
      <c r="GC124" s="101"/>
      <c r="GD124" s="101"/>
      <c r="GE124" s="101"/>
      <c r="GF124" s="101"/>
      <c r="GG124" s="101"/>
      <c r="GH124" s="101"/>
    </row>
    <row r="125" spans="1:190" s="102" customFormat="1" ht="24" customHeight="1">
      <c r="A125" s="70" t="s">
        <v>119</v>
      </c>
      <c r="B125" s="93" t="s">
        <v>136</v>
      </c>
      <c r="C125" s="89">
        <v>1</v>
      </c>
      <c r="D125" s="103">
        <v>2</v>
      </c>
      <c r="E125" s="89" t="s">
        <v>79</v>
      </c>
      <c r="F125" s="89" t="s">
        <v>79</v>
      </c>
      <c r="G125" s="89" t="s">
        <v>46</v>
      </c>
      <c r="H125" s="89">
        <v>2010</v>
      </c>
      <c r="I125" s="89">
        <v>830</v>
      </c>
      <c r="J125" s="89">
        <v>3</v>
      </c>
      <c r="K125" s="89">
        <v>3</v>
      </c>
      <c r="L125" s="89">
        <v>3</v>
      </c>
      <c r="M125" s="89"/>
      <c r="N125" s="89">
        <v>3</v>
      </c>
      <c r="O125" s="89"/>
      <c r="P125" s="89">
        <v>3</v>
      </c>
      <c r="Q125" s="89"/>
      <c r="R125" s="89"/>
      <c r="S125" s="89"/>
      <c r="T125" s="89">
        <v>3</v>
      </c>
      <c r="U125" s="89"/>
      <c r="V125" s="89"/>
      <c r="W125" s="89"/>
      <c r="X125" s="89">
        <v>3</v>
      </c>
      <c r="Y125" s="89">
        <v>3</v>
      </c>
      <c r="Z125" s="89"/>
      <c r="AA125" s="89"/>
      <c r="AB125" s="89"/>
      <c r="AC125" s="89">
        <v>3</v>
      </c>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90"/>
      <c r="CA125" s="101"/>
      <c r="CB125" s="101"/>
      <c r="CC125" s="101"/>
      <c r="CD125" s="101"/>
      <c r="CE125" s="101"/>
      <c r="CF125" s="101"/>
      <c r="CG125" s="101"/>
      <c r="CH125" s="101"/>
      <c r="CI125" s="101"/>
      <c r="CJ125" s="101"/>
      <c r="CK125" s="101"/>
      <c r="CL125" s="101"/>
      <c r="CM125" s="101"/>
      <c r="CN125" s="101"/>
      <c r="CO125" s="101"/>
      <c r="CP125" s="101"/>
      <c r="CQ125" s="101"/>
      <c r="CR125" s="101"/>
      <c r="CS125" s="101"/>
      <c r="CT125" s="101"/>
      <c r="CU125" s="101"/>
      <c r="CV125" s="101"/>
      <c r="CW125" s="101"/>
      <c r="CX125" s="101"/>
      <c r="CY125" s="101"/>
      <c r="CZ125" s="101"/>
      <c r="DA125" s="101"/>
      <c r="DB125" s="101"/>
      <c r="DC125" s="101"/>
      <c r="DD125" s="101"/>
      <c r="DE125" s="101"/>
      <c r="DF125" s="101"/>
      <c r="DG125" s="101"/>
      <c r="DH125" s="101"/>
      <c r="DI125" s="101"/>
      <c r="DJ125" s="101"/>
      <c r="DK125" s="101"/>
      <c r="DL125" s="101"/>
      <c r="DM125" s="101"/>
      <c r="DN125" s="101"/>
      <c r="DO125" s="101"/>
      <c r="DP125" s="101"/>
      <c r="DQ125" s="101"/>
      <c r="DR125" s="101"/>
      <c r="DS125" s="101"/>
      <c r="DT125" s="101"/>
      <c r="DU125" s="101"/>
      <c r="DV125" s="101"/>
      <c r="DW125" s="101"/>
      <c r="DX125" s="101"/>
      <c r="DY125" s="101"/>
      <c r="DZ125" s="101"/>
      <c r="EA125" s="101"/>
      <c r="EB125" s="101"/>
      <c r="EC125" s="101"/>
      <c r="ED125" s="101"/>
      <c r="EE125" s="101"/>
      <c r="EF125" s="101"/>
      <c r="EG125" s="101"/>
      <c r="EH125" s="101"/>
      <c r="EI125" s="101"/>
      <c r="EJ125" s="101"/>
      <c r="EK125" s="101"/>
      <c r="EL125" s="101"/>
      <c r="EM125" s="101"/>
      <c r="EN125" s="101"/>
      <c r="EO125" s="101"/>
      <c r="EP125" s="101"/>
      <c r="EQ125" s="101"/>
      <c r="ER125" s="101"/>
      <c r="ES125" s="101"/>
      <c r="ET125" s="101"/>
      <c r="EU125" s="101"/>
      <c r="EV125" s="101"/>
      <c r="EW125" s="101"/>
      <c r="EX125" s="101"/>
      <c r="EY125" s="101"/>
      <c r="EZ125" s="101"/>
      <c r="FA125" s="101"/>
      <c r="FB125" s="101"/>
      <c r="FC125" s="101"/>
      <c r="FD125" s="101"/>
      <c r="FE125" s="101"/>
      <c r="FF125" s="101"/>
      <c r="FG125" s="101"/>
      <c r="FH125" s="101"/>
      <c r="FI125" s="101"/>
      <c r="FJ125" s="101"/>
      <c r="FK125" s="101"/>
      <c r="FL125" s="101"/>
      <c r="FM125" s="101"/>
      <c r="FN125" s="101"/>
      <c r="FO125" s="101"/>
      <c r="FP125" s="101"/>
      <c r="FQ125" s="101"/>
      <c r="FR125" s="101"/>
      <c r="FS125" s="101"/>
      <c r="FT125" s="101"/>
      <c r="FU125" s="101"/>
      <c r="FV125" s="101"/>
      <c r="FW125" s="101"/>
      <c r="FX125" s="101"/>
      <c r="FY125" s="101"/>
      <c r="FZ125" s="101"/>
      <c r="GA125" s="101"/>
      <c r="GB125" s="101"/>
      <c r="GC125" s="101"/>
      <c r="GD125" s="101"/>
      <c r="GE125" s="101"/>
      <c r="GF125" s="101"/>
      <c r="GG125" s="101"/>
      <c r="GH125" s="101"/>
    </row>
    <row r="126" spans="1:190" s="102" customFormat="1" ht="24" customHeight="1">
      <c r="A126" s="70" t="s">
        <v>119</v>
      </c>
      <c r="B126" s="93" t="s">
        <v>136</v>
      </c>
      <c r="C126" s="89">
        <v>1</v>
      </c>
      <c r="D126" s="103">
        <v>2</v>
      </c>
      <c r="E126" s="89" t="s">
        <v>121</v>
      </c>
      <c r="F126" s="89" t="s">
        <v>121</v>
      </c>
      <c r="G126" s="89" t="s">
        <v>46</v>
      </c>
      <c r="H126" s="89">
        <v>2010</v>
      </c>
      <c r="I126" s="89">
        <v>830</v>
      </c>
      <c r="J126" s="89">
        <v>3</v>
      </c>
      <c r="K126" s="89">
        <v>1.9</v>
      </c>
      <c r="L126" s="89">
        <v>1.9</v>
      </c>
      <c r="M126" s="89"/>
      <c r="N126" s="89">
        <v>1.9</v>
      </c>
      <c r="O126" s="89"/>
      <c r="P126" s="89">
        <v>1.9</v>
      </c>
      <c r="Q126" s="89"/>
      <c r="R126" s="89"/>
      <c r="S126" s="89"/>
      <c r="T126" s="89">
        <v>1.9</v>
      </c>
      <c r="U126" s="89"/>
      <c r="V126" s="89"/>
      <c r="W126" s="89">
        <v>1.9</v>
      </c>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90"/>
      <c r="CA126" s="101"/>
      <c r="CB126" s="101"/>
      <c r="CC126" s="101"/>
      <c r="CD126" s="101"/>
      <c r="CE126" s="101"/>
      <c r="CF126" s="101"/>
      <c r="CG126" s="101"/>
      <c r="CH126" s="101"/>
      <c r="CI126" s="101"/>
      <c r="CJ126" s="101"/>
      <c r="CK126" s="101"/>
      <c r="CL126" s="101"/>
      <c r="CM126" s="101"/>
      <c r="CN126" s="101"/>
      <c r="CO126" s="101"/>
      <c r="CP126" s="101"/>
      <c r="CQ126" s="101"/>
      <c r="CR126" s="101"/>
      <c r="CS126" s="101"/>
      <c r="CT126" s="101"/>
      <c r="CU126" s="101"/>
      <c r="CV126" s="101"/>
      <c r="CW126" s="101"/>
      <c r="CX126" s="101"/>
      <c r="CY126" s="101"/>
      <c r="CZ126" s="101"/>
      <c r="DA126" s="101"/>
      <c r="DB126" s="101"/>
      <c r="DC126" s="101"/>
      <c r="DD126" s="101"/>
      <c r="DE126" s="101"/>
      <c r="DF126" s="101"/>
      <c r="DG126" s="101"/>
      <c r="DH126" s="101"/>
      <c r="DI126" s="101"/>
      <c r="DJ126" s="101"/>
      <c r="DK126" s="101"/>
      <c r="DL126" s="101"/>
      <c r="DM126" s="101"/>
      <c r="DN126" s="101"/>
      <c r="DO126" s="101"/>
      <c r="DP126" s="101"/>
      <c r="DQ126" s="101"/>
      <c r="DR126" s="101"/>
      <c r="DS126" s="101"/>
      <c r="DT126" s="101"/>
      <c r="DU126" s="101"/>
      <c r="DV126" s="101"/>
      <c r="DW126" s="101"/>
      <c r="DX126" s="101"/>
      <c r="DY126" s="101"/>
      <c r="DZ126" s="101"/>
      <c r="EA126" s="101"/>
      <c r="EB126" s="101"/>
      <c r="EC126" s="101"/>
      <c r="ED126" s="101"/>
      <c r="EE126" s="101"/>
      <c r="EF126" s="101"/>
      <c r="EG126" s="101"/>
      <c r="EH126" s="101"/>
      <c r="EI126" s="101"/>
      <c r="EJ126" s="101"/>
      <c r="EK126" s="101"/>
      <c r="EL126" s="101"/>
      <c r="EM126" s="101"/>
      <c r="EN126" s="101"/>
      <c r="EO126" s="101"/>
      <c r="EP126" s="101"/>
      <c r="EQ126" s="101"/>
      <c r="ER126" s="101"/>
      <c r="ES126" s="101"/>
      <c r="ET126" s="101"/>
      <c r="EU126" s="101"/>
      <c r="EV126" s="101"/>
      <c r="EW126" s="101"/>
      <c r="EX126" s="101"/>
      <c r="EY126" s="101"/>
      <c r="EZ126" s="101"/>
      <c r="FA126" s="101"/>
      <c r="FB126" s="101"/>
      <c r="FC126" s="101"/>
      <c r="FD126" s="101"/>
      <c r="FE126" s="101"/>
      <c r="FF126" s="101"/>
      <c r="FG126" s="101"/>
      <c r="FH126" s="101"/>
      <c r="FI126" s="101"/>
      <c r="FJ126" s="101"/>
      <c r="FK126" s="101"/>
      <c r="FL126" s="101"/>
      <c r="FM126" s="101"/>
      <c r="FN126" s="101"/>
      <c r="FO126" s="101"/>
      <c r="FP126" s="101"/>
      <c r="FQ126" s="101"/>
      <c r="FR126" s="101"/>
      <c r="FS126" s="101"/>
      <c r="FT126" s="101"/>
      <c r="FU126" s="101"/>
      <c r="FV126" s="101"/>
      <c r="FW126" s="101"/>
      <c r="FX126" s="101"/>
      <c r="FY126" s="101"/>
      <c r="FZ126" s="101"/>
      <c r="GA126" s="101"/>
      <c r="GB126" s="101"/>
      <c r="GC126" s="101"/>
      <c r="GD126" s="101"/>
      <c r="GE126" s="101"/>
      <c r="GF126" s="101"/>
      <c r="GG126" s="101"/>
      <c r="GH126" s="101"/>
    </row>
    <row r="127" spans="1:190" s="102" customFormat="1" ht="36">
      <c r="A127" s="70" t="s">
        <v>119</v>
      </c>
      <c r="B127" s="93" t="s">
        <v>136</v>
      </c>
      <c r="C127" s="89">
        <v>1</v>
      </c>
      <c r="D127" s="103">
        <v>2</v>
      </c>
      <c r="E127" s="89" t="s">
        <v>124</v>
      </c>
      <c r="F127" s="89" t="s">
        <v>124</v>
      </c>
      <c r="G127" s="89" t="s">
        <v>46</v>
      </c>
      <c r="H127" s="89">
        <v>2010</v>
      </c>
      <c r="I127" s="89">
        <v>830</v>
      </c>
      <c r="J127" s="89">
        <v>3</v>
      </c>
      <c r="K127" s="89">
        <v>56.3</v>
      </c>
      <c r="L127" s="89">
        <v>56.3</v>
      </c>
      <c r="M127" s="89"/>
      <c r="N127" s="89">
        <v>56.3</v>
      </c>
      <c r="O127" s="89"/>
      <c r="P127" s="89">
        <v>56.3</v>
      </c>
      <c r="Q127" s="89"/>
      <c r="R127" s="89"/>
      <c r="S127" s="89"/>
      <c r="T127" s="89">
        <v>56.3</v>
      </c>
      <c r="U127" s="89"/>
      <c r="V127" s="89">
        <v>0.8</v>
      </c>
      <c r="W127" s="89">
        <v>55.5</v>
      </c>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90"/>
      <c r="CA127" s="101"/>
      <c r="CB127" s="101"/>
      <c r="CC127" s="101"/>
      <c r="CD127" s="101"/>
      <c r="CE127" s="101"/>
      <c r="CF127" s="101"/>
      <c r="CG127" s="101"/>
      <c r="CH127" s="101"/>
      <c r="CI127" s="101"/>
      <c r="CJ127" s="101"/>
      <c r="CK127" s="101"/>
      <c r="CL127" s="101"/>
      <c r="CM127" s="101"/>
      <c r="CN127" s="101"/>
      <c r="CO127" s="101"/>
      <c r="CP127" s="101"/>
      <c r="CQ127" s="101"/>
      <c r="CR127" s="101"/>
      <c r="CS127" s="101"/>
      <c r="CT127" s="101"/>
      <c r="CU127" s="101"/>
      <c r="CV127" s="101"/>
      <c r="CW127" s="101"/>
      <c r="CX127" s="101"/>
      <c r="CY127" s="101"/>
      <c r="CZ127" s="101"/>
      <c r="DA127" s="101"/>
      <c r="DB127" s="101"/>
      <c r="DC127" s="101"/>
      <c r="DD127" s="101"/>
      <c r="DE127" s="101"/>
      <c r="DF127" s="101"/>
      <c r="DG127" s="101"/>
      <c r="DH127" s="101"/>
      <c r="DI127" s="101"/>
      <c r="DJ127" s="101"/>
      <c r="DK127" s="101"/>
      <c r="DL127" s="101"/>
      <c r="DM127" s="101"/>
      <c r="DN127" s="101"/>
      <c r="DO127" s="101"/>
      <c r="DP127" s="101"/>
      <c r="DQ127" s="101"/>
      <c r="DR127" s="101"/>
      <c r="DS127" s="101"/>
      <c r="DT127" s="101"/>
      <c r="DU127" s="101"/>
      <c r="DV127" s="101"/>
      <c r="DW127" s="101"/>
      <c r="DX127" s="101"/>
      <c r="DY127" s="101"/>
      <c r="DZ127" s="101"/>
      <c r="EA127" s="101"/>
      <c r="EB127" s="101"/>
      <c r="EC127" s="101"/>
      <c r="ED127" s="101"/>
      <c r="EE127" s="101"/>
      <c r="EF127" s="101"/>
      <c r="EG127" s="101"/>
      <c r="EH127" s="101"/>
      <c r="EI127" s="101"/>
      <c r="EJ127" s="101"/>
      <c r="EK127" s="101"/>
      <c r="EL127" s="101"/>
      <c r="EM127" s="101"/>
      <c r="EN127" s="101"/>
      <c r="EO127" s="101"/>
      <c r="EP127" s="101"/>
      <c r="EQ127" s="101"/>
      <c r="ER127" s="101"/>
      <c r="ES127" s="101"/>
      <c r="ET127" s="101"/>
      <c r="EU127" s="101"/>
      <c r="EV127" s="101"/>
      <c r="EW127" s="101"/>
      <c r="EX127" s="101"/>
      <c r="EY127" s="101"/>
      <c r="EZ127" s="101"/>
      <c r="FA127" s="101"/>
      <c r="FB127" s="101"/>
      <c r="FC127" s="101"/>
      <c r="FD127" s="101"/>
      <c r="FE127" s="101"/>
      <c r="FF127" s="101"/>
      <c r="FG127" s="101"/>
      <c r="FH127" s="101"/>
      <c r="FI127" s="101"/>
      <c r="FJ127" s="101"/>
      <c r="FK127" s="101"/>
      <c r="FL127" s="101"/>
      <c r="FM127" s="101"/>
      <c r="FN127" s="101"/>
      <c r="FO127" s="101"/>
      <c r="FP127" s="101"/>
      <c r="FQ127" s="101"/>
      <c r="FR127" s="101"/>
      <c r="FS127" s="101"/>
      <c r="FT127" s="101"/>
      <c r="FU127" s="101"/>
      <c r="FV127" s="101"/>
      <c r="FW127" s="101"/>
      <c r="FX127" s="101"/>
      <c r="FY127" s="101"/>
      <c r="FZ127" s="101"/>
      <c r="GA127" s="101"/>
      <c r="GB127" s="101"/>
      <c r="GC127" s="101"/>
      <c r="GD127" s="101"/>
      <c r="GE127" s="101"/>
      <c r="GF127" s="101"/>
      <c r="GG127" s="101"/>
      <c r="GH127" s="101"/>
    </row>
    <row r="128" spans="1:190" s="102" customFormat="1" ht="60">
      <c r="A128" s="70" t="s">
        <v>119</v>
      </c>
      <c r="B128" s="93" t="s">
        <v>136</v>
      </c>
      <c r="C128" s="89">
        <v>1</v>
      </c>
      <c r="D128" s="138">
        <v>2</v>
      </c>
      <c r="E128" s="89" t="s">
        <v>130</v>
      </c>
      <c r="F128" s="89" t="s">
        <v>130</v>
      </c>
      <c r="G128" s="89" t="s">
        <v>158</v>
      </c>
      <c r="H128" s="89">
        <v>2014</v>
      </c>
      <c r="I128" s="89">
        <v>307</v>
      </c>
      <c r="J128" s="89">
        <v>2</v>
      </c>
      <c r="K128" s="89">
        <v>30.3</v>
      </c>
      <c r="L128" s="89">
        <v>30.3</v>
      </c>
      <c r="M128" s="89"/>
      <c r="N128" s="89">
        <v>30.3</v>
      </c>
      <c r="O128" s="89"/>
      <c r="P128" s="89">
        <v>33.3</v>
      </c>
      <c r="Q128" s="89"/>
      <c r="R128" s="89"/>
      <c r="S128" s="89">
        <v>200.8</v>
      </c>
      <c r="T128" s="89">
        <v>33.3</v>
      </c>
      <c r="U128" s="89"/>
      <c r="V128" s="89">
        <v>33.3</v>
      </c>
      <c r="W128" s="89"/>
      <c r="X128" s="89"/>
      <c r="Y128" s="89"/>
      <c r="Z128" s="89"/>
      <c r="AA128" s="89"/>
      <c r="AB128" s="89"/>
      <c r="AC128" s="89"/>
      <c r="AD128" s="89"/>
      <c r="AE128" s="89"/>
      <c r="AF128" s="89"/>
      <c r="AG128" s="89">
        <v>59.6</v>
      </c>
      <c r="AH128" s="89"/>
      <c r="AI128" s="89">
        <v>110.9</v>
      </c>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90"/>
      <c r="CA128" s="101">
        <f>(Y128+Z128)-AN128-BQ128</f>
        <v>0</v>
      </c>
      <c r="CB128" s="101"/>
      <c r="CC128" s="101"/>
      <c r="CD128" s="101"/>
      <c r="CE128" s="101"/>
      <c r="CF128" s="101"/>
      <c r="CG128" s="101"/>
      <c r="CH128" s="101"/>
      <c r="CI128" s="101"/>
      <c r="CJ128" s="101"/>
      <c r="CK128" s="101"/>
      <c r="CL128" s="101"/>
      <c r="CM128" s="101"/>
      <c r="CN128" s="101"/>
      <c r="CO128" s="101"/>
      <c r="CP128" s="101"/>
      <c r="CQ128" s="101"/>
      <c r="CR128" s="101"/>
      <c r="CS128" s="101"/>
      <c r="CT128" s="101"/>
      <c r="CU128" s="101"/>
      <c r="CV128" s="101"/>
      <c r="CW128" s="101"/>
      <c r="CX128" s="101"/>
      <c r="CY128" s="101"/>
      <c r="CZ128" s="101"/>
      <c r="DA128" s="101"/>
      <c r="DB128" s="101"/>
      <c r="DC128" s="101"/>
      <c r="DD128" s="101"/>
      <c r="DE128" s="101"/>
      <c r="DF128" s="101"/>
      <c r="DG128" s="101"/>
      <c r="DH128" s="101"/>
      <c r="DI128" s="101"/>
      <c r="DJ128" s="101"/>
      <c r="DK128" s="101"/>
      <c r="DL128" s="101"/>
      <c r="DM128" s="101"/>
      <c r="DN128" s="101"/>
      <c r="DO128" s="101"/>
      <c r="DP128" s="101"/>
      <c r="DQ128" s="101"/>
      <c r="DR128" s="101"/>
      <c r="DS128" s="101"/>
      <c r="DT128" s="101"/>
      <c r="DU128" s="101"/>
      <c r="DV128" s="101"/>
      <c r="DW128" s="101"/>
      <c r="DX128" s="101"/>
      <c r="DY128" s="101"/>
      <c r="DZ128" s="101"/>
      <c r="EA128" s="101"/>
      <c r="EB128" s="101"/>
      <c r="EC128" s="101"/>
      <c r="ED128" s="101"/>
      <c r="EE128" s="101"/>
      <c r="EF128" s="101"/>
      <c r="EG128" s="101"/>
      <c r="EH128" s="101"/>
      <c r="EI128" s="101"/>
      <c r="EJ128" s="101"/>
      <c r="EK128" s="101"/>
      <c r="EL128" s="101"/>
      <c r="EM128" s="101"/>
      <c r="EN128" s="101"/>
      <c r="EO128" s="101"/>
      <c r="EP128" s="101"/>
      <c r="EQ128" s="101"/>
      <c r="ER128" s="101"/>
      <c r="ES128" s="101"/>
      <c r="ET128" s="101"/>
      <c r="EU128" s="101"/>
      <c r="EV128" s="101"/>
      <c r="EW128" s="101"/>
      <c r="EX128" s="101"/>
      <c r="EY128" s="101"/>
      <c r="EZ128" s="101"/>
      <c r="FA128" s="101"/>
      <c r="FB128" s="101"/>
      <c r="FC128" s="101"/>
      <c r="FD128" s="101"/>
      <c r="FE128" s="101"/>
      <c r="FF128" s="101"/>
      <c r="FG128" s="101"/>
      <c r="FH128" s="101"/>
      <c r="FI128" s="101"/>
      <c r="FJ128" s="101"/>
      <c r="FK128" s="101"/>
      <c r="FL128" s="101"/>
      <c r="FM128" s="101"/>
      <c r="FN128" s="101"/>
      <c r="FO128" s="101"/>
      <c r="FP128" s="101"/>
      <c r="FQ128" s="101"/>
      <c r="FR128" s="101"/>
      <c r="FS128" s="101"/>
      <c r="FT128" s="101"/>
      <c r="FU128" s="101"/>
      <c r="FV128" s="101"/>
      <c r="FW128" s="101"/>
      <c r="FX128" s="101"/>
      <c r="FY128" s="101"/>
      <c r="FZ128" s="101"/>
      <c r="GA128" s="101"/>
      <c r="GB128" s="101"/>
      <c r="GC128" s="101"/>
      <c r="GD128" s="101"/>
      <c r="GE128" s="101"/>
      <c r="GF128" s="101"/>
      <c r="GG128" s="101"/>
      <c r="GH128" s="101"/>
    </row>
    <row r="129" spans="1:190" s="102" customFormat="1" ht="60" customHeight="1">
      <c r="A129" s="70" t="s">
        <v>119</v>
      </c>
      <c r="B129" s="93" t="s">
        <v>136</v>
      </c>
      <c r="C129" s="89">
        <v>1</v>
      </c>
      <c r="D129" s="103">
        <v>3</v>
      </c>
      <c r="E129" s="89" t="s">
        <v>79</v>
      </c>
      <c r="F129" s="89" t="s">
        <v>79</v>
      </c>
      <c r="G129" s="89" t="s">
        <v>157</v>
      </c>
      <c r="H129" s="89">
        <v>2012</v>
      </c>
      <c r="I129" s="89">
        <v>821</v>
      </c>
      <c r="J129" s="89">
        <v>3</v>
      </c>
      <c r="K129" s="89">
        <v>6.08</v>
      </c>
      <c r="L129" s="89">
        <v>6.08</v>
      </c>
      <c r="M129" s="89"/>
      <c r="N129" s="89">
        <v>6.08</v>
      </c>
      <c r="O129" s="89"/>
      <c r="P129" s="89">
        <v>6.08</v>
      </c>
      <c r="Q129" s="89"/>
      <c r="R129" s="89"/>
      <c r="S129" s="89">
        <v>6.08</v>
      </c>
      <c r="T129" s="89">
        <v>6.08</v>
      </c>
      <c r="U129" s="89"/>
      <c r="V129" s="89"/>
      <c r="W129" s="89"/>
      <c r="X129" s="89">
        <v>6.08</v>
      </c>
      <c r="Y129" s="89">
        <v>6.08</v>
      </c>
      <c r="Z129" s="89"/>
      <c r="AA129" s="89"/>
      <c r="AB129" s="89"/>
      <c r="AC129" s="89">
        <v>6.08</v>
      </c>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90"/>
      <c r="CA129" s="101"/>
      <c r="CB129" s="101"/>
      <c r="CC129" s="101"/>
      <c r="CD129" s="101"/>
      <c r="CE129" s="101"/>
      <c r="CF129" s="101"/>
      <c r="CG129" s="101"/>
      <c r="CH129" s="101"/>
      <c r="CI129" s="101"/>
      <c r="CJ129" s="101"/>
      <c r="CK129" s="101"/>
      <c r="CL129" s="101"/>
      <c r="CM129" s="101"/>
      <c r="CN129" s="101"/>
      <c r="CO129" s="101"/>
      <c r="CP129" s="101"/>
      <c r="CQ129" s="101"/>
      <c r="CR129" s="101"/>
      <c r="CS129" s="101"/>
      <c r="CT129" s="101"/>
      <c r="CU129" s="101"/>
      <c r="CV129" s="101"/>
      <c r="CW129" s="101"/>
      <c r="CX129" s="101"/>
      <c r="CY129" s="101"/>
      <c r="CZ129" s="101"/>
      <c r="DA129" s="101"/>
      <c r="DB129" s="101"/>
      <c r="DC129" s="101"/>
      <c r="DD129" s="101"/>
      <c r="DE129" s="101"/>
      <c r="DF129" s="101"/>
      <c r="DG129" s="101"/>
      <c r="DH129" s="101"/>
      <c r="DI129" s="101"/>
      <c r="DJ129" s="101"/>
      <c r="DK129" s="101"/>
      <c r="DL129" s="101"/>
      <c r="DM129" s="101"/>
      <c r="DN129" s="101"/>
      <c r="DO129" s="101"/>
      <c r="DP129" s="101"/>
      <c r="DQ129" s="101"/>
      <c r="DR129" s="101"/>
      <c r="DS129" s="101"/>
      <c r="DT129" s="101"/>
      <c r="DU129" s="101"/>
      <c r="DV129" s="101"/>
      <c r="DW129" s="101"/>
      <c r="DX129" s="101"/>
      <c r="DY129" s="101"/>
      <c r="DZ129" s="101"/>
      <c r="EA129" s="101"/>
      <c r="EB129" s="101"/>
      <c r="EC129" s="101"/>
      <c r="ED129" s="101"/>
      <c r="EE129" s="101"/>
      <c r="EF129" s="101"/>
      <c r="EG129" s="101"/>
      <c r="EH129" s="101"/>
      <c r="EI129" s="101"/>
      <c r="EJ129" s="101"/>
      <c r="EK129" s="101"/>
      <c r="EL129" s="101"/>
      <c r="EM129" s="101"/>
      <c r="EN129" s="101"/>
      <c r="EO129" s="101"/>
      <c r="EP129" s="101"/>
      <c r="EQ129" s="101"/>
      <c r="ER129" s="101"/>
      <c r="ES129" s="101"/>
      <c r="ET129" s="101"/>
      <c r="EU129" s="101"/>
      <c r="EV129" s="101"/>
      <c r="EW129" s="101"/>
      <c r="EX129" s="101"/>
      <c r="EY129" s="101"/>
      <c r="EZ129" s="101"/>
      <c r="FA129" s="101"/>
      <c r="FB129" s="101"/>
      <c r="FC129" s="101"/>
      <c r="FD129" s="101"/>
      <c r="FE129" s="101"/>
      <c r="FF129" s="101"/>
      <c r="FG129" s="101"/>
      <c r="FH129" s="101"/>
      <c r="FI129" s="101"/>
      <c r="FJ129" s="101"/>
      <c r="FK129" s="101"/>
      <c r="FL129" s="101"/>
      <c r="FM129" s="101"/>
      <c r="FN129" s="101"/>
      <c r="FO129" s="101"/>
      <c r="FP129" s="101"/>
      <c r="FQ129" s="101"/>
      <c r="FR129" s="101"/>
      <c r="FS129" s="101"/>
      <c r="FT129" s="101"/>
      <c r="FU129" s="101"/>
      <c r="FV129" s="101"/>
      <c r="FW129" s="101"/>
      <c r="FX129" s="101"/>
      <c r="FY129" s="101"/>
      <c r="FZ129" s="101"/>
      <c r="GA129" s="101"/>
      <c r="GB129" s="101"/>
      <c r="GC129" s="101"/>
      <c r="GD129" s="101"/>
      <c r="GE129" s="101"/>
      <c r="GF129" s="101"/>
      <c r="GG129" s="101"/>
      <c r="GH129" s="101"/>
    </row>
    <row r="130" spans="1:190" s="102" customFormat="1" ht="36">
      <c r="A130" s="70" t="s">
        <v>119</v>
      </c>
      <c r="B130" s="93" t="s">
        <v>136</v>
      </c>
      <c r="C130" s="89">
        <v>1</v>
      </c>
      <c r="D130" s="138">
        <v>3</v>
      </c>
      <c r="E130" s="89" t="s">
        <v>130</v>
      </c>
      <c r="F130" s="89" t="s">
        <v>130</v>
      </c>
      <c r="G130" s="89" t="s">
        <v>163</v>
      </c>
      <c r="H130" s="89">
        <v>2014</v>
      </c>
      <c r="I130" s="89">
        <v>828</v>
      </c>
      <c r="J130" s="89">
        <v>3</v>
      </c>
      <c r="K130" s="89">
        <v>6.8</v>
      </c>
      <c r="L130" s="89">
        <v>6.8</v>
      </c>
      <c r="M130" s="89"/>
      <c r="N130" s="89">
        <v>6.8</v>
      </c>
      <c r="O130" s="89"/>
      <c r="P130" s="89">
        <v>6.8</v>
      </c>
      <c r="Q130" s="89"/>
      <c r="R130" s="89"/>
      <c r="S130" s="89">
        <v>34.8</v>
      </c>
      <c r="T130" s="89">
        <v>6.8</v>
      </c>
      <c r="U130" s="89"/>
      <c r="V130" s="89">
        <v>2</v>
      </c>
      <c r="W130" s="89">
        <v>3.3</v>
      </c>
      <c r="X130" s="89">
        <v>1.5</v>
      </c>
      <c r="Y130" s="89"/>
      <c r="Z130" s="89"/>
      <c r="AA130" s="89"/>
      <c r="AB130" s="89"/>
      <c r="AC130" s="89"/>
      <c r="AD130" s="89"/>
      <c r="AE130" s="89"/>
      <c r="AF130" s="89"/>
      <c r="AG130" s="89">
        <v>7.7</v>
      </c>
      <c r="AH130" s="89"/>
      <c r="AI130" s="89">
        <v>27.1</v>
      </c>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90"/>
      <c r="CA130" s="101"/>
      <c r="CB130" s="101"/>
      <c r="CC130" s="101"/>
      <c r="CD130" s="101"/>
      <c r="CE130" s="101"/>
      <c r="CF130" s="101"/>
      <c r="CG130" s="101"/>
      <c r="CH130" s="101"/>
      <c r="CI130" s="101"/>
      <c r="CJ130" s="101"/>
      <c r="CK130" s="101"/>
      <c r="CL130" s="101"/>
      <c r="CM130" s="101"/>
      <c r="CN130" s="101"/>
      <c r="CO130" s="101"/>
      <c r="CP130" s="101"/>
      <c r="CQ130" s="101"/>
      <c r="CR130" s="101"/>
      <c r="CS130" s="101"/>
      <c r="CT130" s="101"/>
      <c r="CU130" s="101"/>
      <c r="CV130" s="101"/>
      <c r="CW130" s="101"/>
      <c r="CX130" s="101"/>
      <c r="CY130" s="101"/>
      <c r="CZ130" s="101"/>
      <c r="DA130" s="101"/>
      <c r="DB130" s="101"/>
      <c r="DC130" s="101"/>
      <c r="DD130" s="101"/>
      <c r="DE130" s="101"/>
      <c r="DF130" s="101"/>
      <c r="DG130" s="101"/>
      <c r="DH130" s="101"/>
      <c r="DI130" s="101"/>
      <c r="DJ130" s="101"/>
      <c r="DK130" s="101"/>
      <c r="DL130" s="101"/>
      <c r="DM130" s="101"/>
      <c r="DN130" s="101"/>
      <c r="DO130" s="101"/>
      <c r="DP130" s="101"/>
      <c r="DQ130" s="101"/>
      <c r="DR130" s="101"/>
      <c r="DS130" s="101"/>
      <c r="DT130" s="101"/>
      <c r="DU130" s="101"/>
      <c r="DV130" s="101"/>
      <c r="DW130" s="101"/>
      <c r="DX130" s="101"/>
      <c r="DY130" s="101"/>
      <c r="DZ130" s="101"/>
      <c r="EA130" s="101"/>
      <c r="EB130" s="101"/>
      <c r="EC130" s="101"/>
      <c r="ED130" s="101"/>
      <c r="EE130" s="101"/>
      <c r="EF130" s="101"/>
      <c r="EG130" s="101"/>
      <c r="EH130" s="101"/>
      <c r="EI130" s="101"/>
      <c r="EJ130" s="101"/>
      <c r="EK130" s="101"/>
      <c r="EL130" s="101"/>
      <c r="EM130" s="101"/>
      <c r="EN130" s="101"/>
      <c r="EO130" s="101"/>
      <c r="EP130" s="101"/>
      <c r="EQ130" s="101"/>
      <c r="ER130" s="101"/>
      <c r="ES130" s="101"/>
      <c r="ET130" s="101"/>
      <c r="EU130" s="101"/>
      <c r="EV130" s="101"/>
      <c r="EW130" s="101"/>
      <c r="EX130" s="101"/>
      <c r="EY130" s="101"/>
      <c r="EZ130" s="101"/>
      <c r="FA130" s="101"/>
      <c r="FB130" s="101"/>
      <c r="FC130" s="101"/>
      <c r="FD130" s="101"/>
      <c r="FE130" s="101"/>
      <c r="FF130" s="101"/>
      <c r="FG130" s="101"/>
      <c r="FH130" s="101"/>
      <c r="FI130" s="101"/>
      <c r="FJ130" s="101"/>
      <c r="FK130" s="101"/>
      <c r="FL130" s="101"/>
      <c r="FM130" s="101"/>
      <c r="FN130" s="101"/>
      <c r="FO130" s="101"/>
      <c r="FP130" s="101"/>
      <c r="FQ130" s="101"/>
      <c r="FR130" s="101"/>
      <c r="FS130" s="101"/>
      <c r="FT130" s="101"/>
      <c r="FU130" s="101"/>
      <c r="FV130" s="101"/>
      <c r="FW130" s="101"/>
      <c r="FX130" s="101"/>
      <c r="FY130" s="101"/>
      <c r="FZ130" s="101"/>
      <c r="GA130" s="101"/>
      <c r="GB130" s="101"/>
      <c r="GC130" s="101"/>
      <c r="GD130" s="101"/>
      <c r="GE130" s="101"/>
      <c r="GF130" s="101"/>
      <c r="GG130" s="101"/>
      <c r="GH130" s="101"/>
    </row>
    <row r="131" spans="1:190" s="102" customFormat="1" ht="36">
      <c r="A131" s="70" t="s">
        <v>119</v>
      </c>
      <c r="B131" s="93" t="s">
        <v>136</v>
      </c>
      <c r="C131" s="89">
        <v>1</v>
      </c>
      <c r="D131" s="103">
        <v>2</v>
      </c>
      <c r="E131" s="89" t="s">
        <v>130</v>
      </c>
      <c r="F131" s="89" t="s">
        <v>130</v>
      </c>
      <c r="G131" s="89" t="s">
        <v>163</v>
      </c>
      <c r="H131" s="89">
        <v>2014</v>
      </c>
      <c r="I131" s="89">
        <v>828</v>
      </c>
      <c r="J131" s="89">
        <v>3</v>
      </c>
      <c r="K131" s="89">
        <v>10.6</v>
      </c>
      <c r="L131" s="89">
        <v>10.6</v>
      </c>
      <c r="M131" s="89"/>
      <c r="N131" s="89">
        <v>10.6</v>
      </c>
      <c r="O131" s="89"/>
      <c r="P131" s="89">
        <v>10.6</v>
      </c>
      <c r="Q131" s="89"/>
      <c r="R131" s="89"/>
      <c r="S131" s="89">
        <v>94.8</v>
      </c>
      <c r="T131" s="89">
        <v>10.6</v>
      </c>
      <c r="U131" s="89"/>
      <c r="V131" s="89"/>
      <c r="W131" s="89">
        <v>10.6</v>
      </c>
      <c r="X131" s="89"/>
      <c r="Y131" s="89"/>
      <c r="Z131" s="89"/>
      <c r="AA131" s="89"/>
      <c r="AB131" s="89"/>
      <c r="AC131" s="89"/>
      <c r="AD131" s="89"/>
      <c r="AE131" s="89"/>
      <c r="AF131" s="89"/>
      <c r="AG131" s="89">
        <v>34.1</v>
      </c>
      <c r="AH131" s="89"/>
      <c r="AI131" s="89">
        <v>60.7</v>
      </c>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90"/>
      <c r="CA131" s="101"/>
      <c r="CB131" s="101"/>
      <c r="CC131" s="101"/>
      <c r="CD131" s="101"/>
      <c r="CE131" s="101"/>
      <c r="CF131" s="101"/>
      <c r="CG131" s="101"/>
      <c r="CH131" s="101"/>
      <c r="CI131" s="101"/>
      <c r="CJ131" s="101"/>
      <c r="CK131" s="101"/>
      <c r="CL131" s="101"/>
      <c r="CM131" s="101"/>
      <c r="CN131" s="101"/>
      <c r="CO131" s="101"/>
      <c r="CP131" s="101"/>
      <c r="CQ131" s="101"/>
      <c r="CR131" s="101"/>
      <c r="CS131" s="101"/>
      <c r="CT131" s="101"/>
      <c r="CU131" s="101"/>
      <c r="CV131" s="101"/>
      <c r="CW131" s="101"/>
      <c r="CX131" s="101"/>
      <c r="CY131" s="101"/>
      <c r="CZ131" s="101"/>
      <c r="DA131" s="101"/>
      <c r="DB131" s="101"/>
      <c r="DC131" s="101"/>
      <c r="DD131" s="101"/>
      <c r="DE131" s="101"/>
      <c r="DF131" s="101"/>
      <c r="DG131" s="101"/>
      <c r="DH131" s="101"/>
      <c r="DI131" s="101"/>
      <c r="DJ131" s="101"/>
      <c r="DK131" s="101"/>
      <c r="DL131" s="101"/>
      <c r="DM131" s="101"/>
      <c r="DN131" s="101"/>
      <c r="DO131" s="101"/>
      <c r="DP131" s="101"/>
      <c r="DQ131" s="101"/>
      <c r="DR131" s="101"/>
      <c r="DS131" s="101"/>
      <c r="DT131" s="101"/>
      <c r="DU131" s="101"/>
      <c r="DV131" s="101"/>
      <c r="DW131" s="101"/>
      <c r="DX131" s="101"/>
      <c r="DY131" s="101"/>
      <c r="DZ131" s="101"/>
      <c r="EA131" s="101"/>
      <c r="EB131" s="101"/>
      <c r="EC131" s="101"/>
      <c r="ED131" s="101"/>
      <c r="EE131" s="101"/>
      <c r="EF131" s="101"/>
      <c r="EG131" s="101"/>
      <c r="EH131" s="101"/>
      <c r="EI131" s="101"/>
      <c r="EJ131" s="101"/>
      <c r="EK131" s="101"/>
      <c r="EL131" s="101"/>
      <c r="EM131" s="101"/>
      <c r="EN131" s="101"/>
      <c r="EO131" s="101"/>
      <c r="EP131" s="101"/>
      <c r="EQ131" s="101"/>
      <c r="ER131" s="101"/>
      <c r="ES131" s="101"/>
      <c r="ET131" s="101"/>
      <c r="EU131" s="101"/>
      <c r="EV131" s="101"/>
      <c r="EW131" s="101"/>
      <c r="EX131" s="101"/>
      <c r="EY131" s="101"/>
      <c r="EZ131" s="101"/>
      <c r="FA131" s="101"/>
      <c r="FB131" s="101"/>
      <c r="FC131" s="101"/>
      <c r="FD131" s="101"/>
      <c r="FE131" s="101"/>
      <c r="FF131" s="101"/>
      <c r="FG131" s="101"/>
      <c r="FH131" s="101"/>
      <c r="FI131" s="101"/>
      <c r="FJ131" s="101"/>
      <c r="FK131" s="101"/>
      <c r="FL131" s="101"/>
      <c r="FM131" s="101"/>
      <c r="FN131" s="101"/>
      <c r="FO131" s="101"/>
      <c r="FP131" s="101"/>
      <c r="FQ131" s="101"/>
      <c r="FR131" s="101"/>
      <c r="FS131" s="101"/>
      <c r="FT131" s="101"/>
      <c r="FU131" s="101"/>
      <c r="FV131" s="101"/>
      <c r="FW131" s="101"/>
      <c r="FX131" s="101"/>
      <c r="FY131" s="101"/>
      <c r="FZ131" s="101"/>
      <c r="GA131" s="101"/>
      <c r="GB131" s="101"/>
      <c r="GC131" s="101"/>
      <c r="GD131" s="101"/>
      <c r="GE131" s="101"/>
      <c r="GF131" s="101"/>
      <c r="GG131" s="101"/>
      <c r="GH131" s="101"/>
    </row>
    <row r="132" spans="1:190" s="102" customFormat="1" ht="36">
      <c r="A132" s="70" t="s">
        <v>119</v>
      </c>
      <c r="B132" s="93" t="s">
        <v>136</v>
      </c>
      <c r="C132" s="89">
        <v>1</v>
      </c>
      <c r="D132" s="103">
        <v>3</v>
      </c>
      <c r="E132" s="89" t="s">
        <v>121</v>
      </c>
      <c r="F132" s="89" t="s">
        <v>121</v>
      </c>
      <c r="G132" s="89" t="s">
        <v>163</v>
      </c>
      <c r="H132" s="89">
        <v>2014</v>
      </c>
      <c r="I132" s="89">
        <v>828</v>
      </c>
      <c r="J132" s="89">
        <v>3</v>
      </c>
      <c r="K132" s="89">
        <v>0.6</v>
      </c>
      <c r="L132" s="89">
        <v>0.6</v>
      </c>
      <c r="M132" s="89">
        <v>0.6</v>
      </c>
      <c r="N132" s="89"/>
      <c r="O132" s="89"/>
      <c r="P132" s="89">
        <v>0.6</v>
      </c>
      <c r="Q132" s="89"/>
      <c r="R132" s="89"/>
      <c r="S132" s="89">
        <v>0.6</v>
      </c>
      <c r="T132" s="89">
        <v>0.6</v>
      </c>
      <c r="U132" s="89"/>
      <c r="V132" s="89"/>
      <c r="W132" s="89">
        <v>0.6</v>
      </c>
      <c r="X132" s="89"/>
      <c r="Y132" s="89"/>
      <c r="Z132" s="89"/>
      <c r="AA132" s="89"/>
      <c r="AB132" s="89"/>
      <c r="AC132" s="89"/>
      <c r="AD132" s="89"/>
      <c r="AE132" s="89"/>
      <c r="AF132" s="89"/>
      <c r="AG132" s="89">
        <v>0.6</v>
      </c>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90"/>
      <c r="CA132" s="101"/>
      <c r="CB132" s="101"/>
      <c r="CC132" s="101"/>
      <c r="CD132" s="101"/>
      <c r="CE132" s="101"/>
      <c r="CF132" s="101"/>
      <c r="CG132" s="101"/>
      <c r="CH132" s="101"/>
      <c r="CI132" s="101"/>
      <c r="CJ132" s="101"/>
      <c r="CK132" s="101"/>
      <c r="CL132" s="101"/>
      <c r="CM132" s="101"/>
      <c r="CN132" s="101"/>
      <c r="CO132" s="101"/>
      <c r="CP132" s="101"/>
      <c r="CQ132" s="101"/>
      <c r="CR132" s="101"/>
      <c r="CS132" s="101"/>
      <c r="CT132" s="101"/>
      <c r="CU132" s="101"/>
      <c r="CV132" s="101"/>
      <c r="CW132" s="101"/>
      <c r="CX132" s="101"/>
      <c r="CY132" s="101"/>
      <c r="CZ132" s="101"/>
      <c r="DA132" s="101"/>
      <c r="DB132" s="101"/>
      <c r="DC132" s="101"/>
      <c r="DD132" s="101"/>
      <c r="DE132" s="101"/>
      <c r="DF132" s="101"/>
      <c r="DG132" s="101"/>
      <c r="DH132" s="101"/>
      <c r="DI132" s="101"/>
      <c r="DJ132" s="101"/>
      <c r="DK132" s="101"/>
      <c r="DL132" s="101"/>
      <c r="DM132" s="101"/>
      <c r="DN132" s="101"/>
      <c r="DO132" s="101"/>
      <c r="DP132" s="101"/>
      <c r="DQ132" s="101"/>
      <c r="DR132" s="101"/>
      <c r="DS132" s="101"/>
      <c r="DT132" s="101"/>
      <c r="DU132" s="101"/>
      <c r="DV132" s="101"/>
      <c r="DW132" s="101"/>
      <c r="DX132" s="101"/>
      <c r="DY132" s="101"/>
      <c r="DZ132" s="101"/>
      <c r="EA132" s="101"/>
      <c r="EB132" s="101"/>
      <c r="EC132" s="101"/>
      <c r="ED132" s="101"/>
      <c r="EE132" s="101"/>
      <c r="EF132" s="101"/>
      <c r="EG132" s="101"/>
      <c r="EH132" s="101"/>
      <c r="EI132" s="101"/>
      <c r="EJ132" s="101"/>
      <c r="EK132" s="101"/>
      <c r="EL132" s="101"/>
      <c r="EM132" s="101"/>
      <c r="EN132" s="101"/>
      <c r="EO132" s="101"/>
      <c r="EP132" s="101"/>
      <c r="EQ132" s="101"/>
      <c r="ER132" s="101"/>
      <c r="ES132" s="101"/>
      <c r="ET132" s="101"/>
      <c r="EU132" s="101"/>
      <c r="EV132" s="101"/>
      <c r="EW132" s="101"/>
      <c r="EX132" s="101"/>
      <c r="EY132" s="101"/>
      <c r="EZ132" s="101"/>
      <c r="FA132" s="101"/>
      <c r="FB132" s="101"/>
      <c r="FC132" s="101"/>
      <c r="FD132" s="101"/>
      <c r="FE132" s="101"/>
      <c r="FF132" s="101"/>
      <c r="FG132" s="101"/>
      <c r="FH132" s="101"/>
      <c r="FI132" s="101"/>
      <c r="FJ132" s="101"/>
      <c r="FK132" s="101"/>
      <c r="FL132" s="101"/>
      <c r="FM132" s="101"/>
      <c r="FN132" s="101"/>
      <c r="FO132" s="101"/>
      <c r="FP132" s="101"/>
      <c r="FQ132" s="101"/>
      <c r="FR132" s="101"/>
      <c r="FS132" s="101"/>
      <c r="FT132" s="101"/>
      <c r="FU132" s="101"/>
      <c r="FV132" s="101"/>
      <c r="FW132" s="101"/>
      <c r="FX132" s="101"/>
      <c r="FY132" s="101"/>
      <c r="FZ132" s="101"/>
      <c r="GA132" s="101"/>
      <c r="GB132" s="101"/>
      <c r="GC132" s="101"/>
      <c r="GD132" s="101"/>
      <c r="GE132" s="101"/>
      <c r="GF132" s="101"/>
      <c r="GG132" s="101"/>
      <c r="GH132" s="101"/>
    </row>
    <row r="133" spans="1:190" s="102" customFormat="1" ht="24" customHeight="1">
      <c r="A133" s="70" t="s">
        <v>119</v>
      </c>
      <c r="B133" s="93" t="s">
        <v>136</v>
      </c>
      <c r="C133" s="89">
        <v>1</v>
      </c>
      <c r="D133" s="103">
        <v>2</v>
      </c>
      <c r="E133" s="89" t="s">
        <v>79</v>
      </c>
      <c r="F133" s="89" t="s">
        <v>79</v>
      </c>
      <c r="G133" s="89" t="s">
        <v>163</v>
      </c>
      <c r="H133" s="89">
        <v>2014</v>
      </c>
      <c r="I133" s="89">
        <v>828</v>
      </c>
      <c r="J133" s="89">
        <v>3</v>
      </c>
      <c r="K133" s="89">
        <v>13.4</v>
      </c>
      <c r="L133" s="89">
        <v>13.4</v>
      </c>
      <c r="M133" s="89">
        <v>13.4</v>
      </c>
      <c r="N133" s="89"/>
      <c r="O133" s="89"/>
      <c r="P133" s="89">
        <v>13.4</v>
      </c>
      <c r="Q133" s="89"/>
      <c r="R133" s="89"/>
      <c r="S133" s="89">
        <v>13.4</v>
      </c>
      <c r="T133" s="89">
        <v>13.4</v>
      </c>
      <c r="U133" s="89"/>
      <c r="V133" s="89"/>
      <c r="W133" s="89">
        <v>13.4</v>
      </c>
      <c r="X133" s="89"/>
      <c r="Y133" s="89"/>
      <c r="Z133" s="89"/>
      <c r="AA133" s="89"/>
      <c r="AB133" s="89"/>
      <c r="AC133" s="89"/>
      <c r="AD133" s="89"/>
      <c r="AE133" s="89"/>
      <c r="AF133" s="89"/>
      <c r="AG133" s="89">
        <v>13.4</v>
      </c>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90"/>
      <c r="CA133" s="101"/>
      <c r="CB133" s="101"/>
      <c r="CC133" s="101"/>
      <c r="CD133" s="101"/>
      <c r="CE133" s="101"/>
      <c r="CF133" s="101"/>
      <c r="CG133" s="101"/>
      <c r="CH133" s="101"/>
      <c r="CI133" s="101"/>
      <c r="CJ133" s="101"/>
      <c r="CK133" s="101"/>
      <c r="CL133" s="101"/>
      <c r="CM133" s="101"/>
      <c r="CN133" s="101"/>
      <c r="CO133" s="101"/>
      <c r="CP133" s="101"/>
      <c r="CQ133" s="101"/>
      <c r="CR133" s="101"/>
      <c r="CS133" s="101"/>
      <c r="CT133" s="101"/>
      <c r="CU133" s="101"/>
      <c r="CV133" s="101"/>
      <c r="CW133" s="101"/>
      <c r="CX133" s="101"/>
      <c r="CY133" s="101"/>
      <c r="CZ133" s="101"/>
      <c r="DA133" s="101"/>
      <c r="DB133" s="101"/>
      <c r="DC133" s="101"/>
      <c r="DD133" s="101"/>
      <c r="DE133" s="101"/>
      <c r="DF133" s="101"/>
      <c r="DG133" s="101"/>
      <c r="DH133" s="101"/>
      <c r="DI133" s="101"/>
      <c r="DJ133" s="101"/>
      <c r="DK133" s="101"/>
      <c r="DL133" s="101"/>
      <c r="DM133" s="101"/>
      <c r="DN133" s="101"/>
      <c r="DO133" s="101"/>
      <c r="DP133" s="101"/>
      <c r="DQ133" s="101"/>
      <c r="DR133" s="101"/>
      <c r="DS133" s="101"/>
      <c r="DT133" s="101"/>
      <c r="DU133" s="101"/>
      <c r="DV133" s="101"/>
      <c r="DW133" s="101"/>
      <c r="DX133" s="101"/>
      <c r="DY133" s="101"/>
      <c r="DZ133" s="101"/>
      <c r="EA133" s="101"/>
      <c r="EB133" s="101"/>
      <c r="EC133" s="101"/>
      <c r="ED133" s="101"/>
      <c r="EE133" s="101"/>
      <c r="EF133" s="101"/>
      <c r="EG133" s="101"/>
      <c r="EH133" s="101"/>
      <c r="EI133" s="101"/>
      <c r="EJ133" s="101"/>
      <c r="EK133" s="101"/>
      <c r="EL133" s="101"/>
      <c r="EM133" s="101"/>
      <c r="EN133" s="101"/>
      <c r="EO133" s="101"/>
      <c r="EP133" s="101"/>
      <c r="EQ133" s="101"/>
      <c r="ER133" s="101"/>
      <c r="ES133" s="101"/>
      <c r="ET133" s="101"/>
      <c r="EU133" s="101"/>
      <c r="EV133" s="101"/>
      <c r="EW133" s="101"/>
      <c r="EX133" s="101"/>
      <c r="EY133" s="101"/>
      <c r="EZ133" s="101"/>
      <c r="FA133" s="101"/>
      <c r="FB133" s="101"/>
      <c r="FC133" s="101"/>
      <c r="FD133" s="101"/>
      <c r="FE133" s="101"/>
      <c r="FF133" s="101"/>
      <c r="FG133" s="101"/>
      <c r="FH133" s="101"/>
      <c r="FI133" s="101"/>
      <c r="FJ133" s="101"/>
      <c r="FK133" s="101"/>
      <c r="FL133" s="101"/>
      <c r="FM133" s="101"/>
      <c r="FN133" s="101"/>
      <c r="FO133" s="101"/>
      <c r="FP133" s="101"/>
      <c r="FQ133" s="101"/>
      <c r="FR133" s="101"/>
      <c r="FS133" s="101"/>
      <c r="FT133" s="101"/>
      <c r="FU133" s="101"/>
      <c r="FV133" s="101"/>
      <c r="FW133" s="101"/>
      <c r="FX133" s="101"/>
      <c r="FY133" s="101"/>
      <c r="FZ133" s="101"/>
      <c r="GA133" s="101"/>
      <c r="GB133" s="101"/>
      <c r="GC133" s="101"/>
      <c r="GD133" s="101"/>
      <c r="GE133" s="101"/>
      <c r="GF133" s="101"/>
      <c r="GG133" s="101"/>
      <c r="GH133" s="101"/>
    </row>
    <row r="134" spans="1:190" s="102" customFormat="1" ht="24" customHeight="1">
      <c r="A134" s="70" t="s">
        <v>119</v>
      </c>
      <c r="B134" s="93" t="s">
        <v>136</v>
      </c>
      <c r="C134" s="89">
        <v>1</v>
      </c>
      <c r="D134" s="103">
        <v>3</v>
      </c>
      <c r="E134" s="89" t="s">
        <v>122</v>
      </c>
      <c r="F134" s="89" t="s">
        <v>122</v>
      </c>
      <c r="G134" s="89" t="s">
        <v>138</v>
      </c>
      <c r="H134" s="89"/>
      <c r="I134" s="89">
        <v>358</v>
      </c>
      <c r="J134" s="89">
        <v>4</v>
      </c>
      <c r="K134" s="89">
        <v>1.2</v>
      </c>
      <c r="L134" s="89">
        <v>1.2</v>
      </c>
      <c r="M134" s="89">
        <v>1.2</v>
      </c>
      <c r="N134" s="89"/>
      <c r="O134" s="89"/>
      <c r="P134" s="89">
        <v>1.2</v>
      </c>
      <c r="Q134" s="89"/>
      <c r="R134" s="89"/>
      <c r="S134" s="89"/>
      <c r="T134" s="89">
        <v>1.2</v>
      </c>
      <c r="U134" s="89"/>
      <c r="V134" s="89"/>
      <c r="W134" s="89">
        <v>1.2</v>
      </c>
      <c r="X134" s="89"/>
      <c r="Y134" s="89"/>
      <c r="Z134" s="89"/>
      <c r="AA134" s="89"/>
      <c r="AB134" s="89"/>
      <c r="AC134" s="89"/>
      <c r="AD134" s="89"/>
      <c r="AE134" s="89"/>
      <c r="AF134" s="89"/>
      <c r="AG134" s="89">
        <v>1.2</v>
      </c>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90"/>
      <c r="CA134" s="101"/>
      <c r="CB134" s="101"/>
      <c r="CC134" s="101"/>
      <c r="CD134" s="101"/>
      <c r="CE134" s="101"/>
      <c r="CF134" s="101"/>
      <c r="CG134" s="101"/>
      <c r="CH134" s="101"/>
      <c r="CI134" s="101"/>
      <c r="CJ134" s="101"/>
      <c r="CK134" s="101"/>
      <c r="CL134" s="101"/>
      <c r="CM134" s="101"/>
      <c r="CN134" s="101"/>
      <c r="CO134" s="101"/>
      <c r="CP134" s="101"/>
      <c r="CQ134" s="101"/>
      <c r="CR134" s="101"/>
      <c r="CS134" s="101"/>
      <c r="CT134" s="101"/>
      <c r="CU134" s="101"/>
      <c r="CV134" s="101"/>
      <c r="CW134" s="101"/>
      <c r="CX134" s="101"/>
      <c r="CY134" s="101"/>
      <c r="CZ134" s="101"/>
      <c r="DA134" s="101"/>
      <c r="DB134" s="101"/>
      <c r="DC134" s="101"/>
      <c r="DD134" s="101"/>
      <c r="DE134" s="101"/>
      <c r="DF134" s="101"/>
      <c r="DG134" s="101"/>
      <c r="DH134" s="101"/>
      <c r="DI134" s="101"/>
      <c r="DJ134" s="101"/>
      <c r="DK134" s="101"/>
      <c r="DL134" s="101"/>
      <c r="DM134" s="101"/>
      <c r="DN134" s="101"/>
      <c r="DO134" s="101"/>
      <c r="DP134" s="101"/>
      <c r="DQ134" s="101"/>
      <c r="DR134" s="101"/>
      <c r="DS134" s="101"/>
      <c r="DT134" s="101"/>
      <c r="DU134" s="101"/>
      <c r="DV134" s="101"/>
      <c r="DW134" s="101"/>
      <c r="DX134" s="101"/>
      <c r="DY134" s="101"/>
      <c r="DZ134" s="101"/>
      <c r="EA134" s="101"/>
      <c r="EB134" s="101"/>
      <c r="EC134" s="101"/>
      <c r="ED134" s="101"/>
      <c r="EE134" s="101"/>
      <c r="EF134" s="101"/>
      <c r="EG134" s="101"/>
      <c r="EH134" s="101"/>
      <c r="EI134" s="101"/>
      <c r="EJ134" s="101"/>
      <c r="EK134" s="101"/>
      <c r="EL134" s="101"/>
      <c r="EM134" s="101"/>
      <c r="EN134" s="101"/>
      <c r="EO134" s="101"/>
      <c r="EP134" s="101"/>
      <c r="EQ134" s="101"/>
      <c r="ER134" s="101"/>
      <c r="ES134" s="101"/>
      <c r="ET134" s="101"/>
      <c r="EU134" s="101"/>
      <c r="EV134" s="101"/>
      <c r="EW134" s="101"/>
      <c r="EX134" s="101"/>
      <c r="EY134" s="101"/>
      <c r="EZ134" s="101"/>
      <c r="FA134" s="101"/>
      <c r="FB134" s="101"/>
      <c r="FC134" s="101"/>
      <c r="FD134" s="101"/>
      <c r="FE134" s="101"/>
      <c r="FF134" s="101"/>
      <c r="FG134" s="101"/>
      <c r="FH134" s="101"/>
      <c r="FI134" s="101"/>
      <c r="FJ134" s="101"/>
      <c r="FK134" s="101"/>
      <c r="FL134" s="101"/>
      <c r="FM134" s="101"/>
      <c r="FN134" s="101"/>
      <c r="FO134" s="101"/>
      <c r="FP134" s="101"/>
      <c r="FQ134" s="101"/>
      <c r="FR134" s="101"/>
      <c r="FS134" s="101"/>
      <c r="FT134" s="101"/>
      <c r="FU134" s="101"/>
      <c r="FV134" s="101"/>
      <c r="FW134" s="101"/>
      <c r="FX134" s="101"/>
      <c r="FY134" s="101"/>
      <c r="FZ134" s="101"/>
      <c r="GA134" s="101"/>
      <c r="GB134" s="101"/>
      <c r="GC134" s="101"/>
      <c r="GD134" s="101"/>
      <c r="GE134" s="101"/>
      <c r="GF134" s="101"/>
      <c r="GG134" s="101"/>
      <c r="GH134" s="101"/>
    </row>
    <row r="135" spans="1:190" s="102" customFormat="1" ht="22.5" customHeight="1">
      <c r="A135" s="70" t="s">
        <v>119</v>
      </c>
      <c r="B135" s="93" t="s">
        <v>136</v>
      </c>
      <c r="C135" s="89">
        <v>1</v>
      </c>
      <c r="D135" s="103">
        <v>3</v>
      </c>
      <c r="E135" s="89" t="s">
        <v>79</v>
      </c>
      <c r="F135" s="89" t="s">
        <v>79</v>
      </c>
      <c r="G135" s="89" t="s">
        <v>163</v>
      </c>
      <c r="H135" s="89">
        <v>2014</v>
      </c>
      <c r="I135" s="89">
        <v>828</v>
      </c>
      <c r="J135" s="89">
        <v>3</v>
      </c>
      <c r="K135" s="89">
        <v>1.1</v>
      </c>
      <c r="L135" s="89">
        <v>1.1</v>
      </c>
      <c r="M135" s="89">
        <v>1.1</v>
      </c>
      <c r="N135" s="89"/>
      <c r="O135" s="89"/>
      <c r="P135" s="89">
        <v>1.1</v>
      </c>
      <c r="Q135" s="89"/>
      <c r="R135" s="89"/>
      <c r="S135" s="89">
        <v>1.1</v>
      </c>
      <c r="T135" s="89">
        <v>1.1</v>
      </c>
      <c r="U135" s="89"/>
      <c r="V135" s="89"/>
      <c r="W135" s="89">
        <v>0.3</v>
      </c>
      <c r="X135" s="89">
        <v>0.8</v>
      </c>
      <c r="Y135" s="89"/>
      <c r="Z135" s="89"/>
      <c r="AA135" s="89"/>
      <c r="AB135" s="89"/>
      <c r="AC135" s="89"/>
      <c r="AD135" s="89"/>
      <c r="AE135" s="89"/>
      <c r="AF135" s="89"/>
      <c r="AG135" s="89">
        <v>1.1</v>
      </c>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90"/>
      <c r="CA135" s="101"/>
      <c r="CB135" s="101"/>
      <c r="CC135" s="101"/>
      <c r="CD135" s="101"/>
      <c r="CE135" s="101"/>
      <c r="CF135" s="101"/>
      <c r="CG135" s="101"/>
      <c r="CH135" s="101"/>
      <c r="CI135" s="101"/>
      <c r="CJ135" s="101"/>
      <c r="CK135" s="101"/>
      <c r="CL135" s="101"/>
      <c r="CM135" s="101"/>
      <c r="CN135" s="101"/>
      <c r="CO135" s="101"/>
      <c r="CP135" s="101"/>
      <c r="CQ135" s="101"/>
      <c r="CR135" s="101"/>
      <c r="CS135" s="101"/>
      <c r="CT135" s="101"/>
      <c r="CU135" s="101"/>
      <c r="CV135" s="101"/>
      <c r="CW135" s="101"/>
      <c r="CX135" s="101"/>
      <c r="CY135" s="101"/>
      <c r="CZ135" s="101"/>
      <c r="DA135" s="101"/>
      <c r="DB135" s="101"/>
      <c r="DC135" s="101"/>
      <c r="DD135" s="101"/>
      <c r="DE135" s="101"/>
      <c r="DF135" s="101"/>
      <c r="DG135" s="101"/>
      <c r="DH135" s="101"/>
      <c r="DI135" s="101"/>
      <c r="DJ135" s="101"/>
      <c r="DK135" s="101"/>
      <c r="DL135" s="101"/>
      <c r="DM135" s="101"/>
      <c r="DN135" s="101"/>
      <c r="DO135" s="101"/>
      <c r="DP135" s="101"/>
      <c r="DQ135" s="101"/>
      <c r="DR135" s="101"/>
      <c r="DS135" s="101"/>
      <c r="DT135" s="101"/>
      <c r="DU135" s="101"/>
      <c r="DV135" s="101"/>
      <c r="DW135" s="101"/>
      <c r="DX135" s="101"/>
      <c r="DY135" s="101"/>
      <c r="DZ135" s="101"/>
      <c r="EA135" s="101"/>
      <c r="EB135" s="101"/>
      <c r="EC135" s="101"/>
      <c r="ED135" s="101"/>
      <c r="EE135" s="101"/>
      <c r="EF135" s="101"/>
      <c r="EG135" s="101"/>
      <c r="EH135" s="101"/>
      <c r="EI135" s="101"/>
      <c r="EJ135" s="101"/>
      <c r="EK135" s="101"/>
      <c r="EL135" s="101"/>
      <c r="EM135" s="101"/>
      <c r="EN135" s="101"/>
      <c r="EO135" s="101"/>
      <c r="EP135" s="101"/>
      <c r="EQ135" s="101"/>
      <c r="ER135" s="101"/>
      <c r="ES135" s="101"/>
      <c r="ET135" s="101"/>
      <c r="EU135" s="101"/>
      <c r="EV135" s="101"/>
      <c r="EW135" s="101"/>
      <c r="EX135" s="101"/>
      <c r="EY135" s="101"/>
      <c r="EZ135" s="101"/>
      <c r="FA135" s="101"/>
      <c r="FB135" s="101"/>
      <c r="FC135" s="101"/>
      <c r="FD135" s="101"/>
      <c r="FE135" s="101"/>
      <c r="FF135" s="101"/>
      <c r="FG135" s="101"/>
      <c r="FH135" s="101"/>
      <c r="FI135" s="101"/>
      <c r="FJ135" s="101"/>
      <c r="FK135" s="101"/>
      <c r="FL135" s="101"/>
      <c r="FM135" s="101"/>
      <c r="FN135" s="101"/>
      <c r="FO135" s="101"/>
      <c r="FP135" s="101"/>
      <c r="FQ135" s="101"/>
      <c r="FR135" s="101"/>
      <c r="FS135" s="101"/>
      <c r="FT135" s="101"/>
      <c r="FU135" s="101"/>
      <c r="FV135" s="101"/>
      <c r="FW135" s="101"/>
      <c r="FX135" s="101"/>
      <c r="FY135" s="101"/>
      <c r="FZ135" s="101"/>
      <c r="GA135" s="101"/>
      <c r="GB135" s="101"/>
      <c r="GC135" s="101"/>
      <c r="GD135" s="101"/>
      <c r="GE135" s="101"/>
      <c r="GF135" s="101"/>
      <c r="GG135" s="101"/>
      <c r="GH135" s="101"/>
    </row>
    <row r="136" spans="1:190" s="102" customFormat="1" ht="36">
      <c r="A136" s="70" t="s">
        <v>119</v>
      </c>
      <c r="B136" s="93" t="s">
        <v>137</v>
      </c>
      <c r="C136" s="89">
        <v>1</v>
      </c>
      <c r="D136" s="103">
        <v>2</v>
      </c>
      <c r="E136" s="93" t="s">
        <v>79</v>
      </c>
      <c r="F136" s="93" t="s">
        <v>79</v>
      </c>
      <c r="G136" s="89" t="s">
        <v>46</v>
      </c>
      <c r="H136" s="89">
        <v>2010</v>
      </c>
      <c r="I136" s="89">
        <v>830</v>
      </c>
      <c r="J136" s="89">
        <v>3</v>
      </c>
      <c r="K136" s="89">
        <v>2.75</v>
      </c>
      <c r="L136" s="89">
        <v>2.75</v>
      </c>
      <c r="M136" s="89"/>
      <c r="N136" s="89">
        <v>2.75</v>
      </c>
      <c r="O136" s="89"/>
      <c r="P136" s="89">
        <v>2.75</v>
      </c>
      <c r="Q136" s="89"/>
      <c r="R136" s="89"/>
      <c r="S136" s="89"/>
      <c r="T136" s="89">
        <v>2.75</v>
      </c>
      <c r="U136" s="89"/>
      <c r="V136" s="89"/>
      <c r="W136" s="89"/>
      <c r="X136" s="89">
        <v>2.75</v>
      </c>
      <c r="Y136" s="89">
        <v>2.75</v>
      </c>
      <c r="Z136" s="89"/>
      <c r="AA136" s="89"/>
      <c r="AB136" s="89"/>
      <c r="AC136" s="89">
        <v>2.75</v>
      </c>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90"/>
      <c r="CA136" s="101"/>
      <c r="CB136" s="101"/>
      <c r="CC136" s="101"/>
      <c r="CD136" s="101"/>
      <c r="CE136" s="101"/>
      <c r="CF136" s="101"/>
      <c r="CG136" s="101"/>
      <c r="CH136" s="101"/>
      <c r="CI136" s="101"/>
      <c r="CJ136" s="101"/>
      <c r="CK136" s="101"/>
      <c r="CL136" s="101"/>
      <c r="CM136" s="101"/>
      <c r="CN136" s="101"/>
      <c r="CO136" s="101"/>
      <c r="CP136" s="101"/>
      <c r="CQ136" s="101"/>
      <c r="CR136" s="101"/>
      <c r="CS136" s="101"/>
      <c r="CT136" s="101"/>
      <c r="CU136" s="101"/>
      <c r="CV136" s="101"/>
      <c r="CW136" s="101"/>
      <c r="CX136" s="101"/>
      <c r="CY136" s="101"/>
      <c r="CZ136" s="101"/>
      <c r="DA136" s="101"/>
      <c r="DB136" s="101"/>
      <c r="DC136" s="101"/>
      <c r="DD136" s="101"/>
      <c r="DE136" s="101"/>
      <c r="DF136" s="101"/>
      <c r="DG136" s="101"/>
      <c r="DH136" s="101"/>
      <c r="DI136" s="101"/>
      <c r="DJ136" s="101"/>
      <c r="DK136" s="101"/>
      <c r="DL136" s="101"/>
      <c r="DM136" s="101"/>
      <c r="DN136" s="101"/>
      <c r="DO136" s="101"/>
      <c r="DP136" s="101"/>
      <c r="DQ136" s="101"/>
      <c r="DR136" s="101"/>
      <c r="DS136" s="101"/>
      <c r="DT136" s="101"/>
      <c r="DU136" s="101"/>
      <c r="DV136" s="101"/>
      <c r="DW136" s="101"/>
      <c r="DX136" s="101"/>
      <c r="DY136" s="101"/>
      <c r="DZ136" s="101"/>
      <c r="EA136" s="101"/>
      <c r="EB136" s="101"/>
      <c r="EC136" s="101"/>
      <c r="ED136" s="101"/>
      <c r="EE136" s="101"/>
      <c r="EF136" s="101"/>
      <c r="EG136" s="101"/>
      <c r="EH136" s="101"/>
      <c r="EI136" s="101"/>
      <c r="EJ136" s="101"/>
      <c r="EK136" s="101"/>
      <c r="EL136" s="101"/>
      <c r="EM136" s="101"/>
      <c r="EN136" s="101"/>
      <c r="EO136" s="101"/>
      <c r="EP136" s="101"/>
      <c r="EQ136" s="101"/>
      <c r="ER136" s="101"/>
      <c r="ES136" s="101"/>
      <c r="ET136" s="101"/>
      <c r="EU136" s="101"/>
      <c r="EV136" s="101"/>
      <c r="EW136" s="101"/>
      <c r="EX136" s="101"/>
      <c r="EY136" s="101"/>
      <c r="EZ136" s="101"/>
      <c r="FA136" s="101"/>
      <c r="FB136" s="101"/>
      <c r="FC136" s="101"/>
      <c r="FD136" s="101"/>
      <c r="FE136" s="101"/>
      <c r="FF136" s="101"/>
      <c r="FG136" s="101"/>
      <c r="FH136" s="101"/>
      <c r="FI136" s="101"/>
      <c r="FJ136" s="101"/>
      <c r="FK136" s="101"/>
      <c r="FL136" s="101"/>
      <c r="FM136" s="101"/>
      <c r="FN136" s="101"/>
      <c r="FO136" s="101"/>
      <c r="FP136" s="101"/>
      <c r="FQ136" s="101"/>
      <c r="FR136" s="101"/>
      <c r="FS136" s="101"/>
      <c r="FT136" s="101"/>
      <c r="FU136" s="101"/>
      <c r="FV136" s="101"/>
      <c r="FW136" s="101"/>
      <c r="FX136" s="101"/>
      <c r="FY136" s="101"/>
      <c r="FZ136" s="101"/>
      <c r="GA136" s="101"/>
      <c r="GB136" s="101"/>
      <c r="GC136" s="101"/>
      <c r="GD136" s="101"/>
      <c r="GE136" s="101"/>
      <c r="GF136" s="101"/>
      <c r="GG136" s="101"/>
      <c r="GH136" s="101"/>
    </row>
    <row r="137" spans="1:190" s="102" customFormat="1" ht="36">
      <c r="A137" s="70" t="s">
        <v>119</v>
      </c>
      <c r="B137" s="93" t="s">
        <v>137</v>
      </c>
      <c r="C137" s="89">
        <v>1</v>
      </c>
      <c r="D137" s="103">
        <v>3</v>
      </c>
      <c r="E137" s="93" t="s">
        <v>130</v>
      </c>
      <c r="F137" s="93" t="s">
        <v>130</v>
      </c>
      <c r="G137" s="89" t="s">
        <v>180</v>
      </c>
      <c r="H137" s="89"/>
      <c r="I137" s="89">
        <v>138</v>
      </c>
      <c r="J137" s="136">
        <v>2</v>
      </c>
      <c r="K137" s="89">
        <v>2.2</v>
      </c>
      <c r="L137" s="89">
        <v>2.2</v>
      </c>
      <c r="M137" s="89">
        <v>2.2</v>
      </c>
      <c r="N137" s="89"/>
      <c r="O137" s="89"/>
      <c r="P137" s="89">
        <v>2.2</v>
      </c>
      <c r="Q137" s="89"/>
      <c r="R137" s="89"/>
      <c r="S137" s="89">
        <v>2.2</v>
      </c>
      <c r="T137" s="89">
        <v>2.2</v>
      </c>
      <c r="U137" s="89">
        <v>2.2</v>
      </c>
      <c r="V137" s="89"/>
      <c r="W137" s="89"/>
      <c r="X137" s="89"/>
      <c r="Y137" s="89"/>
      <c r="Z137" s="89"/>
      <c r="AA137" s="89"/>
      <c r="AB137" s="89"/>
      <c r="AC137" s="89"/>
      <c r="AD137" s="89"/>
      <c r="AE137" s="89"/>
      <c r="AF137" s="89"/>
      <c r="AG137" s="89">
        <v>2.2</v>
      </c>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90"/>
      <c r="CA137" s="101"/>
      <c r="CB137" s="101"/>
      <c r="CC137" s="101"/>
      <c r="CD137" s="101"/>
      <c r="CE137" s="101"/>
      <c r="CF137" s="101"/>
      <c r="CG137" s="101"/>
      <c r="CH137" s="101"/>
      <c r="CI137" s="101"/>
      <c r="CJ137" s="101"/>
      <c r="CK137" s="101"/>
      <c r="CL137" s="101"/>
      <c r="CM137" s="101"/>
      <c r="CN137" s="101"/>
      <c r="CO137" s="101"/>
      <c r="CP137" s="101"/>
      <c r="CQ137" s="101"/>
      <c r="CR137" s="101"/>
      <c r="CS137" s="101"/>
      <c r="CT137" s="101"/>
      <c r="CU137" s="101"/>
      <c r="CV137" s="101"/>
      <c r="CW137" s="101"/>
      <c r="CX137" s="101"/>
      <c r="CY137" s="101"/>
      <c r="CZ137" s="101"/>
      <c r="DA137" s="101"/>
      <c r="DB137" s="101"/>
      <c r="DC137" s="101"/>
      <c r="DD137" s="101"/>
      <c r="DE137" s="101"/>
      <c r="DF137" s="101"/>
      <c r="DG137" s="101"/>
      <c r="DH137" s="101"/>
      <c r="DI137" s="101"/>
      <c r="DJ137" s="101"/>
      <c r="DK137" s="101"/>
      <c r="DL137" s="101"/>
      <c r="DM137" s="101"/>
      <c r="DN137" s="101"/>
      <c r="DO137" s="101"/>
      <c r="DP137" s="101"/>
      <c r="DQ137" s="101"/>
      <c r="DR137" s="101"/>
      <c r="DS137" s="101"/>
      <c r="DT137" s="101"/>
      <c r="DU137" s="101"/>
      <c r="DV137" s="101"/>
      <c r="DW137" s="101"/>
      <c r="DX137" s="101"/>
      <c r="DY137" s="101"/>
      <c r="DZ137" s="101"/>
      <c r="EA137" s="101"/>
      <c r="EB137" s="101"/>
      <c r="EC137" s="101"/>
      <c r="ED137" s="101"/>
      <c r="EE137" s="101"/>
      <c r="EF137" s="101"/>
      <c r="EG137" s="101"/>
      <c r="EH137" s="101"/>
      <c r="EI137" s="101"/>
      <c r="EJ137" s="101"/>
      <c r="EK137" s="101"/>
      <c r="EL137" s="101"/>
      <c r="EM137" s="101"/>
      <c r="EN137" s="101"/>
      <c r="EO137" s="101"/>
      <c r="EP137" s="101"/>
      <c r="EQ137" s="101"/>
      <c r="ER137" s="101"/>
      <c r="ES137" s="101"/>
      <c r="ET137" s="101"/>
      <c r="EU137" s="101"/>
      <c r="EV137" s="101"/>
      <c r="EW137" s="101"/>
      <c r="EX137" s="101"/>
      <c r="EY137" s="101"/>
      <c r="EZ137" s="101"/>
      <c r="FA137" s="101"/>
      <c r="FB137" s="101"/>
      <c r="FC137" s="101"/>
      <c r="FD137" s="101"/>
      <c r="FE137" s="101"/>
      <c r="FF137" s="101"/>
      <c r="FG137" s="101"/>
      <c r="FH137" s="101"/>
      <c r="FI137" s="101"/>
      <c r="FJ137" s="101"/>
      <c r="FK137" s="101"/>
      <c r="FL137" s="101"/>
      <c r="FM137" s="101"/>
      <c r="FN137" s="101"/>
      <c r="FO137" s="101"/>
      <c r="FP137" s="101"/>
      <c r="FQ137" s="101"/>
      <c r="FR137" s="101"/>
      <c r="FS137" s="101"/>
      <c r="FT137" s="101"/>
      <c r="FU137" s="101"/>
      <c r="FV137" s="101"/>
      <c r="FW137" s="101"/>
      <c r="FX137" s="101"/>
      <c r="FY137" s="101"/>
      <c r="FZ137" s="101"/>
      <c r="GA137" s="101"/>
      <c r="GB137" s="101"/>
      <c r="GC137" s="101"/>
      <c r="GD137" s="101"/>
      <c r="GE137" s="101"/>
      <c r="GF137" s="101"/>
      <c r="GG137" s="101"/>
      <c r="GH137" s="101"/>
    </row>
    <row r="138" spans="1:190" s="102" customFormat="1" ht="60">
      <c r="A138" s="70" t="s">
        <v>119</v>
      </c>
      <c r="B138" s="93" t="s">
        <v>137</v>
      </c>
      <c r="C138" s="89">
        <v>1</v>
      </c>
      <c r="D138" s="103">
        <v>2</v>
      </c>
      <c r="E138" s="93" t="s">
        <v>130</v>
      </c>
      <c r="F138" s="93" t="s">
        <v>130</v>
      </c>
      <c r="G138" s="89" t="s">
        <v>158</v>
      </c>
      <c r="H138" s="89">
        <v>2016</v>
      </c>
      <c r="I138" s="89">
        <v>307</v>
      </c>
      <c r="J138" s="136">
        <v>2</v>
      </c>
      <c r="K138" s="89">
        <v>36.18</v>
      </c>
      <c r="L138" s="89">
        <v>36.18</v>
      </c>
      <c r="M138" s="89">
        <v>5.2</v>
      </c>
      <c r="N138" s="89">
        <v>30.98</v>
      </c>
      <c r="O138" s="89"/>
      <c r="P138" s="89">
        <v>5.2</v>
      </c>
      <c r="Q138" s="89"/>
      <c r="R138" s="89"/>
      <c r="S138" s="89">
        <v>36.18</v>
      </c>
      <c r="T138" s="89">
        <v>5.2</v>
      </c>
      <c r="U138" s="89"/>
      <c r="V138" s="89">
        <v>0.9</v>
      </c>
      <c r="W138" s="89">
        <v>0.7</v>
      </c>
      <c r="X138" s="89">
        <v>3.6</v>
      </c>
      <c r="Y138" s="89">
        <v>3.6</v>
      </c>
      <c r="Z138" s="89"/>
      <c r="AA138" s="89"/>
      <c r="AB138" s="89">
        <v>3.6</v>
      </c>
      <c r="AC138" s="89">
        <v>3.6</v>
      </c>
      <c r="AD138" s="89"/>
      <c r="AE138" s="89">
        <v>3.6</v>
      </c>
      <c r="AF138" s="89"/>
      <c r="AG138" s="89">
        <v>32.58</v>
      </c>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90"/>
      <c r="CA138" s="101"/>
      <c r="CB138" s="101"/>
      <c r="CC138" s="101"/>
      <c r="CD138" s="101"/>
      <c r="CE138" s="101"/>
      <c r="CF138" s="101"/>
      <c r="CG138" s="101"/>
      <c r="CH138" s="101"/>
      <c r="CI138" s="101"/>
      <c r="CJ138" s="101"/>
      <c r="CK138" s="101"/>
      <c r="CL138" s="101"/>
      <c r="CM138" s="101"/>
      <c r="CN138" s="101"/>
      <c r="CO138" s="101"/>
      <c r="CP138" s="101"/>
      <c r="CQ138" s="101"/>
      <c r="CR138" s="101"/>
      <c r="CS138" s="101"/>
      <c r="CT138" s="101"/>
      <c r="CU138" s="101"/>
      <c r="CV138" s="101"/>
      <c r="CW138" s="101"/>
      <c r="CX138" s="101"/>
      <c r="CY138" s="101"/>
      <c r="CZ138" s="101"/>
      <c r="DA138" s="101"/>
      <c r="DB138" s="101"/>
      <c r="DC138" s="101"/>
      <c r="DD138" s="101"/>
      <c r="DE138" s="101"/>
      <c r="DF138" s="101"/>
      <c r="DG138" s="101"/>
      <c r="DH138" s="101"/>
      <c r="DI138" s="101"/>
      <c r="DJ138" s="101"/>
      <c r="DK138" s="101"/>
      <c r="DL138" s="101"/>
      <c r="DM138" s="101"/>
      <c r="DN138" s="101"/>
      <c r="DO138" s="101"/>
      <c r="DP138" s="101"/>
      <c r="DQ138" s="101"/>
      <c r="DR138" s="101"/>
      <c r="DS138" s="101"/>
      <c r="DT138" s="101"/>
      <c r="DU138" s="101"/>
      <c r="DV138" s="101"/>
      <c r="DW138" s="101"/>
      <c r="DX138" s="101"/>
      <c r="DY138" s="101"/>
      <c r="DZ138" s="101"/>
      <c r="EA138" s="101"/>
      <c r="EB138" s="101"/>
      <c r="EC138" s="101"/>
      <c r="ED138" s="101"/>
      <c r="EE138" s="101"/>
      <c r="EF138" s="101"/>
      <c r="EG138" s="101"/>
      <c r="EH138" s="101"/>
      <c r="EI138" s="101"/>
      <c r="EJ138" s="101"/>
      <c r="EK138" s="101"/>
      <c r="EL138" s="101"/>
      <c r="EM138" s="101"/>
      <c r="EN138" s="101"/>
      <c r="EO138" s="101"/>
      <c r="EP138" s="101"/>
      <c r="EQ138" s="101"/>
      <c r="ER138" s="101"/>
      <c r="ES138" s="101"/>
      <c r="ET138" s="101"/>
      <c r="EU138" s="101"/>
      <c r="EV138" s="101"/>
      <c r="EW138" s="101"/>
      <c r="EX138" s="101"/>
      <c r="EY138" s="101"/>
      <c r="EZ138" s="101"/>
      <c r="FA138" s="101"/>
      <c r="FB138" s="101"/>
      <c r="FC138" s="101"/>
      <c r="FD138" s="101"/>
      <c r="FE138" s="101"/>
      <c r="FF138" s="101"/>
      <c r="FG138" s="101"/>
      <c r="FH138" s="101"/>
      <c r="FI138" s="101"/>
      <c r="FJ138" s="101"/>
      <c r="FK138" s="101"/>
      <c r="FL138" s="101"/>
      <c r="FM138" s="101"/>
      <c r="FN138" s="101"/>
      <c r="FO138" s="101"/>
      <c r="FP138" s="101"/>
      <c r="FQ138" s="101"/>
      <c r="FR138" s="101"/>
      <c r="FS138" s="101"/>
      <c r="FT138" s="101"/>
      <c r="FU138" s="101"/>
      <c r="FV138" s="101"/>
      <c r="FW138" s="101"/>
      <c r="FX138" s="101"/>
      <c r="FY138" s="101"/>
      <c r="FZ138" s="101"/>
      <c r="GA138" s="101"/>
      <c r="GB138" s="101"/>
      <c r="GC138" s="101"/>
      <c r="GD138" s="101"/>
      <c r="GE138" s="101"/>
      <c r="GF138" s="101"/>
      <c r="GG138" s="101"/>
      <c r="GH138" s="101"/>
    </row>
    <row r="139" spans="1:190" s="102" customFormat="1" ht="60">
      <c r="A139" s="70" t="s">
        <v>119</v>
      </c>
      <c r="B139" s="93" t="s">
        <v>137</v>
      </c>
      <c r="C139" s="89">
        <v>1</v>
      </c>
      <c r="D139" s="103">
        <v>3</v>
      </c>
      <c r="E139" s="93" t="s">
        <v>130</v>
      </c>
      <c r="F139" s="93" t="s">
        <v>130</v>
      </c>
      <c r="G139" s="89" t="s">
        <v>158</v>
      </c>
      <c r="H139" s="89">
        <v>2016</v>
      </c>
      <c r="I139" s="89">
        <v>307</v>
      </c>
      <c r="J139" s="136">
        <v>2</v>
      </c>
      <c r="K139" s="89">
        <v>163.26</v>
      </c>
      <c r="L139" s="89">
        <v>163.26</v>
      </c>
      <c r="M139" s="89">
        <v>83.7</v>
      </c>
      <c r="N139" s="89">
        <v>79.56</v>
      </c>
      <c r="O139" s="89"/>
      <c r="P139" s="89">
        <v>82.2</v>
      </c>
      <c r="Q139" s="89"/>
      <c r="R139" s="89"/>
      <c r="S139" s="89">
        <v>163.26</v>
      </c>
      <c r="T139" s="89">
        <v>82.2</v>
      </c>
      <c r="U139" s="89">
        <v>42.2</v>
      </c>
      <c r="V139" s="89">
        <v>18.1</v>
      </c>
      <c r="W139" s="89">
        <v>21.2</v>
      </c>
      <c r="X139" s="89">
        <v>0.7</v>
      </c>
      <c r="Y139" s="89"/>
      <c r="Z139" s="89"/>
      <c r="AA139" s="89"/>
      <c r="AB139" s="89"/>
      <c r="AC139" s="89"/>
      <c r="AD139" s="89"/>
      <c r="AE139" s="89"/>
      <c r="AF139" s="89"/>
      <c r="AG139" s="89">
        <v>134.06</v>
      </c>
      <c r="AH139" s="89"/>
      <c r="AI139" s="89">
        <v>29.2</v>
      </c>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90"/>
      <c r="CA139" s="101"/>
      <c r="CB139" s="101"/>
      <c r="CC139" s="101"/>
      <c r="CD139" s="101"/>
      <c r="CE139" s="101"/>
      <c r="CF139" s="101"/>
      <c r="CG139" s="101"/>
      <c r="CH139" s="101"/>
      <c r="CI139" s="101"/>
      <c r="CJ139" s="101"/>
      <c r="CK139" s="101"/>
      <c r="CL139" s="101"/>
      <c r="CM139" s="101"/>
      <c r="CN139" s="101"/>
      <c r="CO139" s="101"/>
      <c r="CP139" s="101"/>
      <c r="CQ139" s="101"/>
      <c r="CR139" s="101"/>
      <c r="CS139" s="101"/>
      <c r="CT139" s="101"/>
      <c r="CU139" s="101"/>
      <c r="CV139" s="101"/>
      <c r="CW139" s="101"/>
      <c r="CX139" s="101"/>
      <c r="CY139" s="101"/>
      <c r="CZ139" s="101"/>
      <c r="DA139" s="101"/>
      <c r="DB139" s="101"/>
      <c r="DC139" s="101"/>
      <c r="DD139" s="101"/>
      <c r="DE139" s="101"/>
      <c r="DF139" s="101"/>
      <c r="DG139" s="101"/>
      <c r="DH139" s="101"/>
      <c r="DI139" s="101"/>
      <c r="DJ139" s="101"/>
      <c r="DK139" s="101"/>
      <c r="DL139" s="101"/>
      <c r="DM139" s="101"/>
      <c r="DN139" s="101"/>
      <c r="DO139" s="101"/>
      <c r="DP139" s="101"/>
      <c r="DQ139" s="101"/>
      <c r="DR139" s="101"/>
      <c r="DS139" s="101"/>
      <c r="DT139" s="101"/>
      <c r="DU139" s="101"/>
      <c r="DV139" s="101"/>
      <c r="DW139" s="101"/>
      <c r="DX139" s="101"/>
      <c r="DY139" s="101"/>
      <c r="DZ139" s="101"/>
      <c r="EA139" s="101"/>
      <c r="EB139" s="101"/>
      <c r="EC139" s="101"/>
      <c r="ED139" s="101"/>
      <c r="EE139" s="101"/>
      <c r="EF139" s="101"/>
      <c r="EG139" s="101"/>
      <c r="EH139" s="101"/>
      <c r="EI139" s="101"/>
      <c r="EJ139" s="101"/>
      <c r="EK139" s="101"/>
      <c r="EL139" s="101"/>
      <c r="EM139" s="101"/>
      <c r="EN139" s="101"/>
      <c r="EO139" s="101"/>
      <c r="EP139" s="101"/>
      <c r="EQ139" s="101"/>
      <c r="ER139" s="101"/>
      <c r="ES139" s="101"/>
      <c r="ET139" s="101"/>
      <c r="EU139" s="101"/>
      <c r="EV139" s="101"/>
      <c r="EW139" s="101"/>
      <c r="EX139" s="101"/>
      <c r="EY139" s="101"/>
      <c r="EZ139" s="101"/>
      <c r="FA139" s="101"/>
      <c r="FB139" s="101"/>
      <c r="FC139" s="101"/>
      <c r="FD139" s="101"/>
      <c r="FE139" s="101"/>
      <c r="FF139" s="101"/>
      <c r="FG139" s="101"/>
      <c r="FH139" s="101"/>
      <c r="FI139" s="101"/>
      <c r="FJ139" s="101"/>
      <c r="FK139" s="101"/>
      <c r="FL139" s="101"/>
      <c r="FM139" s="101"/>
      <c r="FN139" s="101"/>
      <c r="FO139" s="101"/>
      <c r="FP139" s="101"/>
      <c r="FQ139" s="101"/>
      <c r="FR139" s="101"/>
      <c r="FS139" s="101"/>
      <c r="FT139" s="101"/>
      <c r="FU139" s="101"/>
      <c r="FV139" s="101"/>
      <c r="FW139" s="101"/>
      <c r="FX139" s="101"/>
      <c r="FY139" s="101"/>
      <c r="FZ139" s="101"/>
      <c r="GA139" s="101"/>
      <c r="GB139" s="101"/>
      <c r="GC139" s="101"/>
      <c r="GD139" s="101"/>
      <c r="GE139" s="101"/>
      <c r="GF139" s="101"/>
      <c r="GG139" s="101"/>
      <c r="GH139" s="101"/>
    </row>
    <row r="140" spans="1:190" s="102" customFormat="1" ht="60">
      <c r="A140" s="70" t="s">
        <v>119</v>
      </c>
      <c r="B140" s="93" t="s">
        <v>137</v>
      </c>
      <c r="C140" s="89">
        <v>1</v>
      </c>
      <c r="D140" s="103">
        <v>3</v>
      </c>
      <c r="E140" s="93" t="s">
        <v>188</v>
      </c>
      <c r="F140" s="93" t="s">
        <v>188</v>
      </c>
      <c r="G140" s="89" t="s">
        <v>189</v>
      </c>
      <c r="H140" s="89">
        <v>2016</v>
      </c>
      <c r="I140" s="89">
        <v>300</v>
      </c>
      <c r="J140" s="136">
        <v>2</v>
      </c>
      <c r="K140" s="89">
        <v>0.3</v>
      </c>
      <c r="L140" s="89">
        <v>0.3</v>
      </c>
      <c r="M140" s="89">
        <v>0.3</v>
      </c>
      <c r="N140" s="89"/>
      <c r="O140" s="89"/>
      <c r="P140" s="89">
        <v>0.3</v>
      </c>
      <c r="Q140" s="89"/>
      <c r="R140" s="89"/>
      <c r="S140" s="89">
        <v>0.3</v>
      </c>
      <c r="T140" s="89">
        <v>0.3</v>
      </c>
      <c r="U140" s="89"/>
      <c r="V140" s="89"/>
      <c r="W140" s="89">
        <v>0.3</v>
      </c>
      <c r="X140" s="89"/>
      <c r="Y140" s="89"/>
      <c r="Z140" s="89"/>
      <c r="AA140" s="89"/>
      <c r="AB140" s="89"/>
      <c r="AC140" s="89"/>
      <c r="AD140" s="89"/>
      <c r="AE140" s="89"/>
      <c r="AF140" s="89"/>
      <c r="AG140" s="89">
        <v>0.3</v>
      </c>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90"/>
      <c r="CA140" s="101"/>
      <c r="CB140" s="101"/>
      <c r="CC140" s="101"/>
      <c r="CD140" s="101"/>
      <c r="CE140" s="101"/>
      <c r="CF140" s="101"/>
      <c r="CG140" s="101"/>
      <c r="CH140" s="101"/>
      <c r="CI140" s="101"/>
      <c r="CJ140" s="101"/>
      <c r="CK140" s="101"/>
      <c r="CL140" s="101"/>
      <c r="CM140" s="101"/>
      <c r="CN140" s="101"/>
      <c r="CO140" s="101"/>
      <c r="CP140" s="101"/>
      <c r="CQ140" s="101"/>
      <c r="CR140" s="101"/>
      <c r="CS140" s="101"/>
      <c r="CT140" s="101"/>
      <c r="CU140" s="101"/>
      <c r="CV140" s="101"/>
      <c r="CW140" s="101"/>
      <c r="CX140" s="101"/>
      <c r="CY140" s="101"/>
      <c r="CZ140" s="101"/>
      <c r="DA140" s="101"/>
      <c r="DB140" s="101"/>
      <c r="DC140" s="101"/>
      <c r="DD140" s="101"/>
      <c r="DE140" s="101"/>
      <c r="DF140" s="101"/>
      <c r="DG140" s="101"/>
      <c r="DH140" s="101"/>
      <c r="DI140" s="101"/>
      <c r="DJ140" s="101"/>
      <c r="DK140" s="101"/>
      <c r="DL140" s="101"/>
      <c r="DM140" s="101"/>
      <c r="DN140" s="101"/>
      <c r="DO140" s="101"/>
      <c r="DP140" s="101"/>
      <c r="DQ140" s="101"/>
      <c r="DR140" s="101"/>
      <c r="DS140" s="101"/>
      <c r="DT140" s="101"/>
      <c r="DU140" s="101"/>
      <c r="DV140" s="101"/>
      <c r="DW140" s="101"/>
      <c r="DX140" s="101"/>
      <c r="DY140" s="101"/>
      <c r="DZ140" s="101"/>
      <c r="EA140" s="101"/>
      <c r="EB140" s="101"/>
      <c r="EC140" s="101"/>
      <c r="ED140" s="101"/>
      <c r="EE140" s="101"/>
      <c r="EF140" s="101"/>
      <c r="EG140" s="101"/>
      <c r="EH140" s="101"/>
      <c r="EI140" s="101"/>
      <c r="EJ140" s="101"/>
      <c r="EK140" s="101"/>
      <c r="EL140" s="101"/>
      <c r="EM140" s="101"/>
      <c r="EN140" s="101"/>
      <c r="EO140" s="101"/>
      <c r="EP140" s="101"/>
      <c r="EQ140" s="101"/>
      <c r="ER140" s="101"/>
      <c r="ES140" s="101"/>
      <c r="ET140" s="101"/>
      <c r="EU140" s="101"/>
      <c r="EV140" s="101"/>
      <c r="EW140" s="101"/>
      <c r="EX140" s="101"/>
      <c r="EY140" s="101"/>
      <c r="EZ140" s="101"/>
      <c r="FA140" s="101"/>
      <c r="FB140" s="101"/>
      <c r="FC140" s="101"/>
      <c r="FD140" s="101"/>
      <c r="FE140" s="101"/>
      <c r="FF140" s="101"/>
      <c r="FG140" s="101"/>
      <c r="FH140" s="101"/>
      <c r="FI140" s="101"/>
      <c r="FJ140" s="101"/>
      <c r="FK140" s="101"/>
      <c r="FL140" s="101"/>
      <c r="FM140" s="101"/>
      <c r="FN140" s="101"/>
      <c r="FO140" s="101"/>
      <c r="FP140" s="101"/>
      <c r="FQ140" s="101"/>
      <c r="FR140" s="101"/>
      <c r="FS140" s="101"/>
      <c r="FT140" s="101"/>
      <c r="FU140" s="101"/>
      <c r="FV140" s="101"/>
      <c r="FW140" s="101"/>
      <c r="FX140" s="101"/>
      <c r="FY140" s="101"/>
      <c r="FZ140" s="101"/>
      <c r="GA140" s="101"/>
      <c r="GB140" s="101"/>
      <c r="GC140" s="101"/>
      <c r="GD140" s="101"/>
      <c r="GE140" s="101"/>
      <c r="GF140" s="101"/>
      <c r="GG140" s="101"/>
      <c r="GH140" s="101"/>
    </row>
    <row r="141" spans="1:190" s="102" customFormat="1" ht="48">
      <c r="A141" s="70" t="s">
        <v>119</v>
      </c>
      <c r="B141" s="93" t="s">
        <v>137</v>
      </c>
      <c r="C141" s="89">
        <v>1</v>
      </c>
      <c r="D141" s="103">
        <v>3</v>
      </c>
      <c r="E141" s="89" t="s">
        <v>130</v>
      </c>
      <c r="F141" s="89" t="s">
        <v>130</v>
      </c>
      <c r="G141" s="89" t="s">
        <v>134</v>
      </c>
      <c r="H141" s="89"/>
      <c r="I141" s="89">
        <v>724</v>
      </c>
      <c r="J141" s="89">
        <v>6</v>
      </c>
      <c r="K141" s="89">
        <v>7.8</v>
      </c>
      <c r="L141" s="89">
        <v>7.8</v>
      </c>
      <c r="M141" s="89"/>
      <c r="N141" s="89">
        <v>7.8</v>
      </c>
      <c r="O141" s="89"/>
      <c r="P141" s="89">
        <v>7.8</v>
      </c>
      <c r="Q141" s="89"/>
      <c r="R141" s="89"/>
      <c r="S141" s="89"/>
      <c r="T141" s="89">
        <v>7.8</v>
      </c>
      <c r="U141" s="89"/>
      <c r="V141" s="89"/>
      <c r="W141" s="89">
        <v>7.8</v>
      </c>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90"/>
      <c r="CA141" s="101"/>
      <c r="CB141" s="101"/>
      <c r="CC141" s="101"/>
      <c r="CD141" s="101"/>
      <c r="CE141" s="101"/>
      <c r="CF141" s="101"/>
      <c r="CG141" s="101"/>
      <c r="CH141" s="101"/>
      <c r="CI141" s="101"/>
      <c r="CJ141" s="101"/>
      <c r="CK141" s="101"/>
      <c r="CL141" s="101"/>
      <c r="CM141" s="101"/>
      <c r="CN141" s="101"/>
      <c r="CO141" s="101"/>
      <c r="CP141" s="101"/>
      <c r="CQ141" s="101"/>
      <c r="CR141" s="101"/>
      <c r="CS141" s="101"/>
      <c r="CT141" s="101"/>
      <c r="CU141" s="101"/>
      <c r="CV141" s="101"/>
      <c r="CW141" s="101"/>
      <c r="CX141" s="101"/>
      <c r="CY141" s="101"/>
      <c r="CZ141" s="101"/>
      <c r="DA141" s="101"/>
      <c r="DB141" s="101"/>
      <c r="DC141" s="101"/>
      <c r="DD141" s="101"/>
      <c r="DE141" s="101"/>
      <c r="DF141" s="101"/>
      <c r="DG141" s="101"/>
      <c r="DH141" s="101"/>
      <c r="DI141" s="101"/>
      <c r="DJ141" s="101"/>
      <c r="DK141" s="101"/>
      <c r="DL141" s="101"/>
      <c r="DM141" s="101"/>
      <c r="DN141" s="101"/>
      <c r="DO141" s="101"/>
      <c r="DP141" s="101"/>
      <c r="DQ141" s="101"/>
      <c r="DR141" s="101"/>
      <c r="DS141" s="101"/>
      <c r="DT141" s="101"/>
      <c r="DU141" s="101"/>
      <c r="DV141" s="101"/>
      <c r="DW141" s="101"/>
      <c r="DX141" s="101"/>
      <c r="DY141" s="101"/>
      <c r="DZ141" s="101"/>
      <c r="EA141" s="101"/>
      <c r="EB141" s="101"/>
      <c r="EC141" s="101"/>
      <c r="ED141" s="101"/>
      <c r="EE141" s="101"/>
      <c r="EF141" s="101"/>
      <c r="EG141" s="101"/>
      <c r="EH141" s="101"/>
      <c r="EI141" s="101"/>
      <c r="EJ141" s="101"/>
      <c r="EK141" s="101"/>
      <c r="EL141" s="101"/>
      <c r="EM141" s="101"/>
      <c r="EN141" s="101"/>
      <c r="EO141" s="101"/>
      <c r="EP141" s="101"/>
      <c r="EQ141" s="101"/>
      <c r="ER141" s="101"/>
      <c r="ES141" s="101"/>
      <c r="ET141" s="101"/>
      <c r="EU141" s="101"/>
      <c r="EV141" s="101"/>
      <c r="EW141" s="101"/>
      <c r="EX141" s="101"/>
      <c r="EY141" s="101"/>
      <c r="EZ141" s="101"/>
      <c r="FA141" s="101"/>
      <c r="FB141" s="101"/>
      <c r="FC141" s="101"/>
      <c r="FD141" s="101"/>
      <c r="FE141" s="101"/>
      <c r="FF141" s="101"/>
      <c r="FG141" s="101"/>
      <c r="FH141" s="101"/>
      <c r="FI141" s="101"/>
      <c r="FJ141" s="101"/>
      <c r="FK141" s="101"/>
      <c r="FL141" s="101"/>
      <c r="FM141" s="101"/>
      <c r="FN141" s="101"/>
      <c r="FO141" s="101"/>
      <c r="FP141" s="101"/>
      <c r="FQ141" s="101"/>
      <c r="FR141" s="101"/>
      <c r="FS141" s="101"/>
      <c r="FT141" s="101"/>
      <c r="FU141" s="101"/>
      <c r="FV141" s="101"/>
      <c r="FW141" s="101"/>
      <c r="FX141" s="101"/>
      <c r="FY141" s="101"/>
      <c r="FZ141" s="101"/>
      <c r="GA141" s="101"/>
      <c r="GB141" s="101"/>
      <c r="GC141" s="101"/>
      <c r="GD141" s="101"/>
      <c r="GE141" s="101"/>
      <c r="GF141" s="101"/>
      <c r="GG141" s="101"/>
      <c r="GH141" s="101"/>
    </row>
    <row r="142" spans="1:190" s="102" customFormat="1" ht="36">
      <c r="A142" s="70" t="s">
        <v>119</v>
      </c>
      <c r="B142" s="93" t="s">
        <v>137</v>
      </c>
      <c r="C142" s="89">
        <v>1</v>
      </c>
      <c r="D142" s="103">
        <v>2</v>
      </c>
      <c r="E142" s="93" t="s">
        <v>124</v>
      </c>
      <c r="F142" s="93" t="s">
        <v>124</v>
      </c>
      <c r="G142" s="89" t="s">
        <v>46</v>
      </c>
      <c r="H142" s="89">
        <v>2010</v>
      </c>
      <c r="I142" s="89">
        <v>830</v>
      </c>
      <c r="J142" s="136">
        <v>3</v>
      </c>
      <c r="K142" s="89">
        <v>0.3</v>
      </c>
      <c r="L142" s="89">
        <v>0.3</v>
      </c>
      <c r="M142" s="89">
        <v>0.3</v>
      </c>
      <c r="N142" s="89"/>
      <c r="O142" s="89"/>
      <c r="P142" s="89">
        <v>0.3</v>
      </c>
      <c r="Q142" s="89"/>
      <c r="R142" s="89"/>
      <c r="S142" s="89">
        <v>0.3</v>
      </c>
      <c r="T142" s="89">
        <v>0.3</v>
      </c>
      <c r="U142" s="89"/>
      <c r="V142" s="89"/>
      <c r="W142" s="89"/>
      <c r="X142" s="89">
        <v>0.3</v>
      </c>
      <c r="Y142" s="89">
        <v>0.3</v>
      </c>
      <c r="Z142" s="89"/>
      <c r="AA142" s="89"/>
      <c r="AB142" s="89"/>
      <c r="AC142" s="89">
        <v>0.3</v>
      </c>
      <c r="AD142" s="89"/>
      <c r="AE142" s="89">
        <v>0.3</v>
      </c>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90"/>
      <c r="CA142" s="101"/>
      <c r="CB142" s="101"/>
      <c r="CC142" s="101"/>
      <c r="CD142" s="101"/>
      <c r="CE142" s="101"/>
      <c r="CF142" s="101"/>
      <c r="CG142" s="101"/>
      <c r="CH142" s="101"/>
      <c r="CI142" s="101"/>
      <c r="CJ142" s="101"/>
      <c r="CK142" s="101"/>
      <c r="CL142" s="101"/>
      <c r="CM142" s="101"/>
      <c r="CN142" s="101"/>
      <c r="CO142" s="101"/>
      <c r="CP142" s="101"/>
      <c r="CQ142" s="101"/>
      <c r="CR142" s="101"/>
      <c r="CS142" s="101"/>
      <c r="CT142" s="101"/>
      <c r="CU142" s="101"/>
      <c r="CV142" s="101"/>
      <c r="CW142" s="101"/>
      <c r="CX142" s="101"/>
      <c r="CY142" s="101"/>
      <c r="CZ142" s="101"/>
      <c r="DA142" s="101"/>
      <c r="DB142" s="101"/>
      <c r="DC142" s="101"/>
      <c r="DD142" s="101"/>
      <c r="DE142" s="101"/>
      <c r="DF142" s="101"/>
      <c r="DG142" s="101"/>
      <c r="DH142" s="101"/>
      <c r="DI142" s="101"/>
      <c r="DJ142" s="101"/>
      <c r="DK142" s="101"/>
      <c r="DL142" s="101"/>
      <c r="DM142" s="101"/>
      <c r="DN142" s="101"/>
      <c r="DO142" s="101"/>
      <c r="DP142" s="101"/>
      <c r="DQ142" s="101"/>
      <c r="DR142" s="101"/>
      <c r="DS142" s="101"/>
      <c r="DT142" s="101"/>
      <c r="DU142" s="101"/>
      <c r="DV142" s="101"/>
      <c r="DW142" s="101"/>
      <c r="DX142" s="101"/>
      <c r="DY142" s="101"/>
      <c r="DZ142" s="101"/>
      <c r="EA142" s="101"/>
      <c r="EB142" s="101"/>
      <c r="EC142" s="101"/>
      <c r="ED142" s="101"/>
      <c r="EE142" s="101"/>
      <c r="EF142" s="101"/>
      <c r="EG142" s="101"/>
      <c r="EH142" s="101"/>
      <c r="EI142" s="101"/>
      <c r="EJ142" s="101"/>
      <c r="EK142" s="101"/>
      <c r="EL142" s="101"/>
      <c r="EM142" s="101"/>
      <c r="EN142" s="101"/>
      <c r="EO142" s="101"/>
      <c r="EP142" s="101"/>
      <c r="EQ142" s="101"/>
      <c r="ER142" s="101"/>
      <c r="ES142" s="101"/>
      <c r="ET142" s="101"/>
      <c r="EU142" s="101"/>
      <c r="EV142" s="101"/>
      <c r="EW142" s="101"/>
      <c r="EX142" s="101"/>
      <c r="EY142" s="101"/>
      <c r="EZ142" s="101"/>
      <c r="FA142" s="101"/>
      <c r="FB142" s="101"/>
      <c r="FC142" s="101"/>
      <c r="FD142" s="101"/>
      <c r="FE142" s="101"/>
      <c r="FF142" s="101"/>
      <c r="FG142" s="101"/>
      <c r="FH142" s="101"/>
      <c r="FI142" s="101"/>
      <c r="FJ142" s="101"/>
      <c r="FK142" s="101"/>
      <c r="FL142" s="101"/>
      <c r="FM142" s="101"/>
      <c r="FN142" s="101"/>
      <c r="FO142" s="101"/>
      <c r="FP142" s="101"/>
      <c r="FQ142" s="101"/>
      <c r="FR142" s="101"/>
      <c r="FS142" s="101"/>
      <c r="FT142" s="101"/>
      <c r="FU142" s="101"/>
      <c r="FV142" s="101"/>
      <c r="FW142" s="101"/>
      <c r="FX142" s="101"/>
      <c r="FY142" s="101"/>
      <c r="FZ142" s="101"/>
      <c r="GA142" s="101"/>
      <c r="GB142" s="101"/>
      <c r="GC142" s="101"/>
      <c r="GD142" s="101"/>
      <c r="GE142" s="101"/>
      <c r="GF142" s="101"/>
      <c r="GG142" s="101"/>
      <c r="GH142" s="101"/>
    </row>
    <row r="143" spans="1:190" s="102" customFormat="1" ht="36">
      <c r="A143" s="70" t="s">
        <v>119</v>
      </c>
      <c r="B143" s="93" t="s">
        <v>137</v>
      </c>
      <c r="C143" s="89">
        <v>1</v>
      </c>
      <c r="D143" s="103">
        <v>3</v>
      </c>
      <c r="E143" s="89" t="s">
        <v>124</v>
      </c>
      <c r="F143" s="89" t="s">
        <v>124</v>
      </c>
      <c r="G143" s="89" t="s">
        <v>46</v>
      </c>
      <c r="H143" s="89">
        <v>2010</v>
      </c>
      <c r="I143" s="89">
        <v>830</v>
      </c>
      <c r="J143" s="89">
        <v>3</v>
      </c>
      <c r="K143" s="89">
        <v>2.75</v>
      </c>
      <c r="L143" s="89">
        <v>2.75</v>
      </c>
      <c r="M143" s="89"/>
      <c r="N143" s="89">
        <v>2.75</v>
      </c>
      <c r="O143" s="89"/>
      <c r="P143" s="89">
        <v>2.75</v>
      </c>
      <c r="Q143" s="89"/>
      <c r="R143" s="89"/>
      <c r="S143" s="89"/>
      <c r="T143" s="89">
        <v>2.75</v>
      </c>
      <c r="U143" s="89"/>
      <c r="V143" s="89"/>
      <c r="W143" s="89">
        <v>1.81</v>
      </c>
      <c r="X143" s="89">
        <v>0.94</v>
      </c>
      <c r="Y143" s="89">
        <v>0.75</v>
      </c>
      <c r="Z143" s="89"/>
      <c r="AA143" s="89"/>
      <c r="AB143" s="89"/>
      <c r="AC143" s="89">
        <v>0.75</v>
      </c>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90"/>
      <c r="CA143" s="101"/>
      <c r="CB143" s="101"/>
      <c r="CC143" s="101"/>
      <c r="CD143" s="101"/>
      <c r="CE143" s="101"/>
      <c r="CF143" s="101"/>
      <c r="CG143" s="101"/>
      <c r="CH143" s="101"/>
      <c r="CI143" s="101"/>
      <c r="CJ143" s="101"/>
      <c r="CK143" s="101"/>
      <c r="CL143" s="101"/>
      <c r="CM143" s="101"/>
      <c r="CN143" s="101"/>
      <c r="CO143" s="101"/>
      <c r="CP143" s="101"/>
      <c r="CQ143" s="101"/>
      <c r="CR143" s="101"/>
      <c r="CS143" s="101"/>
      <c r="CT143" s="101"/>
      <c r="CU143" s="101"/>
      <c r="CV143" s="101"/>
      <c r="CW143" s="101"/>
      <c r="CX143" s="101"/>
      <c r="CY143" s="101"/>
      <c r="CZ143" s="101"/>
      <c r="DA143" s="101"/>
      <c r="DB143" s="101"/>
      <c r="DC143" s="101"/>
      <c r="DD143" s="101"/>
      <c r="DE143" s="101"/>
      <c r="DF143" s="101"/>
      <c r="DG143" s="101"/>
      <c r="DH143" s="101"/>
      <c r="DI143" s="101"/>
      <c r="DJ143" s="101"/>
      <c r="DK143" s="101"/>
      <c r="DL143" s="101"/>
      <c r="DM143" s="101"/>
      <c r="DN143" s="101"/>
      <c r="DO143" s="101"/>
      <c r="DP143" s="101"/>
      <c r="DQ143" s="101"/>
      <c r="DR143" s="101"/>
      <c r="DS143" s="101"/>
      <c r="DT143" s="101"/>
      <c r="DU143" s="101"/>
      <c r="DV143" s="101"/>
      <c r="DW143" s="101"/>
      <c r="DX143" s="101"/>
      <c r="DY143" s="101"/>
      <c r="DZ143" s="101"/>
      <c r="EA143" s="101"/>
      <c r="EB143" s="101"/>
      <c r="EC143" s="101"/>
      <c r="ED143" s="101"/>
      <c r="EE143" s="101"/>
      <c r="EF143" s="101"/>
      <c r="EG143" s="101"/>
      <c r="EH143" s="101"/>
      <c r="EI143" s="101"/>
      <c r="EJ143" s="101"/>
      <c r="EK143" s="101"/>
      <c r="EL143" s="101"/>
      <c r="EM143" s="101"/>
      <c r="EN143" s="101"/>
      <c r="EO143" s="101"/>
      <c r="EP143" s="101"/>
      <c r="EQ143" s="101"/>
      <c r="ER143" s="101"/>
      <c r="ES143" s="101"/>
      <c r="ET143" s="101"/>
      <c r="EU143" s="101"/>
      <c r="EV143" s="101"/>
      <c r="EW143" s="101"/>
      <c r="EX143" s="101"/>
      <c r="EY143" s="101"/>
      <c r="EZ143" s="101"/>
      <c r="FA143" s="101"/>
      <c r="FB143" s="101"/>
      <c r="FC143" s="101"/>
      <c r="FD143" s="101"/>
      <c r="FE143" s="101"/>
      <c r="FF143" s="101"/>
      <c r="FG143" s="101"/>
      <c r="FH143" s="101"/>
      <c r="FI143" s="101"/>
      <c r="FJ143" s="101"/>
      <c r="FK143" s="101"/>
      <c r="FL143" s="101"/>
      <c r="FM143" s="101"/>
      <c r="FN143" s="101"/>
      <c r="FO143" s="101"/>
      <c r="FP143" s="101"/>
      <c r="FQ143" s="101"/>
      <c r="FR143" s="101"/>
      <c r="FS143" s="101"/>
      <c r="FT143" s="101"/>
      <c r="FU143" s="101"/>
      <c r="FV143" s="101"/>
      <c r="FW143" s="101"/>
      <c r="FX143" s="101"/>
      <c r="FY143" s="101"/>
      <c r="FZ143" s="101"/>
      <c r="GA143" s="101"/>
      <c r="GB143" s="101"/>
      <c r="GC143" s="101"/>
      <c r="GD143" s="101"/>
      <c r="GE143" s="101"/>
      <c r="GF143" s="101"/>
      <c r="GG143" s="101"/>
      <c r="GH143" s="101"/>
    </row>
    <row r="144" spans="1:190" s="102" customFormat="1" ht="36">
      <c r="A144" s="70" t="s">
        <v>119</v>
      </c>
      <c r="B144" s="93" t="s">
        <v>137</v>
      </c>
      <c r="C144" s="89">
        <v>1</v>
      </c>
      <c r="D144" s="103">
        <v>3</v>
      </c>
      <c r="E144" s="89" t="s">
        <v>122</v>
      </c>
      <c r="F144" s="89" t="s">
        <v>122</v>
      </c>
      <c r="G144" s="89" t="s">
        <v>138</v>
      </c>
      <c r="H144" s="89"/>
      <c r="I144" s="89">
        <v>358</v>
      </c>
      <c r="J144" s="89">
        <v>4</v>
      </c>
      <c r="K144" s="89">
        <v>19.6</v>
      </c>
      <c r="L144" s="89">
        <v>19.6</v>
      </c>
      <c r="M144" s="89"/>
      <c r="N144" s="89">
        <v>19.6</v>
      </c>
      <c r="O144" s="89"/>
      <c r="P144" s="89">
        <v>19.6</v>
      </c>
      <c r="Q144" s="89"/>
      <c r="R144" s="89"/>
      <c r="S144" s="89"/>
      <c r="T144" s="89">
        <v>19.6</v>
      </c>
      <c r="U144" s="89"/>
      <c r="V144" s="89"/>
      <c r="W144" s="89"/>
      <c r="X144" s="89">
        <v>19.6</v>
      </c>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90"/>
      <c r="CA144" s="101"/>
      <c r="CB144" s="101"/>
      <c r="CC144" s="101"/>
      <c r="CD144" s="101"/>
      <c r="CE144" s="101"/>
      <c r="CF144" s="101"/>
      <c r="CG144" s="101"/>
      <c r="CH144" s="101"/>
      <c r="CI144" s="101"/>
      <c r="CJ144" s="101"/>
      <c r="CK144" s="101"/>
      <c r="CL144" s="101"/>
      <c r="CM144" s="101"/>
      <c r="CN144" s="101"/>
      <c r="CO144" s="101"/>
      <c r="CP144" s="101"/>
      <c r="CQ144" s="101"/>
      <c r="CR144" s="101"/>
      <c r="CS144" s="101"/>
      <c r="CT144" s="101"/>
      <c r="CU144" s="101"/>
      <c r="CV144" s="101"/>
      <c r="CW144" s="101"/>
      <c r="CX144" s="101"/>
      <c r="CY144" s="101"/>
      <c r="CZ144" s="101"/>
      <c r="DA144" s="101"/>
      <c r="DB144" s="101"/>
      <c r="DC144" s="101"/>
      <c r="DD144" s="101"/>
      <c r="DE144" s="101"/>
      <c r="DF144" s="101"/>
      <c r="DG144" s="101"/>
      <c r="DH144" s="101"/>
      <c r="DI144" s="101"/>
      <c r="DJ144" s="101"/>
      <c r="DK144" s="101"/>
      <c r="DL144" s="101"/>
      <c r="DM144" s="101"/>
      <c r="DN144" s="101"/>
      <c r="DO144" s="101"/>
      <c r="DP144" s="101"/>
      <c r="DQ144" s="101"/>
      <c r="DR144" s="101"/>
      <c r="DS144" s="101"/>
      <c r="DT144" s="101"/>
      <c r="DU144" s="101"/>
      <c r="DV144" s="101"/>
      <c r="DW144" s="101"/>
      <c r="DX144" s="101"/>
      <c r="DY144" s="101"/>
      <c r="DZ144" s="101"/>
      <c r="EA144" s="101"/>
      <c r="EB144" s="101"/>
      <c r="EC144" s="101"/>
      <c r="ED144" s="101"/>
      <c r="EE144" s="101"/>
      <c r="EF144" s="101"/>
      <c r="EG144" s="101"/>
      <c r="EH144" s="101"/>
      <c r="EI144" s="101"/>
      <c r="EJ144" s="101"/>
      <c r="EK144" s="101"/>
      <c r="EL144" s="101"/>
      <c r="EM144" s="101"/>
      <c r="EN144" s="101"/>
      <c r="EO144" s="101"/>
      <c r="EP144" s="101"/>
      <c r="EQ144" s="101"/>
      <c r="ER144" s="101"/>
      <c r="ES144" s="101"/>
      <c r="ET144" s="101"/>
      <c r="EU144" s="101"/>
      <c r="EV144" s="101"/>
      <c r="EW144" s="101"/>
      <c r="EX144" s="101"/>
      <c r="EY144" s="101"/>
      <c r="EZ144" s="101"/>
      <c r="FA144" s="101"/>
      <c r="FB144" s="101"/>
      <c r="FC144" s="101"/>
      <c r="FD144" s="101"/>
      <c r="FE144" s="101"/>
      <c r="FF144" s="101"/>
      <c r="FG144" s="101"/>
      <c r="FH144" s="101"/>
      <c r="FI144" s="101"/>
      <c r="FJ144" s="101"/>
      <c r="FK144" s="101"/>
      <c r="FL144" s="101"/>
      <c r="FM144" s="101"/>
      <c r="FN144" s="101"/>
      <c r="FO144" s="101"/>
      <c r="FP144" s="101"/>
      <c r="FQ144" s="101"/>
      <c r="FR144" s="101"/>
      <c r="FS144" s="101"/>
      <c r="FT144" s="101"/>
      <c r="FU144" s="101"/>
      <c r="FV144" s="101"/>
      <c r="FW144" s="101"/>
      <c r="FX144" s="101"/>
      <c r="FY144" s="101"/>
      <c r="FZ144" s="101"/>
      <c r="GA144" s="101"/>
      <c r="GB144" s="101"/>
      <c r="GC144" s="101"/>
      <c r="GD144" s="101"/>
      <c r="GE144" s="101"/>
      <c r="GF144" s="101"/>
      <c r="GG144" s="101"/>
      <c r="GH144" s="101"/>
    </row>
    <row r="145" spans="1:190" s="102" customFormat="1" ht="36">
      <c r="A145" s="70" t="s">
        <v>119</v>
      </c>
      <c r="B145" s="93" t="s">
        <v>137</v>
      </c>
      <c r="C145" s="89">
        <v>1</v>
      </c>
      <c r="D145" s="103">
        <v>3</v>
      </c>
      <c r="E145" s="93" t="s">
        <v>130</v>
      </c>
      <c r="F145" s="93" t="s">
        <v>130</v>
      </c>
      <c r="G145" s="89" t="s">
        <v>186</v>
      </c>
      <c r="H145" s="89"/>
      <c r="I145" s="89">
        <v>820</v>
      </c>
      <c r="J145" s="136">
        <v>3</v>
      </c>
      <c r="K145" s="89">
        <v>19.4</v>
      </c>
      <c r="L145" s="89">
        <v>19.4</v>
      </c>
      <c r="M145" s="89"/>
      <c r="N145" s="89">
        <v>19.4</v>
      </c>
      <c r="O145" s="89"/>
      <c r="P145" s="89">
        <v>19.4</v>
      </c>
      <c r="Q145" s="89"/>
      <c r="R145" s="89"/>
      <c r="S145" s="89"/>
      <c r="T145" s="89">
        <v>19.4</v>
      </c>
      <c r="U145" s="89">
        <v>17.1</v>
      </c>
      <c r="V145" s="89"/>
      <c r="W145" s="89">
        <v>2.3</v>
      </c>
      <c r="X145" s="89"/>
      <c r="Y145" s="89"/>
      <c r="Z145" s="89"/>
      <c r="AA145" s="89"/>
      <c r="AB145" s="89"/>
      <c r="AC145" s="89"/>
      <c r="AD145" s="89"/>
      <c r="AE145" s="89"/>
      <c r="AF145" s="89"/>
      <c r="AG145" s="89">
        <v>23.3</v>
      </c>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90"/>
      <c r="CA145" s="101"/>
      <c r="CB145" s="101"/>
      <c r="CC145" s="101"/>
      <c r="CD145" s="101"/>
      <c r="CE145" s="101"/>
      <c r="CF145" s="101"/>
      <c r="CG145" s="101"/>
      <c r="CH145" s="101"/>
      <c r="CI145" s="101"/>
      <c r="CJ145" s="101"/>
      <c r="CK145" s="101"/>
      <c r="CL145" s="101"/>
      <c r="CM145" s="101"/>
      <c r="CN145" s="101"/>
      <c r="CO145" s="101"/>
      <c r="CP145" s="101"/>
      <c r="CQ145" s="101"/>
      <c r="CR145" s="101"/>
      <c r="CS145" s="101"/>
      <c r="CT145" s="101"/>
      <c r="CU145" s="101"/>
      <c r="CV145" s="101"/>
      <c r="CW145" s="101"/>
      <c r="CX145" s="101"/>
      <c r="CY145" s="101"/>
      <c r="CZ145" s="101"/>
      <c r="DA145" s="101"/>
      <c r="DB145" s="101"/>
      <c r="DC145" s="101"/>
      <c r="DD145" s="101"/>
      <c r="DE145" s="101"/>
      <c r="DF145" s="101"/>
      <c r="DG145" s="101"/>
      <c r="DH145" s="101"/>
      <c r="DI145" s="101"/>
      <c r="DJ145" s="101"/>
      <c r="DK145" s="101"/>
      <c r="DL145" s="101"/>
      <c r="DM145" s="101"/>
      <c r="DN145" s="101"/>
      <c r="DO145" s="101"/>
      <c r="DP145" s="101"/>
      <c r="DQ145" s="101"/>
      <c r="DR145" s="101"/>
      <c r="DS145" s="101"/>
      <c r="DT145" s="101"/>
      <c r="DU145" s="101"/>
      <c r="DV145" s="101"/>
      <c r="DW145" s="101"/>
      <c r="DX145" s="101"/>
      <c r="DY145" s="101"/>
      <c r="DZ145" s="101"/>
      <c r="EA145" s="101"/>
      <c r="EB145" s="101"/>
      <c r="EC145" s="101"/>
      <c r="ED145" s="101"/>
      <c r="EE145" s="101"/>
      <c r="EF145" s="101"/>
      <c r="EG145" s="101"/>
      <c r="EH145" s="101"/>
      <c r="EI145" s="101"/>
      <c r="EJ145" s="101"/>
      <c r="EK145" s="101"/>
      <c r="EL145" s="101"/>
      <c r="EM145" s="101"/>
      <c r="EN145" s="101"/>
      <c r="EO145" s="101"/>
      <c r="EP145" s="101"/>
      <c r="EQ145" s="101"/>
      <c r="ER145" s="101"/>
      <c r="ES145" s="101"/>
      <c r="ET145" s="101"/>
      <c r="EU145" s="101"/>
      <c r="EV145" s="101"/>
      <c r="EW145" s="101"/>
      <c r="EX145" s="101"/>
      <c r="EY145" s="101"/>
      <c r="EZ145" s="101"/>
      <c r="FA145" s="101"/>
      <c r="FB145" s="101"/>
      <c r="FC145" s="101"/>
      <c r="FD145" s="101"/>
      <c r="FE145" s="101"/>
      <c r="FF145" s="101"/>
      <c r="FG145" s="101"/>
      <c r="FH145" s="101"/>
      <c r="FI145" s="101"/>
      <c r="FJ145" s="101"/>
      <c r="FK145" s="101"/>
      <c r="FL145" s="101"/>
      <c r="FM145" s="101"/>
      <c r="FN145" s="101"/>
      <c r="FO145" s="101"/>
      <c r="FP145" s="101"/>
      <c r="FQ145" s="101"/>
      <c r="FR145" s="101"/>
      <c r="FS145" s="101"/>
      <c r="FT145" s="101"/>
      <c r="FU145" s="101"/>
      <c r="FV145" s="101"/>
      <c r="FW145" s="101"/>
      <c r="FX145" s="101"/>
      <c r="FY145" s="101"/>
      <c r="FZ145" s="101"/>
      <c r="GA145" s="101"/>
      <c r="GB145" s="101"/>
      <c r="GC145" s="101"/>
      <c r="GD145" s="101"/>
      <c r="GE145" s="101"/>
      <c r="GF145" s="101"/>
      <c r="GG145" s="101"/>
      <c r="GH145" s="101"/>
    </row>
    <row r="146" spans="1:190" s="102" customFormat="1" ht="36">
      <c r="A146" s="70" t="s">
        <v>119</v>
      </c>
      <c r="B146" s="93" t="s">
        <v>137</v>
      </c>
      <c r="C146" s="89">
        <v>1</v>
      </c>
      <c r="D146" s="103">
        <v>2</v>
      </c>
      <c r="E146" s="89" t="s">
        <v>79</v>
      </c>
      <c r="F146" s="89" t="s">
        <v>79</v>
      </c>
      <c r="G146" s="89" t="s">
        <v>163</v>
      </c>
      <c r="H146" s="89">
        <v>2014</v>
      </c>
      <c r="I146" s="89">
        <v>828</v>
      </c>
      <c r="J146" s="89">
        <v>3</v>
      </c>
      <c r="K146" s="89">
        <v>1.9</v>
      </c>
      <c r="L146" s="89">
        <v>1.9</v>
      </c>
      <c r="M146" s="89"/>
      <c r="N146" s="89">
        <v>1.9</v>
      </c>
      <c r="O146" s="89"/>
      <c r="P146" s="89">
        <v>1.9</v>
      </c>
      <c r="Q146" s="89"/>
      <c r="R146" s="89"/>
      <c r="S146" s="89">
        <v>1.9</v>
      </c>
      <c r="T146" s="89">
        <v>1.9</v>
      </c>
      <c r="U146" s="89"/>
      <c r="V146" s="89"/>
      <c r="W146" s="89"/>
      <c r="X146" s="89">
        <v>1.9</v>
      </c>
      <c r="Y146" s="89">
        <v>1.9</v>
      </c>
      <c r="Z146" s="89"/>
      <c r="AA146" s="89"/>
      <c r="AB146" s="89"/>
      <c r="AC146" s="89">
        <v>1.9</v>
      </c>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90"/>
      <c r="CA146" s="101"/>
      <c r="CB146" s="101"/>
      <c r="CC146" s="101"/>
      <c r="CD146" s="101"/>
      <c r="CE146" s="101"/>
      <c r="CF146" s="101"/>
      <c r="CG146" s="101"/>
      <c r="CH146" s="101"/>
      <c r="CI146" s="101"/>
      <c r="CJ146" s="101"/>
      <c r="CK146" s="101"/>
      <c r="CL146" s="101"/>
      <c r="CM146" s="101"/>
      <c r="CN146" s="101"/>
      <c r="CO146" s="101"/>
      <c r="CP146" s="101"/>
      <c r="CQ146" s="101"/>
      <c r="CR146" s="101"/>
      <c r="CS146" s="101"/>
      <c r="CT146" s="101"/>
      <c r="CU146" s="101"/>
      <c r="CV146" s="101"/>
      <c r="CW146" s="101"/>
      <c r="CX146" s="101"/>
      <c r="CY146" s="101"/>
      <c r="CZ146" s="101"/>
      <c r="DA146" s="101"/>
      <c r="DB146" s="101"/>
      <c r="DC146" s="101"/>
      <c r="DD146" s="101"/>
      <c r="DE146" s="101"/>
      <c r="DF146" s="101"/>
      <c r="DG146" s="101"/>
      <c r="DH146" s="101"/>
      <c r="DI146" s="101"/>
      <c r="DJ146" s="101"/>
      <c r="DK146" s="101"/>
      <c r="DL146" s="101"/>
      <c r="DM146" s="101"/>
      <c r="DN146" s="101"/>
      <c r="DO146" s="101"/>
      <c r="DP146" s="101"/>
      <c r="DQ146" s="101"/>
      <c r="DR146" s="101"/>
      <c r="DS146" s="101"/>
      <c r="DT146" s="101"/>
      <c r="DU146" s="101"/>
      <c r="DV146" s="101"/>
      <c r="DW146" s="101"/>
      <c r="DX146" s="101"/>
      <c r="DY146" s="101"/>
      <c r="DZ146" s="101"/>
      <c r="EA146" s="101"/>
      <c r="EB146" s="101"/>
      <c r="EC146" s="101"/>
      <c r="ED146" s="101"/>
      <c r="EE146" s="101"/>
      <c r="EF146" s="101"/>
      <c r="EG146" s="101"/>
      <c r="EH146" s="101"/>
      <c r="EI146" s="101"/>
      <c r="EJ146" s="101"/>
      <c r="EK146" s="101"/>
      <c r="EL146" s="101"/>
      <c r="EM146" s="101"/>
      <c r="EN146" s="101"/>
      <c r="EO146" s="101"/>
      <c r="EP146" s="101"/>
      <c r="EQ146" s="101"/>
      <c r="ER146" s="101"/>
      <c r="ES146" s="101"/>
      <c r="ET146" s="101"/>
      <c r="EU146" s="101"/>
      <c r="EV146" s="101"/>
      <c r="EW146" s="101"/>
      <c r="EX146" s="101"/>
      <c r="EY146" s="101"/>
      <c r="EZ146" s="101"/>
      <c r="FA146" s="101"/>
      <c r="FB146" s="101"/>
      <c r="FC146" s="101"/>
      <c r="FD146" s="101"/>
      <c r="FE146" s="101"/>
      <c r="FF146" s="101"/>
      <c r="FG146" s="101"/>
      <c r="FH146" s="101"/>
      <c r="FI146" s="101"/>
      <c r="FJ146" s="101"/>
      <c r="FK146" s="101"/>
      <c r="FL146" s="101"/>
      <c r="FM146" s="101"/>
      <c r="FN146" s="101"/>
      <c r="FO146" s="101"/>
      <c r="FP146" s="101"/>
      <c r="FQ146" s="101"/>
      <c r="FR146" s="101"/>
      <c r="FS146" s="101"/>
      <c r="FT146" s="101"/>
      <c r="FU146" s="101"/>
      <c r="FV146" s="101"/>
      <c r="FW146" s="101"/>
      <c r="FX146" s="101"/>
      <c r="FY146" s="101"/>
      <c r="FZ146" s="101"/>
      <c r="GA146" s="101"/>
      <c r="GB146" s="101"/>
      <c r="GC146" s="101"/>
      <c r="GD146" s="101"/>
      <c r="GE146" s="101"/>
      <c r="GF146" s="101"/>
      <c r="GG146" s="101"/>
      <c r="GH146" s="101"/>
    </row>
    <row r="147" spans="1:190" s="102" customFormat="1" ht="36">
      <c r="A147" s="70" t="s">
        <v>119</v>
      </c>
      <c r="B147" s="93" t="s">
        <v>139</v>
      </c>
      <c r="C147" s="89">
        <v>1</v>
      </c>
      <c r="D147" s="89">
        <v>3</v>
      </c>
      <c r="E147" s="89" t="s">
        <v>192</v>
      </c>
      <c r="F147" s="89" t="s">
        <v>192</v>
      </c>
      <c r="G147" s="89" t="s">
        <v>138</v>
      </c>
      <c r="H147" s="89"/>
      <c r="I147" s="89">
        <v>358</v>
      </c>
      <c r="J147" s="89">
        <v>4</v>
      </c>
      <c r="K147" s="89">
        <v>3.8</v>
      </c>
      <c r="L147" s="89">
        <v>3.8</v>
      </c>
      <c r="M147" s="89">
        <v>3.8</v>
      </c>
      <c r="N147" s="89"/>
      <c r="O147" s="89"/>
      <c r="P147" s="89">
        <v>3.8</v>
      </c>
      <c r="Q147" s="89"/>
      <c r="R147" s="89"/>
      <c r="S147" s="89"/>
      <c r="T147" s="89">
        <v>3.8</v>
      </c>
      <c r="U147" s="89"/>
      <c r="V147" s="89"/>
      <c r="W147" s="89">
        <v>3.8</v>
      </c>
      <c r="X147" s="89"/>
      <c r="Y147" s="89"/>
      <c r="Z147" s="89"/>
      <c r="AA147" s="89"/>
      <c r="AB147" s="89"/>
      <c r="AC147" s="89"/>
      <c r="AD147" s="89"/>
      <c r="AE147" s="89"/>
      <c r="AF147" s="89"/>
      <c r="AG147" s="89">
        <v>3.8</v>
      </c>
      <c r="AH147" s="89"/>
      <c r="AI147" s="89"/>
      <c r="AJ147" s="89"/>
      <c r="AK147" s="89"/>
      <c r="AL147" s="89"/>
      <c r="AM147" s="89"/>
      <c r="AN147" s="89"/>
      <c r="AO147" s="89"/>
      <c r="AP147" s="89"/>
      <c r="AQ147" s="89"/>
      <c r="AR147" s="89"/>
      <c r="AS147" s="89"/>
      <c r="AT147" s="139"/>
      <c r="AU147" s="139"/>
      <c r="AV147" s="89"/>
      <c r="AW147" s="89"/>
      <c r="AX147" s="89"/>
      <c r="AY147" s="89"/>
      <c r="AZ147" s="89"/>
      <c r="BA147" s="89"/>
      <c r="BB147" s="89"/>
      <c r="BC147" s="89"/>
      <c r="BD147" s="139"/>
      <c r="BE147" s="139"/>
      <c r="BF147" s="89"/>
      <c r="BG147" s="89"/>
      <c r="BH147" s="89"/>
      <c r="BI147" s="89"/>
      <c r="BJ147" s="89"/>
      <c r="BK147" s="89"/>
      <c r="BL147" s="89"/>
      <c r="BM147" s="89"/>
      <c r="BN147" s="89"/>
      <c r="BO147" s="89"/>
      <c r="BP147" s="89"/>
      <c r="BQ147" s="89"/>
      <c r="BR147" s="89"/>
      <c r="BS147" s="89"/>
      <c r="BT147" s="89"/>
      <c r="BU147" s="89"/>
      <c r="BV147" s="89"/>
      <c r="BW147" s="89"/>
      <c r="BX147" s="89"/>
      <c r="BY147" s="89"/>
      <c r="BZ147" s="90"/>
      <c r="CA147" s="101"/>
      <c r="CB147" s="140"/>
      <c r="CC147" s="140"/>
      <c r="CD147" s="140"/>
      <c r="CE147" s="140"/>
      <c r="CF147" s="140"/>
      <c r="CG147" s="140"/>
      <c r="CH147" s="140"/>
      <c r="CI147" s="140"/>
      <c r="CJ147" s="140"/>
      <c r="CK147" s="140"/>
      <c r="CL147" s="140"/>
      <c r="CM147" s="140"/>
      <c r="CN147" s="140"/>
      <c r="CO147" s="140"/>
      <c r="CP147" s="140"/>
      <c r="CQ147" s="140"/>
      <c r="CR147" s="140"/>
      <c r="CS147" s="140"/>
      <c r="CT147" s="140"/>
      <c r="CU147" s="140"/>
      <c r="CV147" s="140"/>
      <c r="CW147" s="140"/>
      <c r="CX147" s="140"/>
      <c r="CY147" s="140"/>
      <c r="CZ147" s="140"/>
      <c r="DA147" s="140"/>
      <c r="DB147" s="140"/>
      <c r="DC147" s="140"/>
      <c r="DD147" s="140"/>
      <c r="DE147" s="140"/>
      <c r="DF147" s="140"/>
      <c r="DG147" s="140"/>
      <c r="DH147" s="140"/>
      <c r="DI147" s="140"/>
      <c r="DJ147" s="140"/>
      <c r="DK147" s="140"/>
      <c r="DL147" s="140"/>
      <c r="DM147" s="140"/>
      <c r="DN147" s="140"/>
      <c r="DO147" s="140"/>
      <c r="DP147" s="140"/>
      <c r="DQ147" s="140"/>
      <c r="DR147" s="140"/>
      <c r="DS147" s="140"/>
      <c r="DT147" s="140"/>
      <c r="DU147" s="140"/>
      <c r="DV147" s="140"/>
      <c r="DW147" s="140"/>
      <c r="DX147" s="140"/>
      <c r="DY147" s="140"/>
      <c r="DZ147" s="140"/>
      <c r="EA147" s="140"/>
      <c r="EB147" s="140"/>
      <c r="EC147" s="140"/>
      <c r="ED147" s="140"/>
      <c r="EE147" s="140"/>
      <c r="EF147" s="140"/>
      <c r="EG147" s="140"/>
      <c r="EH147" s="140"/>
      <c r="EI147" s="140"/>
      <c r="EJ147" s="140"/>
      <c r="EK147" s="140"/>
      <c r="EL147" s="140"/>
      <c r="EM147" s="140"/>
      <c r="EN147" s="140"/>
      <c r="EO147" s="140"/>
      <c r="EP147" s="140"/>
      <c r="EQ147" s="140"/>
      <c r="ER147" s="140"/>
      <c r="ES147" s="140"/>
      <c r="ET147" s="140"/>
      <c r="EU147" s="140"/>
      <c r="EV147" s="140"/>
      <c r="EW147" s="140"/>
      <c r="EX147" s="140"/>
      <c r="EY147" s="140"/>
      <c r="EZ147" s="140"/>
      <c r="FA147" s="140"/>
      <c r="FB147" s="140"/>
      <c r="FC147" s="140"/>
      <c r="FD147" s="140"/>
      <c r="FE147" s="140"/>
      <c r="FF147" s="140"/>
      <c r="FG147" s="140"/>
      <c r="FH147" s="140"/>
      <c r="FI147" s="140"/>
      <c r="FJ147" s="140"/>
      <c r="FK147" s="140"/>
      <c r="FL147" s="140"/>
      <c r="FM147" s="140"/>
      <c r="FN147" s="140"/>
      <c r="FO147" s="140"/>
      <c r="FP147" s="140"/>
      <c r="FQ147" s="140"/>
      <c r="FR147" s="140"/>
      <c r="FS147" s="140"/>
      <c r="FT147" s="140"/>
      <c r="FU147" s="140"/>
      <c r="FV147" s="140"/>
      <c r="FW147" s="140"/>
      <c r="FX147" s="140"/>
      <c r="FY147" s="140"/>
      <c r="FZ147" s="140"/>
      <c r="GA147" s="140"/>
      <c r="GB147" s="140"/>
      <c r="GC147" s="140"/>
      <c r="GD147" s="140"/>
      <c r="GE147" s="140"/>
      <c r="GF147" s="140"/>
      <c r="GG147" s="140"/>
      <c r="GH147" s="140"/>
    </row>
    <row r="148" spans="1:190" s="102" customFormat="1" ht="36">
      <c r="A148" s="70" t="s">
        <v>119</v>
      </c>
      <c r="B148" s="93" t="s">
        <v>139</v>
      </c>
      <c r="C148" s="89">
        <v>1</v>
      </c>
      <c r="D148" s="103">
        <v>3</v>
      </c>
      <c r="E148" s="89" t="s">
        <v>121</v>
      </c>
      <c r="F148" s="89" t="s">
        <v>121</v>
      </c>
      <c r="G148" s="89" t="s">
        <v>166</v>
      </c>
      <c r="H148" s="89">
        <v>2016</v>
      </c>
      <c r="I148" s="89">
        <v>701</v>
      </c>
      <c r="J148" s="89">
        <v>6</v>
      </c>
      <c r="K148" s="89">
        <v>1.2</v>
      </c>
      <c r="L148" s="89">
        <v>1.2</v>
      </c>
      <c r="M148" s="89">
        <v>1.2</v>
      </c>
      <c r="N148" s="89"/>
      <c r="O148" s="89"/>
      <c r="P148" s="89">
        <v>1.2</v>
      </c>
      <c r="Q148" s="89"/>
      <c r="R148" s="89"/>
      <c r="S148" s="89"/>
      <c r="T148" s="89">
        <v>1.2</v>
      </c>
      <c r="U148" s="89"/>
      <c r="V148" s="89"/>
      <c r="W148" s="89">
        <v>1.2</v>
      </c>
      <c r="X148" s="89"/>
      <c r="Y148" s="89"/>
      <c r="Z148" s="89"/>
      <c r="AA148" s="89"/>
      <c r="AB148" s="89"/>
      <c r="AC148" s="89"/>
      <c r="AD148" s="89"/>
      <c r="AE148" s="89"/>
      <c r="AF148" s="89"/>
      <c r="AG148" s="89">
        <v>1.2</v>
      </c>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90"/>
      <c r="CA148" s="101"/>
      <c r="CB148" s="101"/>
      <c r="CC148" s="101"/>
      <c r="CD148" s="101"/>
      <c r="CE148" s="101"/>
      <c r="CF148" s="101"/>
      <c r="CG148" s="101"/>
      <c r="CH148" s="101"/>
      <c r="CI148" s="101"/>
      <c r="CJ148" s="101"/>
      <c r="CK148" s="101"/>
      <c r="CL148" s="101"/>
      <c r="CM148" s="101"/>
      <c r="CN148" s="101"/>
      <c r="CO148" s="101"/>
      <c r="CP148" s="101"/>
      <c r="CQ148" s="101"/>
      <c r="CR148" s="101"/>
      <c r="CS148" s="101"/>
      <c r="CT148" s="101"/>
      <c r="CU148" s="101"/>
      <c r="CV148" s="101"/>
      <c r="CW148" s="101"/>
      <c r="CX148" s="101"/>
      <c r="CY148" s="101"/>
      <c r="CZ148" s="101"/>
      <c r="DA148" s="101"/>
      <c r="DB148" s="101"/>
      <c r="DC148" s="101"/>
      <c r="DD148" s="101"/>
      <c r="DE148" s="101"/>
      <c r="DF148" s="101"/>
      <c r="DG148" s="101"/>
      <c r="DH148" s="101"/>
      <c r="DI148" s="101"/>
      <c r="DJ148" s="101"/>
      <c r="DK148" s="101"/>
      <c r="DL148" s="101"/>
      <c r="DM148" s="101"/>
      <c r="DN148" s="101"/>
      <c r="DO148" s="101"/>
      <c r="DP148" s="101"/>
      <c r="DQ148" s="101"/>
      <c r="DR148" s="101"/>
      <c r="DS148" s="101"/>
      <c r="DT148" s="101"/>
      <c r="DU148" s="101"/>
      <c r="DV148" s="101"/>
      <c r="DW148" s="101"/>
      <c r="DX148" s="101"/>
      <c r="DY148" s="101"/>
      <c r="DZ148" s="101"/>
      <c r="EA148" s="101"/>
      <c r="EB148" s="101"/>
      <c r="EC148" s="101"/>
      <c r="ED148" s="101"/>
      <c r="EE148" s="101"/>
      <c r="EF148" s="101"/>
      <c r="EG148" s="101"/>
      <c r="EH148" s="101"/>
      <c r="EI148" s="101"/>
      <c r="EJ148" s="101"/>
      <c r="EK148" s="101"/>
      <c r="EL148" s="101"/>
      <c r="EM148" s="101"/>
      <c r="EN148" s="101"/>
      <c r="EO148" s="101"/>
      <c r="EP148" s="101"/>
      <c r="EQ148" s="101"/>
      <c r="ER148" s="101"/>
      <c r="ES148" s="101"/>
      <c r="ET148" s="101"/>
      <c r="EU148" s="101"/>
      <c r="EV148" s="101"/>
      <c r="EW148" s="101"/>
      <c r="EX148" s="101"/>
      <c r="EY148" s="101"/>
      <c r="EZ148" s="101"/>
      <c r="FA148" s="101"/>
      <c r="FB148" s="101"/>
      <c r="FC148" s="101"/>
      <c r="FD148" s="101"/>
      <c r="FE148" s="101"/>
      <c r="FF148" s="101"/>
      <c r="FG148" s="101"/>
      <c r="FH148" s="101"/>
      <c r="FI148" s="101"/>
      <c r="FJ148" s="101"/>
      <c r="FK148" s="101"/>
      <c r="FL148" s="101"/>
      <c r="FM148" s="101"/>
      <c r="FN148" s="101"/>
      <c r="FO148" s="101"/>
      <c r="FP148" s="101"/>
      <c r="FQ148" s="101"/>
      <c r="FR148" s="101"/>
      <c r="FS148" s="101"/>
      <c r="FT148" s="101"/>
      <c r="FU148" s="101"/>
      <c r="FV148" s="101"/>
      <c r="FW148" s="101"/>
      <c r="FX148" s="101"/>
      <c r="FY148" s="101"/>
      <c r="FZ148" s="101"/>
      <c r="GA148" s="101"/>
      <c r="GB148" s="101"/>
      <c r="GC148" s="101"/>
      <c r="GD148" s="101"/>
      <c r="GE148" s="101"/>
      <c r="GF148" s="101"/>
      <c r="GG148" s="101"/>
      <c r="GH148" s="101"/>
    </row>
    <row r="149" spans="1:190" s="102" customFormat="1" ht="36">
      <c r="A149" s="70" t="s">
        <v>119</v>
      </c>
      <c r="B149" s="93" t="s">
        <v>139</v>
      </c>
      <c r="C149" s="89">
        <v>1</v>
      </c>
      <c r="D149" s="103">
        <v>3</v>
      </c>
      <c r="E149" s="89" t="s">
        <v>192</v>
      </c>
      <c r="F149" s="89" t="s">
        <v>192</v>
      </c>
      <c r="G149" s="89" t="s">
        <v>166</v>
      </c>
      <c r="H149" s="89">
        <v>2016</v>
      </c>
      <c r="I149" s="89">
        <v>701</v>
      </c>
      <c r="J149" s="89">
        <v>6</v>
      </c>
      <c r="K149" s="89">
        <v>3.6</v>
      </c>
      <c r="L149" s="89">
        <v>3.6</v>
      </c>
      <c r="M149" s="89">
        <v>3.6</v>
      </c>
      <c r="N149" s="89"/>
      <c r="O149" s="89"/>
      <c r="P149" s="89">
        <v>3.6</v>
      </c>
      <c r="Q149" s="89"/>
      <c r="R149" s="89"/>
      <c r="S149" s="89"/>
      <c r="T149" s="89">
        <v>3.6</v>
      </c>
      <c r="U149" s="89"/>
      <c r="V149" s="89">
        <v>2.1</v>
      </c>
      <c r="W149" s="89">
        <v>1.5</v>
      </c>
      <c r="X149" s="89"/>
      <c r="Y149" s="89"/>
      <c r="Z149" s="89"/>
      <c r="AA149" s="89"/>
      <c r="AB149" s="89"/>
      <c r="AC149" s="89"/>
      <c r="AD149" s="89"/>
      <c r="AE149" s="89"/>
      <c r="AF149" s="89"/>
      <c r="AG149" s="89">
        <v>3.6</v>
      </c>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90"/>
      <c r="CA149" s="101"/>
      <c r="CB149" s="101"/>
      <c r="CC149" s="101"/>
      <c r="CD149" s="101"/>
      <c r="CE149" s="101"/>
      <c r="CF149" s="101"/>
      <c r="CG149" s="101"/>
      <c r="CH149" s="101"/>
      <c r="CI149" s="101"/>
      <c r="CJ149" s="101"/>
      <c r="CK149" s="101"/>
      <c r="CL149" s="101"/>
      <c r="CM149" s="101"/>
      <c r="CN149" s="101"/>
      <c r="CO149" s="101"/>
      <c r="CP149" s="101"/>
      <c r="CQ149" s="101"/>
      <c r="CR149" s="101"/>
      <c r="CS149" s="101"/>
      <c r="CT149" s="101"/>
      <c r="CU149" s="101"/>
      <c r="CV149" s="101"/>
      <c r="CW149" s="101"/>
      <c r="CX149" s="101"/>
      <c r="CY149" s="101"/>
      <c r="CZ149" s="101"/>
      <c r="DA149" s="101"/>
      <c r="DB149" s="101"/>
      <c r="DC149" s="101"/>
      <c r="DD149" s="101"/>
      <c r="DE149" s="101"/>
      <c r="DF149" s="101"/>
      <c r="DG149" s="101"/>
      <c r="DH149" s="101"/>
      <c r="DI149" s="101"/>
      <c r="DJ149" s="101"/>
      <c r="DK149" s="101"/>
      <c r="DL149" s="101"/>
      <c r="DM149" s="101"/>
      <c r="DN149" s="101"/>
      <c r="DO149" s="101"/>
      <c r="DP149" s="101"/>
      <c r="DQ149" s="101"/>
      <c r="DR149" s="101"/>
      <c r="DS149" s="101"/>
      <c r="DT149" s="101"/>
      <c r="DU149" s="101"/>
      <c r="DV149" s="101"/>
      <c r="DW149" s="101"/>
      <c r="DX149" s="101"/>
      <c r="DY149" s="101"/>
      <c r="DZ149" s="101"/>
      <c r="EA149" s="101"/>
      <c r="EB149" s="101"/>
      <c r="EC149" s="101"/>
      <c r="ED149" s="101"/>
      <c r="EE149" s="101"/>
      <c r="EF149" s="101"/>
      <c r="EG149" s="101"/>
      <c r="EH149" s="101"/>
      <c r="EI149" s="101"/>
      <c r="EJ149" s="101"/>
      <c r="EK149" s="101"/>
      <c r="EL149" s="101"/>
      <c r="EM149" s="101"/>
      <c r="EN149" s="101"/>
      <c r="EO149" s="101"/>
      <c r="EP149" s="101"/>
      <c r="EQ149" s="101"/>
      <c r="ER149" s="101"/>
      <c r="ES149" s="101"/>
      <c r="ET149" s="101"/>
      <c r="EU149" s="101"/>
      <c r="EV149" s="101"/>
      <c r="EW149" s="101"/>
      <c r="EX149" s="101"/>
      <c r="EY149" s="101"/>
      <c r="EZ149" s="101"/>
      <c r="FA149" s="101"/>
      <c r="FB149" s="101"/>
      <c r="FC149" s="101"/>
      <c r="FD149" s="101"/>
      <c r="FE149" s="101"/>
      <c r="FF149" s="101"/>
      <c r="FG149" s="101"/>
      <c r="FH149" s="101"/>
      <c r="FI149" s="101"/>
      <c r="FJ149" s="101"/>
      <c r="FK149" s="101"/>
      <c r="FL149" s="101"/>
      <c r="FM149" s="101"/>
      <c r="FN149" s="101"/>
      <c r="FO149" s="101"/>
      <c r="FP149" s="101"/>
      <c r="FQ149" s="101"/>
      <c r="FR149" s="101"/>
      <c r="FS149" s="101"/>
      <c r="FT149" s="101"/>
      <c r="FU149" s="101"/>
      <c r="FV149" s="101"/>
      <c r="FW149" s="101"/>
      <c r="FX149" s="101"/>
      <c r="FY149" s="101"/>
      <c r="FZ149" s="101"/>
      <c r="GA149" s="101"/>
      <c r="GB149" s="101"/>
      <c r="GC149" s="101"/>
      <c r="GD149" s="101"/>
      <c r="GE149" s="101"/>
      <c r="GF149" s="101"/>
      <c r="GG149" s="101"/>
      <c r="GH149" s="101"/>
    </row>
    <row r="150" spans="1:190" s="102" customFormat="1" ht="36">
      <c r="A150" s="70" t="s">
        <v>119</v>
      </c>
      <c r="B150" s="93" t="s">
        <v>139</v>
      </c>
      <c r="C150" s="89">
        <v>1</v>
      </c>
      <c r="D150" s="103">
        <v>3</v>
      </c>
      <c r="E150" s="89" t="s">
        <v>79</v>
      </c>
      <c r="F150" s="89" t="s">
        <v>79</v>
      </c>
      <c r="G150" s="89" t="s">
        <v>166</v>
      </c>
      <c r="H150" s="89">
        <v>2016</v>
      </c>
      <c r="I150" s="89">
        <v>701</v>
      </c>
      <c r="J150" s="89">
        <v>6</v>
      </c>
      <c r="K150" s="89">
        <v>41.5</v>
      </c>
      <c r="L150" s="89">
        <v>41.5</v>
      </c>
      <c r="M150" s="89">
        <v>41.5</v>
      </c>
      <c r="N150" s="89"/>
      <c r="O150" s="89"/>
      <c r="P150" s="89">
        <v>41.5</v>
      </c>
      <c r="Q150" s="89"/>
      <c r="R150" s="89"/>
      <c r="S150" s="89"/>
      <c r="T150" s="89">
        <v>41.5</v>
      </c>
      <c r="U150" s="89"/>
      <c r="V150" s="89">
        <v>1</v>
      </c>
      <c r="W150" s="89">
        <v>40.5</v>
      </c>
      <c r="X150" s="89"/>
      <c r="Y150" s="89"/>
      <c r="Z150" s="89"/>
      <c r="AA150" s="89"/>
      <c r="AB150" s="89"/>
      <c r="AC150" s="89"/>
      <c r="AD150" s="89"/>
      <c r="AE150" s="89"/>
      <c r="AF150" s="89"/>
      <c r="AG150" s="89">
        <v>41.5</v>
      </c>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90"/>
      <c r="CA150" s="101"/>
      <c r="CB150" s="101"/>
      <c r="CC150" s="101"/>
      <c r="CD150" s="101"/>
      <c r="CE150" s="101"/>
      <c r="CF150" s="101"/>
      <c r="CG150" s="101"/>
      <c r="CH150" s="101"/>
      <c r="CI150" s="101"/>
      <c r="CJ150" s="101"/>
      <c r="CK150" s="101"/>
      <c r="CL150" s="101"/>
      <c r="CM150" s="101"/>
      <c r="CN150" s="101"/>
      <c r="CO150" s="101"/>
      <c r="CP150" s="101"/>
      <c r="CQ150" s="101"/>
      <c r="CR150" s="101"/>
      <c r="CS150" s="101"/>
      <c r="CT150" s="101"/>
      <c r="CU150" s="101"/>
      <c r="CV150" s="101"/>
      <c r="CW150" s="101"/>
      <c r="CX150" s="101"/>
      <c r="CY150" s="101"/>
      <c r="CZ150" s="101"/>
      <c r="DA150" s="101"/>
      <c r="DB150" s="101"/>
      <c r="DC150" s="101"/>
      <c r="DD150" s="101"/>
      <c r="DE150" s="101"/>
      <c r="DF150" s="101"/>
      <c r="DG150" s="101"/>
      <c r="DH150" s="101"/>
      <c r="DI150" s="101"/>
      <c r="DJ150" s="101"/>
      <c r="DK150" s="101"/>
      <c r="DL150" s="101"/>
      <c r="DM150" s="101"/>
      <c r="DN150" s="101"/>
      <c r="DO150" s="101"/>
      <c r="DP150" s="101"/>
      <c r="DQ150" s="101"/>
      <c r="DR150" s="101"/>
      <c r="DS150" s="101"/>
      <c r="DT150" s="101"/>
      <c r="DU150" s="101"/>
      <c r="DV150" s="101"/>
      <c r="DW150" s="101"/>
      <c r="DX150" s="101"/>
      <c r="DY150" s="101"/>
      <c r="DZ150" s="101"/>
      <c r="EA150" s="101"/>
      <c r="EB150" s="101"/>
      <c r="EC150" s="101"/>
      <c r="ED150" s="101"/>
      <c r="EE150" s="101"/>
      <c r="EF150" s="101"/>
      <c r="EG150" s="101"/>
      <c r="EH150" s="101"/>
      <c r="EI150" s="101"/>
      <c r="EJ150" s="101"/>
      <c r="EK150" s="101"/>
      <c r="EL150" s="101"/>
      <c r="EM150" s="101"/>
      <c r="EN150" s="101"/>
      <c r="EO150" s="101"/>
      <c r="EP150" s="101"/>
      <c r="EQ150" s="101"/>
      <c r="ER150" s="101"/>
      <c r="ES150" s="101"/>
      <c r="ET150" s="101"/>
      <c r="EU150" s="101"/>
      <c r="EV150" s="101"/>
      <c r="EW150" s="101"/>
      <c r="EX150" s="101"/>
      <c r="EY150" s="101"/>
      <c r="EZ150" s="101"/>
      <c r="FA150" s="101"/>
      <c r="FB150" s="101"/>
      <c r="FC150" s="101"/>
      <c r="FD150" s="101"/>
      <c r="FE150" s="101"/>
      <c r="FF150" s="101"/>
      <c r="FG150" s="101"/>
      <c r="FH150" s="101"/>
      <c r="FI150" s="101"/>
      <c r="FJ150" s="101"/>
      <c r="FK150" s="101"/>
      <c r="FL150" s="101"/>
      <c r="FM150" s="101"/>
      <c r="FN150" s="101"/>
      <c r="FO150" s="101"/>
      <c r="FP150" s="101"/>
      <c r="FQ150" s="101"/>
      <c r="FR150" s="101"/>
      <c r="FS150" s="101"/>
      <c r="FT150" s="101"/>
      <c r="FU150" s="101"/>
      <c r="FV150" s="101"/>
      <c r="FW150" s="101"/>
      <c r="FX150" s="101"/>
      <c r="FY150" s="101"/>
      <c r="FZ150" s="101"/>
      <c r="GA150" s="101"/>
      <c r="GB150" s="101"/>
      <c r="GC150" s="101"/>
      <c r="GD150" s="101"/>
      <c r="GE150" s="101"/>
      <c r="GF150" s="101"/>
      <c r="GG150" s="101"/>
      <c r="GH150" s="101"/>
    </row>
    <row r="151" spans="1:190" s="102" customFormat="1" ht="36" customHeight="1">
      <c r="A151" s="70" t="s">
        <v>119</v>
      </c>
      <c r="B151" s="93" t="s">
        <v>139</v>
      </c>
      <c r="C151" s="89">
        <v>1</v>
      </c>
      <c r="D151" s="103">
        <v>3</v>
      </c>
      <c r="E151" s="89" t="s">
        <v>79</v>
      </c>
      <c r="F151" s="89" t="s">
        <v>79</v>
      </c>
      <c r="G151" s="89" t="s">
        <v>134</v>
      </c>
      <c r="H151" s="89"/>
      <c r="I151" s="89">
        <v>724</v>
      </c>
      <c r="J151" s="89">
        <v>6</v>
      </c>
      <c r="K151" s="89">
        <v>54</v>
      </c>
      <c r="L151" s="89">
        <v>54</v>
      </c>
      <c r="M151" s="89"/>
      <c r="N151" s="89">
        <v>54</v>
      </c>
      <c r="O151" s="89"/>
      <c r="P151" s="89">
        <v>54</v>
      </c>
      <c r="Q151" s="89"/>
      <c r="R151" s="89"/>
      <c r="S151" s="89"/>
      <c r="T151" s="89">
        <v>54</v>
      </c>
      <c r="U151" s="89">
        <v>54</v>
      </c>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90"/>
      <c r="CA151" s="101"/>
      <c r="CB151" s="101"/>
      <c r="CC151" s="101"/>
      <c r="CD151" s="101"/>
      <c r="CE151" s="101"/>
      <c r="CF151" s="101"/>
      <c r="CG151" s="101"/>
      <c r="CH151" s="101"/>
      <c r="CI151" s="101"/>
      <c r="CJ151" s="101"/>
      <c r="CK151" s="101"/>
      <c r="CL151" s="101"/>
      <c r="CM151" s="101"/>
      <c r="CN151" s="101"/>
      <c r="CO151" s="101"/>
      <c r="CP151" s="101"/>
      <c r="CQ151" s="101"/>
      <c r="CR151" s="101"/>
      <c r="CS151" s="101"/>
      <c r="CT151" s="101"/>
      <c r="CU151" s="101"/>
      <c r="CV151" s="101"/>
      <c r="CW151" s="101"/>
      <c r="CX151" s="101"/>
      <c r="CY151" s="101"/>
      <c r="CZ151" s="101"/>
      <c r="DA151" s="101"/>
      <c r="DB151" s="101"/>
      <c r="DC151" s="101"/>
      <c r="DD151" s="101"/>
      <c r="DE151" s="101"/>
      <c r="DF151" s="101"/>
      <c r="DG151" s="101"/>
      <c r="DH151" s="101"/>
      <c r="DI151" s="101"/>
      <c r="DJ151" s="101"/>
      <c r="DK151" s="101"/>
      <c r="DL151" s="101"/>
      <c r="DM151" s="101"/>
      <c r="DN151" s="101"/>
      <c r="DO151" s="101"/>
      <c r="DP151" s="101"/>
      <c r="DQ151" s="101"/>
      <c r="DR151" s="101"/>
      <c r="DS151" s="101"/>
      <c r="DT151" s="101"/>
      <c r="DU151" s="101"/>
      <c r="DV151" s="101"/>
      <c r="DW151" s="101"/>
      <c r="DX151" s="101"/>
      <c r="DY151" s="101"/>
      <c r="DZ151" s="101"/>
      <c r="EA151" s="101"/>
      <c r="EB151" s="101"/>
      <c r="EC151" s="101"/>
      <c r="ED151" s="101"/>
      <c r="EE151" s="101"/>
      <c r="EF151" s="101"/>
      <c r="EG151" s="101"/>
      <c r="EH151" s="101"/>
      <c r="EI151" s="101"/>
      <c r="EJ151" s="101"/>
      <c r="EK151" s="101"/>
      <c r="EL151" s="101"/>
      <c r="EM151" s="101"/>
      <c r="EN151" s="101"/>
      <c r="EO151" s="101"/>
      <c r="EP151" s="101"/>
      <c r="EQ151" s="101"/>
      <c r="ER151" s="101"/>
      <c r="ES151" s="101"/>
      <c r="ET151" s="101"/>
      <c r="EU151" s="101"/>
      <c r="EV151" s="101"/>
      <c r="EW151" s="101"/>
      <c r="EX151" s="101"/>
      <c r="EY151" s="101"/>
      <c r="EZ151" s="101"/>
      <c r="FA151" s="101"/>
      <c r="FB151" s="101"/>
      <c r="FC151" s="101"/>
      <c r="FD151" s="101"/>
      <c r="FE151" s="101"/>
      <c r="FF151" s="101"/>
      <c r="FG151" s="101"/>
      <c r="FH151" s="101"/>
      <c r="FI151" s="101"/>
      <c r="FJ151" s="101"/>
      <c r="FK151" s="101"/>
      <c r="FL151" s="101"/>
      <c r="FM151" s="101"/>
      <c r="FN151" s="101"/>
      <c r="FO151" s="101"/>
      <c r="FP151" s="101"/>
      <c r="FQ151" s="101"/>
      <c r="FR151" s="101"/>
      <c r="FS151" s="101"/>
      <c r="FT151" s="101"/>
      <c r="FU151" s="101"/>
      <c r="FV151" s="101"/>
      <c r="FW151" s="101"/>
      <c r="FX151" s="101"/>
      <c r="FY151" s="101"/>
      <c r="FZ151" s="101"/>
      <c r="GA151" s="101"/>
      <c r="GB151" s="101"/>
      <c r="GC151" s="101"/>
      <c r="GD151" s="101"/>
      <c r="GE151" s="101"/>
      <c r="GF151" s="101"/>
      <c r="GG151" s="101"/>
      <c r="GH151" s="101"/>
    </row>
    <row r="152" spans="1:190" s="102" customFormat="1" ht="25.5" customHeight="1">
      <c r="A152" s="70" t="s">
        <v>119</v>
      </c>
      <c r="B152" s="93" t="s">
        <v>139</v>
      </c>
      <c r="C152" s="89">
        <v>1</v>
      </c>
      <c r="D152" s="103">
        <v>3</v>
      </c>
      <c r="E152" s="89" t="s">
        <v>79</v>
      </c>
      <c r="F152" s="89" t="s">
        <v>79</v>
      </c>
      <c r="G152" s="89" t="s">
        <v>166</v>
      </c>
      <c r="H152" s="89">
        <v>2014</v>
      </c>
      <c r="I152" s="89">
        <v>701</v>
      </c>
      <c r="J152" s="89">
        <v>6</v>
      </c>
      <c r="K152" s="89">
        <v>45.5</v>
      </c>
      <c r="L152" s="89">
        <v>45.5</v>
      </c>
      <c r="M152" s="89"/>
      <c r="N152" s="89">
        <v>45.5</v>
      </c>
      <c r="O152" s="89"/>
      <c r="P152" s="89">
        <v>45.5</v>
      </c>
      <c r="Q152" s="89"/>
      <c r="R152" s="89"/>
      <c r="S152" s="89"/>
      <c r="T152" s="89">
        <v>45.5</v>
      </c>
      <c r="U152" s="89">
        <v>5.8</v>
      </c>
      <c r="V152" s="89">
        <v>1.4</v>
      </c>
      <c r="W152" s="89">
        <v>37.1</v>
      </c>
      <c r="X152" s="89">
        <v>1.2</v>
      </c>
      <c r="Y152" s="89">
        <v>1.2</v>
      </c>
      <c r="Z152" s="89"/>
      <c r="AA152" s="89"/>
      <c r="AB152" s="89"/>
      <c r="AC152" s="89">
        <v>1.2</v>
      </c>
      <c r="AD152" s="89"/>
      <c r="AE152" s="89"/>
      <c r="AF152" s="89"/>
      <c r="AG152" s="89"/>
      <c r="AH152" s="89"/>
      <c r="AI152" s="89">
        <v>0.9</v>
      </c>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90"/>
      <c r="CA152" s="101"/>
      <c r="CB152" s="101"/>
      <c r="CC152" s="101"/>
      <c r="CD152" s="101"/>
      <c r="CE152" s="101"/>
      <c r="CF152" s="101"/>
      <c r="CG152" s="101"/>
      <c r="CH152" s="101"/>
      <c r="CI152" s="101"/>
      <c r="CJ152" s="101"/>
      <c r="CK152" s="101"/>
      <c r="CL152" s="101"/>
      <c r="CM152" s="101"/>
      <c r="CN152" s="101"/>
      <c r="CO152" s="101"/>
      <c r="CP152" s="101"/>
      <c r="CQ152" s="101"/>
      <c r="CR152" s="101"/>
      <c r="CS152" s="101"/>
      <c r="CT152" s="101"/>
      <c r="CU152" s="101"/>
      <c r="CV152" s="101"/>
      <c r="CW152" s="101"/>
      <c r="CX152" s="101"/>
      <c r="CY152" s="101"/>
      <c r="CZ152" s="101"/>
      <c r="DA152" s="101"/>
      <c r="DB152" s="101"/>
      <c r="DC152" s="101"/>
      <c r="DD152" s="101"/>
      <c r="DE152" s="101"/>
      <c r="DF152" s="101"/>
      <c r="DG152" s="101"/>
      <c r="DH152" s="101"/>
      <c r="DI152" s="101"/>
      <c r="DJ152" s="101"/>
      <c r="DK152" s="101"/>
      <c r="DL152" s="101"/>
      <c r="DM152" s="101"/>
      <c r="DN152" s="101"/>
      <c r="DO152" s="101"/>
      <c r="DP152" s="101"/>
      <c r="DQ152" s="101"/>
      <c r="DR152" s="101"/>
      <c r="DS152" s="101"/>
      <c r="DT152" s="101"/>
      <c r="DU152" s="101"/>
      <c r="DV152" s="101"/>
      <c r="DW152" s="101"/>
      <c r="DX152" s="101"/>
      <c r="DY152" s="101"/>
      <c r="DZ152" s="101"/>
      <c r="EA152" s="101"/>
      <c r="EB152" s="101"/>
      <c r="EC152" s="101"/>
      <c r="ED152" s="101"/>
      <c r="EE152" s="101"/>
      <c r="EF152" s="101"/>
      <c r="EG152" s="101"/>
      <c r="EH152" s="101"/>
      <c r="EI152" s="101"/>
      <c r="EJ152" s="101"/>
      <c r="EK152" s="101"/>
      <c r="EL152" s="101"/>
      <c r="EM152" s="101"/>
      <c r="EN152" s="101"/>
      <c r="EO152" s="101"/>
      <c r="EP152" s="101"/>
      <c r="EQ152" s="101"/>
      <c r="ER152" s="101"/>
      <c r="ES152" s="101"/>
      <c r="ET152" s="101"/>
      <c r="EU152" s="101"/>
      <c r="EV152" s="101"/>
      <c r="EW152" s="101"/>
      <c r="EX152" s="101"/>
      <c r="EY152" s="101"/>
      <c r="EZ152" s="101"/>
      <c r="FA152" s="101"/>
      <c r="FB152" s="101"/>
      <c r="FC152" s="101"/>
      <c r="FD152" s="101"/>
      <c r="FE152" s="101"/>
      <c r="FF152" s="101"/>
      <c r="FG152" s="101"/>
      <c r="FH152" s="101"/>
      <c r="FI152" s="101"/>
      <c r="FJ152" s="101"/>
      <c r="FK152" s="101"/>
      <c r="FL152" s="101"/>
      <c r="FM152" s="101"/>
      <c r="FN152" s="101"/>
      <c r="FO152" s="101"/>
      <c r="FP152" s="101"/>
      <c r="FQ152" s="101"/>
      <c r="FR152" s="101"/>
      <c r="FS152" s="101"/>
      <c r="FT152" s="101"/>
      <c r="FU152" s="101"/>
      <c r="FV152" s="101"/>
      <c r="FW152" s="101"/>
      <c r="FX152" s="101"/>
      <c r="FY152" s="101"/>
      <c r="FZ152" s="101"/>
      <c r="GA152" s="101"/>
      <c r="GB152" s="101"/>
      <c r="GC152" s="101"/>
      <c r="GD152" s="101"/>
      <c r="GE152" s="101"/>
      <c r="GF152" s="101"/>
      <c r="GG152" s="101"/>
      <c r="GH152" s="101"/>
    </row>
    <row r="153" spans="1:190" s="102" customFormat="1" ht="48" customHeight="1">
      <c r="A153" s="70" t="s">
        <v>119</v>
      </c>
      <c r="B153" s="93" t="s">
        <v>139</v>
      </c>
      <c r="C153" s="89">
        <v>1</v>
      </c>
      <c r="D153" s="103">
        <v>3</v>
      </c>
      <c r="E153" s="89" t="s">
        <v>79</v>
      </c>
      <c r="F153" s="89" t="s">
        <v>79</v>
      </c>
      <c r="G153" s="89" t="s">
        <v>160</v>
      </c>
      <c r="H153" s="89"/>
      <c r="I153" s="89">
        <v>812</v>
      </c>
      <c r="J153" s="89">
        <v>3</v>
      </c>
      <c r="K153" s="89">
        <v>5.2</v>
      </c>
      <c r="L153" s="89">
        <v>5.2</v>
      </c>
      <c r="M153" s="89"/>
      <c r="N153" s="89">
        <v>5.2</v>
      </c>
      <c r="O153" s="89"/>
      <c r="P153" s="89">
        <v>5.2</v>
      </c>
      <c r="Q153" s="89"/>
      <c r="R153" s="89"/>
      <c r="S153" s="89"/>
      <c r="T153" s="89">
        <v>5.2</v>
      </c>
      <c r="U153" s="89"/>
      <c r="V153" s="89"/>
      <c r="W153" s="89"/>
      <c r="X153" s="89">
        <v>5.2</v>
      </c>
      <c r="Y153" s="89">
        <v>5.2</v>
      </c>
      <c r="Z153" s="89"/>
      <c r="AA153" s="89"/>
      <c r="AB153" s="89"/>
      <c r="AC153" s="89">
        <v>5.2</v>
      </c>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90"/>
      <c r="CA153" s="101"/>
      <c r="CB153" s="101"/>
      <c r="CC153" s="101"/>
      <c r="CD153" s="101"/>
      <c r="CE153" s="101"/>
      <c r="CF153" s="101"/>
      <c r="CG153" s="101"/>
      <c r="CH153" s="101"/>
      <c r="CI153" s="101"/>
      <c r="CJ153" s="101"/>
      <c r="CK153" s="101"/>
      <c r="CL153" s="101"/>
      <c r="CM153" s="101"/>
      <c r="CN153" s="101"/>
      <c r="CO153" s="101"/>
      <c r="CP153" s="101"/>
      <c r="CQ153" s="101"/>
      <c r="CR153" s="101"/>
      <c r="CS153" s="101"/>
      <c r="CT153" s="101"/>
      <c r="CU153" s="101"/>
      <c r="CV153" s="101"/>
      <c r="CW153" s="101"/>
      <c r="CX153" s="101"/>
      <c r="CY153" s="101"/>
      <c r="CZ153" s="101"/>
      <c r="DA153" s="101"/>
      <c r="DB153" s="101"/>
      <c r="DC153" s="101"/>
      <c r="DD153" s="101"/>
      <c r="DE153" s="101"/>
      <c r="DF153" s="101"/>
      <c r="DG153" s="101"/>
      <c r="DH153" s="101"/>
      <c r="DI153" s="101"/>
      <c r="DJ153" s="101"/>
      <c r="DK153" s="101"/>
      <c r="DL153" s="101"/>
      <c r="DM153" s="101"/>
      <c r="DN153" s="101"/>
      <c r="DO153" s="101"/>
      <c r="DP153" s="101"/>
      <c r="DQ153" s="101"/>
      <c r="DR153" s="101"/>
      <c r="DS153" s="101"/>
      <c r="DT153" s="101"/>
      <c r="DU153" s="101"/>
      <c r="DV153" s="101"/>
      <c r="DW153" s="101"/>
      <c r="DX153" s="101"/>
      <c r="DY153" s="101"/>
      <c r="DZ153" s="101"/>
      <c r="EA153" s="101"/>
      <c r="EB153" s="101"/>
      <c r="EC153" s="101"/>
      <c r="ED153" s="101"/>
      <c r="EE153" s="101"/>
      <c r="EF153" s="101"/>
      <c r="EG153" s="101"/>
      <c r="EH153" s="101"/>
      <c r="EI153" s="101"/>
      <c r="EJ153" s="101"/>
      <c r="EK153" s="101"/>
      <c r="EL153" s="101"/>
      <c r="EM153" s="101"/>
      <c r="EN153" s="101"/>
      <c r="EO153" s="101"/>
      <c r="EP153" s="101"/>
      <c r="EQ153" s="101"/>
      <c r="ER153" s="101"/>
      <c r="ES153" s="101"/>
      <c r="ET153" s="101"/>
      <c r="EU153" s="101"/>
      <c r="EV153" s="101"/>
      <c r="EW153" s="101"/>
      <c r="EX153" s="101"/>
      <c r="EY153" s="101"/>
      <c r="EZ153" s="101"/>
      <c r="FA153" s="101"/>
      <c r="FB153" s="101"/>
      <c r="FC153" s="101"/>
      <c r="FD153" s="101"/>
      <c r="FE153" s="101"/>
      <c r="FF153" s="101"/>
      <c r="FG153" s="101"/>
      <c r="FH153" s="101"/>
      <c r="FI153" s="101"/>
      <c r="FJ153" s="101"/>
      <c r="FK153" s="101"/>
      <c r="FL153" s="101"/>
      <c r="FM153" s="101"/>
      <c r="FN153" s="101"/>
      <c r="FO153" s="101"/>
      <c r="FP153" s="101"/>
      <c r="FQ153" s="101"/>
      <c r="FR153" s="101"/>
      <c r="FS153" s="101"/>
      <c r="FT153" s="101"/>
      <c r="FU153" s="101"/>
      <c r="FV153" s="101"/>
      <c r="FW153" s="101"/>
      <c r="FX153" s="101"/>
      <c r="FY153" s="101"/>
      <c r="FZ153" s="101"/>
      <c r="GA153" s="101"/>
      <c r="GB153" s="101"/>
      <c r="GC153" s="101"/>
      <c r="GD153" s="101"/>
      <c r="GE153" s="101"/>
      <c r="GF153" s="101"/>
      <c r="GG153" s="101"/>
      <c r="GH153" s="101"/>
    </row>
    <row r="154" spans="1:190" s="102" customFormat="1" ht="60" customHeight="1">
      <c r="A154" s="70" t="s">
        <v>119</v>
      </c>
      <c r="B154" s="93" t="s">
        <v>139</v>
      </c>
      <c r="C154" s="89">
        <v>1</v>
      </c>
      <c r="D154" s="103">
        <v>3</v>
      </c>
      <c r="E154" s="89" t="s">
        <v>121</v>
      </c>
      <c r="F154" s="89" t="s">
        <v>121</v>
      </c>
      <c r="G154" s="89" t="s">
        <v>184</v>
      </c>
      <c r="H154" s="89">
        <v>2015</v>
      </c>
      <c r="I154" s="89">
        <v>822</v>
      </c>
      <c r="J154" s="89">
        <v>3</v>
      </c>
      <c r="K154" s="89">
        <v>5</v>
      </c>
      <c r="L154" s="89">
        <v>5</v>
      </c>
      <c r="M154" s="89">
        <v>5</v>
      </c>
      <c r="N154" s="89"/>
      <c r="O154" s="89"/>
      <c r="P154" s="89">
        <v>5</v>
      </c>
      <c r="Q154" s="89"/>
      <c r="R154" s="89"/>
      <c r="S154" s="89">
        <v>5</v>
      </c>
      <c r="T154" s="89">
        <v>5</v>
      </c>
      <c r="U154" s="89"/>
      <c r="V154" s="89"/>
      <c r="W154" s="89"/>
      <c r="X154" s="89">
        <v>5</v>
      </c>
      <c r="Y154" s="89">
        <v>5</v>
      </c>
      <c r="Z154" s="89"/>
      <c r="AA154" s="89"/>
      <c r="AB154" s="89">
        <v>5</v>
      </c>
      <c r="AC154" s="89">
        <v>5</v>
      </c>
      <c r="AD154" s="89"/>
      <c r="AE154" s="89"/>
      <c r="AF154" s="89"/>
      <c r="AG154" s="89"/>
      <c r="AH154" s="89"/>
      <c r="AI154" s="89">
        <v>5</v>
      </c>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90"/>
      <c r="CA154" s="101"/>
      <c r="CB154" s="101"/>
      <c r="CC154" s="101"/>
      <c r="CD154" s="101"/>
      <c r="CE154" s="101"/>
      <c r="CF154" s="101"/>
      <c r="CG154" s="101"/>
      <c r="CH154" s="101"/>
      <c r="CI154" s="101"/>
      <c r="CJ154" s="101"/>
      <c r="CK154" s="101"/>
      <c r="CL154" s="101"/>
      <c r="CM154" s="101"/>
      <c r="CN154" s="101"/>
      <c r="CO154" s="101"/>
      <c r="CP154" s="101"/>
      <c r="CQ154" s="101"/>
      <c r="CR154" s="101"/>
      <c r="CS154" s="101"/>
      <c r="CT154" s="101"/>
      <c r="CU154" s="101"/>
      <c r="CV154" s="101"/>
      <c r="CW154" s="101"/>
      <c r="CX154" s="101"/>
      <c r="CY154" s="101"/>
      <c r="CZ154" s="101"/>
      <c r="DA154" s="101"/>
      <c r="DB154" s="101"/>
      <c r="DC154" s="101"/>
      <c r="DD154" s="101"/>
      <c r="DE154" s="101"/>
      <c r="DF154" s="101"/>
      <c r="DG154" s="101"/>
      <c r="DH154" s="101"/>
      <c r="DI154" s="101"/>
      <c r="DJ154" s="101"/>
      <c r="DK154" s="101"/>
      <c r="DL154" s="101"/>
      <c r="DM154" s="101"/>
      <c r="DN154" s="101"/>
      <c r="DO154" s="101"/>
      <c r="DP154" s="101"/>
      <c r="DQ154" s="101"/>
      <c r="DR154" s="101"/>
      <c r="DS154" s="101"/>
      <c r="DT154" s="101"/>
      <c r="DU154" s="101"/>
      <c r="DV154" s="101"/>
      <c r="DW154" s="101"/>
      <c r="DX154" s="101"/>
      <c r="DY154" s="101"/>
      <c r="DZ154" s="101"/>
      <c r="EA154" s="101"/>
      <c r="EB154" s="101"/>
      <c r="EC154" s="101"/>
      <c r="ED154" s="101"/>
      <c r="EE154" s="101"/>
      <c r="EF154" s="101"/>
      <c r="EG154" s="101"/>
      <c r="EH154" s="101"/>
      <c r="EI154" s="101"/>
      <c r="EJ154" s="101"/>
      <c r="EK154" s="101"/>
      <c r="EL154" s="101"/>
      <c r="EM154" s="101"/>
      <c r="EN154" s="101"/>
      <c r="EO154" s="101"/>
      <c r="EP154" s="101"/>
      <c r="EQ154" s="101"/>
      <c r="ER154" s="101"/>
      <c r="ES154" s="101"/>
      <c r="ET154" s="101"/>
      <c r="EU154" s="101"/>
      <c r="EV154" s="101"/>
      <c r="EW154" s="101"/>
      <c r="EX154" s="101"/>
      <c r="EY154" s="101"/>
      <c r="EZ154" s="101"/>
      <c r="FA154" s="101"/>
      <c r="FB154" s="101"/>
      <c r="FC154" s="101"/>
      <c r="FD154" s="101"/>
      <c r="FE154" s="101"/>
      <c r="FF154" s="101"/>
      <c r="FG154" s="101"/>
      <c r="FH154" s="101"/>
      <c r="FI154" s="101"/>
      <c r="FJ154" s="101"/>
      <c r="FK154" s="101"/>
      <c r="FL154" s="101"/>
      <c r="FM154" s="101"/>
      <c r="FN154" s="101"/>
      <c r="FO154" s="101"/>
      <c r="FP154" s="101"/>
      <c r="FQ154" s="101"/>
      <c r="FR154" s="101"/>
      <c r="FS154" s="101"/>
      <c r="FT154" s="101"/>
      <c r="FU154" s="101"/>
      <c r="FV154" s="101"/>
      <c r="FW154" s="101"/>
      <c r="FX154" s="101"/>
      <c r="FY154" s="101"/>
      <c r="FZ154" s="101"/>
      <c r="GA154" s="101"/>
      <c r="GB154" s="101"/>
      <c r="GC154" s="101"/>
      <c r="GD154" s="101"/>
      <c r="GE154" s="101"/>
      <c r="GF154" s="101"/>
      <c r="GG154" s="101"/>
      <c r="GH154" s="101"/>
    </row>
    <row r="155" spans="1:190" s="102" customFormat="1" ht="60" customHeight="1">
      <c r="A155" s="70" t="s">
        <v>119</v>
      </c>
      <c r="B155" s="93" t="s">
        <v>139</v>
      </c>
      <c r="C155" s="89">
        <v>1</v>
      </c>
      <c r="D155" s="103">
        <v>3</v>
      </c>
      <c r="E155" s="89" t="s">
        <v>79</v>
      </c>
      <c r="F155" s="89" t="s">
        <v>79</v>
      </c>
      <c r="G155" s="89" t="s">
        <v>184</v>
      </c>
      <c r="H155" s="89">
        <v>2015</v>
      </c>
      <c r="I155" s="89">
        <v>822</v>
      </c>
      <c r="J155" s="89">
        <v>3</v>
      </c>
      <c r="K155" s="89">
        <v>15</v>
      </c>
      <c r="L155" s="89">
        <v>15</v>
      </c>
      <c r="M155" s="89">
        <v>15</v>
      </c>
      <c r="N155" s="89"/>
      <c r="O155" s="89"/>
      <c r="P155" s="89">
        <v>15</v>
      </c>
      <c r="Q155" s="89"/>
      <c r="R155" s="89"/>
      <c r="S155" s="89">
        <v>15</v>
      </c>
      <c r="T155" s="89">
        <v>15</v>
      </c>
      <c r="U155" s="89"/>
      <c r="V155" s="89"/>
      <c r="W155" s="89"/>
      <c r="X155" s="89">
        <v>15</v>
      </c>
      <c r="Y155" s="89"/>
      <c r="Z155" s="89"/>
      <c r="AA155" s="89"/>
      <c r="AB155" s="89"/>
      <c r="AC155" s="89"/>
      <c r="AD155" s="89"/>
      <c r="AE155" s="89"/>
      <c r="AF155" s="89"/>
      <c r="AG155" s="89">
        <v>15</v>
      </c>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90"/>
      <c r="CA155" s="101"/>
      <c r="CB155" s="101"/>
      <c r="CC155" s="101"/>
      <c r="CD155" s="101"/>
      <c r="CE155" s="101"/>
      <c r="CF155" s="101"/>
      <c r="CG155" s="101"/>
      <c r="CH155" s="101"/>
      <c r="CI155" s="101"/>
      <c r="CJ155" s="101"/>
      <c r="CK155" s="101"/>
      <c r="CL155" s="101"/>
      <c r="CM155" s="101"/>
      <c r="CN155" s="101"/>
      <c r="CO155" s="101"/>
      <c r="CP155" s="101"/>
      <c r="CQ155" s="101"/>
      <c r="CR155" s="101"/>
      <c r="CS155" s="101"/>
      <c r="CT155" s="101"/>
      <c r="CU155" s="101"/>
      <c r="CV155" s="101"/>
      <c r="CW155" s="101"/>
      <c r="CX155" s="101"/>
      <c r="CY155" s="101"/>
      <c r="CZ155" s="101"/>
      <c r="DA155" s="101"/>
      <c r="DB155" s="101"/>
      <c r="DC155" s="101"/>
      <c r="DD155" s="101"/>
      <c r="DE155" s="101"/>
      <c r="DF155" s="101"/>
      <c r="DG155" s="101"/>
      <c r="DH155" s="101"/>
      <c r="DI155" s="101"/>
      <c r="DJ155" s="101"/>
      <c r="DK155" s="101"/>
      <c r="DL155" s="101"/>
      <c r="DM155" s="101"/>
      <c r="DN155" s="101"/>
      <c r="DO155" s="101"/>
      <c r="DP155" s="101"/>
      <c r="DQ155" s="101"/>
      <c r="DR155" s="101"/>
      <c r="DS155" s="101"/>
      <c r="DT155" s="101"/>
      <c r="DU155" s="101"/>
      <c r="DV155" s="101"/>
      <c r="DW155" s="101"/>
      <c r="DX155" s="101"/>
      <c r="DY155" s="101"/>
      <c r="DZ155" s="101"/>
      <c r="EA155" s="101"/>
      <c r="EB155" s="101"/>
      <c r="EC155" s="101"/>
      <c r="ED155" s="101"/>
      <c r="EE155" s="101"/>
      <c r="EF155" s="101"/>
      <c r="EG155" s="101"/>
      <c r="EH155" s="101"/>
      <c r="EI155" s="101"/>
      <c r="EJ155" s="101"/>
      <c r="EK155" s="101"/>
      <c r="EL155" s="101"/>
      <c r="EM155" s="101"/>
      <c r="EN155" s="101"/>
      <c r="EO155" s="101"/>
      <c r="EP155" s="101"/>
      <c r="EQ155" s="101"/>
      <c r="ER155" s="101"/>
      <c r="ES155" s="101"/>
      <c r="ET155" s="101"/>
      <c r="EU155" s="101"/>
      <c r="EV155" s="101"/>
      <c r="EW155" s="101"/>
      <c r="EX155" s="101"/>
      <c r="EY155" s="101"/>
      <c r="EZ155" s="101"/>
      <c r="FA155" s="101"/>
      <c r="FB155" s="101"/>
      <c r="FC155" s="101"/>
      <c r="FD155" s="101"/>
      <c r="FE155" s="101"/>
      <c r="FF155" s="101"/>
      <c r="FG155" s="101"/>
      <c r="FH155" s="101"/>
      <c r="FI155" s="101"/>
      <c r="FJ155" s="101"/>
      <c r="FK155" s="101"/>
      <c r="FL155" s="101"/>
      <c r="FM155" s="101"/>
      <c r="FN155" s="101"/>
      <c r="FO155" s="101"/>
      <c r="FP155" s="101"/>
      <c r="FQ155" s="101"/>
      <c r="FR155" s="101"/>
      <c r="FS155" s="101"/>
      <c r="FT155" s="101"/>
      <c r="FU155" s="101"/>
      <c r="FV155" s="101"/>
      <c r="FW155" s="101"/>
      <c r="FX155" s="101"/>
      <c r="FY155" s="101"/>
      <c r="FZ155" s="101"/>
      <c r="GA155" s="101"/>
      <c r="GB155" s="101"/>
      <c r="GC155" s="101"/>
      <c r="GD155" s="101"/>
      <c r="GE155" s="101"/>
      <c r="GF155" s="101"/>
      <c r="GG155" s="101"/>
      <c r="GH155" s="101"/>
    </row>
    <row r="156" spans="1:190" s="102" customFormat="1" ht="66.75" customHeight="1">
      <c r="A156" s="70" t="s">
        <v>119</v>
      </c>
      <c r="B156" s="93" t="s">
        <v>139</v>
      </c>
      <c r="C156" s="89">
        <v>1</v>
      </c>
      <c r="D156" s="89">
        <v>3</v>
      </c>
      <c r="E156" s="89" t="s">
        <v>79</v>
      </c>
      <c r="F156" s="89" t="s">
        <v>79</v>
      </c>
      <c r="G156" s="89" t="s">
        <v>161</v>
      </c>
      <c r="H156" s="89">
        <v>2015</v>
      </c>
      <c r="I156" s="89">
        <v>337</v>
      </c>
      <c r="J156" s="89">
        <v>2</v>
      </c>
      <c r="K156" s="89">
        <v>257.6</v>
      </c>
      <c r="L156" s="89">
        <v>257.6</v>
      </c>
      <c r="M156" s="89">
        <v>91.3</v>
      </c>
      <c r="N156" s="89">
        <v>166.3</v>
      </c>
      <c r="O156" s="89"/>
      <c r="P156" s="89">
        <v>94.59</v>
      </c>
      <c r="Q156" s="89"/>
      <c r="R156" s="89"/>
      <c r="S156" s="89">
        <v>257.6</v>
      </c>
      <c r="T156" s="89">
        <v>94.59</v>
      </c>
      <c r="U156" s="89"/>
      <c r="V156" s="89">
        <v>11.46</v>
      </c>
      <c r="W156" s="89">
        <v>81.93</v>
      </c>
      <c r="X156" s="89">
        <v>1.2</v>
      </c>
      <c r="Y156" s="89">
        <v>1.2</v>
      </c>
      <c r="Z156" s="89"/>
      <c r="AA156" s="89"/>
      <c r="AB156" s="89">
        <v>1.2</v>
      </c>
      <c r="AC156" s="89">
        <v>1.2</v>
      </c>
      <c r="AD156" s="89"/>
      <c r="AE156" s="89"/>
      <c r="AF156" s="89"/>
      <c r="AG156" s="89">
        <v>74.6</v>
      </c>
      <c r="AH156" s="89"/>
      <c r="AI156" s="89">
        <v>33.1</v>
      </c>
      <c r="AJ156" s="89"/>
      <c r="AK156" s="89"/>
      <c r="AL156" s="89"/>
      <c r="AM156" s="89"/>
      <c r="AN156" s="89"/>
      <c r="AO156" s="89"/>
      <c r="AP156" s="89"/>
      <c r="AQ156" s="89"/>
      <c r="AR156" s="89"/>
      <c r="AS156" s="89"/>
      <c r="AT156" s="139"/>
      <c r="AU156" s="139"/>
      <c r="AV156" s="89"/>
      <c r="AW156" s="89"/>
      <c r="AX156" s="89"/>
      <c r="AY156" s="89"/>
      <c r="AZ156" s="89"/>
      <c r="BA156" s="89"/>
      <c r="BB156" s="89"/>
      <c r="BC156" s="89"/>
      <c r="BD156" s="139"/>
      <c r="BE156" s="139"/>
      <c r="BF156" s="89"/>
      <c r="BG156" s="89"/>
      <c r="BH156" s="89"/>
      <c r="BI156" s="89"/>
      <c r="BJ156" s="89"/>
      <c r="BK156" s="89"/>
      <c r="BL156" s="89"/>
      <c r="BM156" s="89"/>
      <c r="BN156" s="89"/>
      <c r="BO156" s="89"/>
      <c r="BP156" s="89"/>
      <c r="BQ156" s="89"/>
      <c r="BR156" s="89"/>
      <c r="BS156" s="89"/>
      <c r="BT156" s="89"/>
      <c r="BU156" s="89"/>
      <c r="BV156" s="89"/>
      <c r="BW156" s="89"/>
      <c r="BX156" s="89"/>
      <c r="BY156" s="89"/>
      <c r="BZ156" s="90"/>
      <c r="CA156" s="101"/>
      <c r="CB156" s="140"/>
      <c r="CC156" s="140"/>
      <c r="CD156" s="140"/>
      <c r="CE156" s="140"/>
      <c r="CF156" s="140"/>
      <c r="CG156" s="140"/>
      <c r="CH156" s="140"/>
      <c r="CI156" s="140"/>
      <c r="CJ156" s="140"/>
      <c r="CK156" s="140"/>
      <c r="CL156" s="140"/>
      <c r="CM156" s="140"/>
      <c r="CN156" s="140"/>
      <c r="CO156" s="140"/>
      <c r="CP156" s="140"/>
      <c r="CQ156" s="140"/>
      <c r="CR156" s="140"/>
      <c r="CS156" s="140"/>
      <c r="CT156" s="140"/>
      <c r="CU156" s="140"/>
      <c r="CV156" s="140"/>
      <c r="CW156" s="140"/>
      <c r="CX156" s="140"/>
      <c r="CY156" s="140"/>
      <c r="CZ156" s="140"/>
      <c r="DA156" s="140"/>
      <c r="DB156" s="140"/>
      <c r="DC156" s="140"/>
      <c r="DD156" s="140"/>
      <c r="DE156" s="140"/>
      <c r="DF156" s="140"/>
      <c r="DG156" s="140"/>
      <c r="DH156" s="140"/>
      <c r="DI156" s="140"/>
      <c r="DJ156" s="140"/>
      <c r="DK156" s="140"/>
      <c r="DL156" s="140"/>
      <c r="DM156" s="140"/>
      <c r="DN156" s="140"/>
      <c r="DO156" s="140"/>
      <c r="DP156" s="140"/>
      <c r="DQ156" s="140"/>
      <c r="DR156" s="140"/>
      <c r="DS156" s="140"/>
      <c r="DT156" s="140"/>
      <c r="DU156" s="140"/>
      <c r="DV156" s="140"/>
      <c r="DW156" s="140"/>
      <c r="DX156" s="140"/>
      <c r="DY156" s="140"/>
      <c r="DZ156" s="140"/>
      <c r="EA156" s="140"/>
      <c r="EB156" s="140"/>
      <c r="EC156" s="140"/>
      <c r="ED156" s="140"/>
      <c r="EE156" s="140"/>
      <c r="EF156" s="140"/>
      <c r="EG156" s="140"/>
      <c r="EH156" s="140"/>
      <c r="EI156" s="140"/>
      <c r="EJ156" s="140"/>
      <c r="EK156" s="140"/>
      <c r="EL156" s="140"/>
      <c r="EM156" s="140"/>
      <c r="EN156" s="140"/>
      <c r="EO156" s="140"/>
      <c r="EP156" s="140"/>
      <c r="EQ156" s="140"/>
      <c r="ER156" s="140"/>
      <c r="ES156" s="140"/>
      <c r="ET156" s="140"/>
      <c r="EU156" s="140"/>
      <c r="EV156" s="140"/>
      <c r="EW156" s="140"/>
      <c r="EX156" s="140"/>
      <c r="EY156" s="140"/>
      <c r="EZ156" s="140"/>
      <c r="FA156" s="140"/>
      <c r="FB156" s="140"/>
      <c r="FC156" s="140"/>
      <c r="FD156" s="140"/>
      <c r="FE156" s="140"/>
      <c r="FF156" s="140"/>
      <c r="FG156" s="140"/>
      <c r="FH156" s="140"/>
      <c r="FI156" s="140"/>
      <c r="FJ156" s="140"/>
      <c r="FK156" s="140"/>
      <c r="FL156" s="140"/>
      <c r="FM156" s="140"/>
      <c r="FN156" s="140"/>
      <c r="FO156" s="140"/>
      <c r="FP156" s="140"/>
      <c r="FQ156" s="140"/>
      <c r="FR156" s="140"/>
      <c r="FS156" s="140"/>
      <c r="FT156" s="140"/>
      <c r="FU156" s="140"/>
      <c r="FV156" s="140"/>
      <c r="FW156" s="140"/>
      <c r="FX156" s="140"/>
      <c r="FY156" s="140"/>
      <c r="FZ156" s="140"/>
      <c r="GA156" s="140"/>
      <c r="GB156" s="140"/>
      <c r="GC156" s="140"/>
      <c r="GD156" s="140"/>
      <c r="GE156" s="140"/>
      <c r="GF156" s="140"/>
      <c r="GG156" s="140"/>
      <c r="GH156" s="140"/>
    </row>
    <row r="157" spans="1:190" s="102" customFormat="1" ht="34.5" customHeight="1">
      <c r="A157" s="70" t="s">
        <v>119</v>
      </c>
      <c r="B157" s="93" t="s">
        <v>139</v>
      </c>
      <c r="C157" s="89">
        <v>1</v>
      </c>
      <c r="D157" s="89">
        <v>3</v>
      </c>
      <c r="E157" s="89" t="s">
        <v>79</v>
      </c>
      <c r="F157" s="89" t="s">
        <v>79</v>
      </c>
      <c r="G157" s="89" t="s">
        <v>191</v>
      </c>
      <c r="H157" s="89"/>
      <c r="I157" s="89">
        <v>102</v>
      </c>
      <c r="J157" s="89">
        <v>2</v>
      </c>
      <c r="K157" s="89">
        <v>2</v>
      </c>
      <c r="L157" s="89">
        <v>2</v>
      </c>
      <c r="M157" s="89">
        <v>2</v>
      </c>
      <c r="N157" s="89"/>
      <c r="O157" s="89"/>
      <c r="P157" s="89">
        <v>2</v>
      </c>
      <c r="Q157" s="89"/>
      <c r="R157" s="89"/>
      <c r="S157" s="89">
        <v>2</v>
      </c>
      <c r="T157" s="89">
        <v>2</v>
      </c>
      <c r="U157" s="89"/>
      <c r="V157" s="89"/>
      <c r="W157" s="89">
        <v>2</v>
      </c>
      <c r="X157" s="89"/>
      <c r="Y157" s="89"/>
      <c r="Z157" s="89"/>
      <c r="AA157" s="89"/>
      <c r="AB157" s="89"/>
      <c r="AC157" s="89"/>
      <c r="AD157" s="89"/>
      <c r="AE157" s="89"/>
      <c r="AF157" s="89"/>
      <c r="AG157" s="89">
        <v>2</v>
      </c>
      <c r="AH157" s="89"/>
      <c r="AI157" s="89"/>
      <c r="AJ157" s="89"/>
      <c r="AK157" s="89"/>
      <c r="AL157" s="89"/>
      <c r="AM157" s="89"/>
      <c r="AN157" s="89"/>
      <c r="AO157" s="89"/>
      <c r="AP157" s="89"/>
      <c r="AQ157" s="89"/>
      <c r="AR157" s="89"/>
      <c r="AS157" s="89"/>
      <c r="AT157" s="139"/>
      <c r="AU157" s="139"/>
      <c r="AV157" s="89"/>
      <c r="AW157" s="89"/>
      <c r="AX157" s="89"/>
      <c r="AY157" s="89"/>
      <c r="AZ157" s="89"/>
      <c r="BA157" s="89"/>
      <c r="BB157" s="89"/>
      <c r="BC157" s="89"/>
      <c r="BD157" s="139"/>
      <c r="BE157" s="139"/>
      <c r="BF157" s="89"/>
      <c r="BG157" s="89"/>
      <c r="BH157" s="89"/>
      <c r="BI157" s="89"/>
      <c r="BJ157" s="89"/>
      <c r="BK157" s="89"/>
      <c r="BL157" s="89"/>
      <c r="BM157" s="89"/>
      <c r="BN157" s="89"/>
      <c r="BO157" s="89"/>
      <c r="BP157" s="89"/>
      <c r="BQ157" s="89"/>
      <c r="BR157" s="89"/>
      <c r="BS157" s="89"/>
      <c r="BT157" s="89"/>
      <c r="BU157" s="89"/>
      <c r="BV157" s="89"/>
      <c r="BW157" s="89"/>
      <c r="BX157" s="89"/>
      <c r="BY157" s="89"/>
      <c r="BZ157" s="90"/>
      <c r="CA157" s="101"/>
      <c r="CB157" s="140"/>
      <c r="CC157" s="140"/>
      <c r="CD157" s="140"/>
      <c r="CE157" s="140"/>
      <c r="CF157" s="140"/>
      <c r="CG157" s="140"/>
      <c r="CH157" s="140"/>
      <c r="CI157" s="140"/>
      <c r="CJ157" s="140"/>
      <c r="CK157" s="140"/>
      <c r="CL157" s="140"/>
      <c r="CM157" s="140"/>
      <c r="CN157" s="140"/>
      <c r="CO157" s="140"/>
      <c r="CP157" s="140"/>
      <c r="CQ157" s="140"/>
      <c r="CR157" s="140"/>
      <c r="CS157" s="140"/>
      <c r="CT157" s="140"/>
      <c r="CU157" s="140"/>
      <c r="CV157" s="140"/>
      <c r="CW157" s="140"/>
      <c r="CX157" s="140"/>
      <c r="CY157" s="140"/>
      <c r="CZ157" s="140"/>
      <c r="DA157" s="140"/>
      <c r="DB157" s="140"/>
      <c r="DC157" s="140"/>
      <c r="DD157" s="140"/>
      <c r="DE157" s="140"/>
      <c r="DF157" s="140"/>
      <c r="DG157" s="140"/>
      <c r="DH157" s="140"/>
      <c r="DI157" s="140"/>
      <c r="DJ157" s="140"/>
      <c r="DK157" s="140"/>
      <c r="DL157" s="140"/>
      <c r="DM157" s="140"/>
      <c r="DN157" s="140"/>
      <c r="DO157" s="140"/>
      <c r="DP157" s="140"/>
      <c r="DQ157" s="140"/>
      <c r="DR157" s="140"/>
      <c r="DS157" s="140"/>
      <c r="DT157" s="140"/>
      <c r="DU157" s="140"/>
      <c r="DV157" s="140"/>
      <c r="DW157" s="140"/>
      <c r="DX157" s="140"/>
      <c r="DY157" s="140"/>
      <c r="DZ157" s="140"/>
      <c r="EA157" s="140"/>
      <c r="EB157" s="140"/>
      <c r="EC157" s="140"/>
      <c r="ED157" s="140"/>
      <c r="EE157" s="140"/>
      <c r="EF157" s="140"/>
      <c r="EG157" s="140"/>
      <c r="EH157" s="140"/>
      <c r="EI157" s="140"/>
      <c r="EJ157" s="140"/>
      <c r="EK157" s="140"/>
      <c r="EL157" s="140"/>
      <c r="EM157" s="140"/>
      <c r="EN157" s="140"/>
      <c r="EO157" s="140"/>
      <c r="EP157" s="140"/>
      <c r="EQ157" s="140"/>
      <c r="ER157" s="140"/>
      <c r="ES157" s="140"/>
      <c r="ET157" s="140"/>
      <c r="EU157" s="140"/>
      <c r="EV157" s="140"/>
      <c r="EW157" s="140"/>
      <c r="EX157" s="140"/>
      <c r="EY157" s="140"/>
      <c r="EZ157" s="140"/>
      <c r="FA157" s="140"/>
      <c r="FB157" s="140"/>
      <c r="FC157" s="140"/>
      <c r="FD157" s="140"/>
      <c r="FE157" s="140"/>
      <c r="FF157" s="140"/>
      <c r="FG157" s="140"/>
      <c r="FH157" s="140"/>
      <c r="FI157" s="140"/>
      <c r="FJ157" s="140"/>
      <c r="FK157" s="140"/>
      <c r="FL157" s="140"/>
      <c r="FM157" s="140"/>
      <c r="FN157" s="140"/>
      <c r="FO157" s="140"/>
      <c r="FP157" s="140"/>
      <c r="FQ157" s="140"/>
      <c r="FR157" s="140"/>
      <c r="FS157" s="140"/>
      <c r="FT157" s="140"/>
      <c r="FU157" s="140"/>
      <c r="FV157" s="140"/>
      <c r="FW157" s="140"/>
      <c r="FX157" s="140"/>
      <c r="FY157" s="140"/>
      <c r="FZ157" s="140"/>
      <c r="GA157" s="140"/>
      <c r="GB157" s="140"/>
      <c r="GC157" s="140"/>
      <c r="GD157" s="140"/>
      <c r="GE157" s="140"/>
      <c r="GF157" s="140"/>
      <c r="GG157" s="140"/>
      <c r="GH157" s="140"/>
    </row>
    <row r="158" spans="1:190" s="102" customFormat="1" ht="34.5" customHeight="1">
      <c r="A158" s="70" t="s">
        <v>119</v>
      </c>
      <c r="B158" s="93" t="s">
        <v>139</v>
      </c>
      <c r="C158" s="89">
        <v>1</v>
      </c>
      <c r="D158" s="89">
        <v>3</v>
      </c>
      <c r="E158" s="89" t="s">
        <v>79</v>
      </c>
      <c r="F158" s="89" t="s">
        <v>79</v>
      </c>
      <c r="G158" s="89" t="s">
        <v>189</v>
      </c>
      <c r="H158" s="89"/>
      <c r="I158" s="89">
        <v>300</v>
      </c>
      <c r="J158" s="89">
        <v>2</v>
      </c>
      <c r="K158" s="89">
        <v>23.4</v>
      </c>
      <c r="L158" s="89">
        <v>23.4</v>
      </c>
      <c r="M158" s="89"/>
      <c r="N158" s="89">
        <v>23.4</v>
      </c>
      <c r="O158" s="89"/>
      <c r="P158" s="89">
        <v>23.4</v>
      </c>
      <c r="Q158" s="89"/>
      <c r="R158" s="89"/>
      <c r="S158" s="89">
        <v>23.4</v>
      </c>
      <c r="T158" s="89">
        <v>23.4</v>
      </c>
      <c r="U158" s="89">
        <v>1.1</v>
      </c>
      <c r="V158" s="89">
        <v>14.6</v>
      </c>
      <c r="W158" s="89">
        <v>7.7</v>
      </c>
      <c r="X158" s="89"/>
      <c r="Y158" s="89"/>
      <c r="Z158" s="89"/>
      <c r="AA158" s="89"/>
      <c r="AB158" s="89"/>
      <c r="AC158" s="89"/>
      <c r="AD158" s="89"/>
      <c r="AE158" s="89"/>
      <c r="AF158" s="89"/>
      <c r="AG158" s="89"/>
      <c r="AH158" s="89"/>
      <c r="AI158" s="89">
        <v>23.4</v>
      </c>
      <c r="AJ158" s="89"/>
      <c r="AK158" s="89"/>
      <c r="AL158" s="89"/>
      <c r="AM158" s="89"/>
      <c r="AN158" s="89"/>
      <c r="AO158" s="89"/>
      <c r="AP158" s="89"/>
      <c r="AQ158" s="89"/>
      <c r="AR158" s="89"/>
      <c r="AS158" s="89"/>
      <c r="AT158" s="139"/>
      <c r="AU158" s="139"/>
      <c r="AV158" s="89"/>
      <c r="AW158" s="89"/>
      <c r="AX158" s="89"/>
      <c r="AY158" s="89"/>
      <c r="AZ158" s="89"/>
      <c r="BA158" s="89"/>
      <c r="BB158" s="89"/>
      <c r="BC158" s="89"/>
      <c r="BD158" s="139"/>
      <c r="BE158" s="139"/>
      <c r="BF158" s="89"/>
      <c r="BG158" s="89"/>
      <c r="BH158" s="89"/>
      <c r="BI158" s="89"/>
      <c r="BJ158" s="89"/>
      <c r="BK158" s="89"/>
      <c r="BL158" s="89"/>
      <c r="BM158" s="89"/>
      <c r="BN158" s="89"/>
      <c r="BO158" s="89"/>
      <c r="BP158" s="89"/>
      <c r="BQ158" s="89"/>
      <c r="BR158" s="89"/>
      <c r="BS158" s="89"/>
      <c r="BT158" s="89"/>
      <c r="BU158" s="89"/>
      <c r="BV158" s="89"/>
      <c r="BW158" s="89"/>
      <c r="BX158" s="89"/>
      <c r="BY158" s="89"/>
      <c r="BZ158" s="90"/>
      <c r="CA158" s="101"/>
      <c r="CB158" s="140"/>
      <c r="CC158" s="140"/>
      <c r="CD158" s="140"/>
      <c r="CE158" s="140"/>
      <c r="CF158" s="140"/>
      <c r="CG158" s="140"/>
      <c r="CH158" s="140"/>
      <c r="CI158" s="140"/>
      <c r="CJ158" s="140"/>
      <c r="CK158" s="140"/>
      <c r="CL158" s="140"/>
      <c r="CM158" s="140"/>
      <c r="CN158" s="140"/>
      <c r="CO158" s="140"/>
      <c r="CP158" s="140"/>
      <c r="CQ158" s="140"/>
      <c r="CR158" s="140"/>
      <c r="CS158" s="140"/>
      <c r="CT158" s="140"/>
      <c r="CU158" s="140"/>
      <c r="CV158" s="140"/>
      <c r="CW158" s="140"/>
      <c r="CX158" s="140"/>
      <c r="CY158" s="140"/>
      <c r="CZ158" s="140"/>
      <c r="DA158" s="140"/>
      <c r="DB158" s="140"/>
      <c r="DC158" s="140"/>
      <c r="DD158" s="140"/>
      <c r="DE158" s="140"/>
      <c r="DF158" s="140"/>
      <c r="DG158" s="140"/>
      <c r="DH158" s="140"/>
      <c r="DI158" s="140"/>
      <c r="DJ158" s="140"/>
      <c r="DK158" s="140"/>
      <c r="DL158" s="140"/>
      <c r="DM158" s="140"/>
      <c r="DN158" s="140"/>
      <c r="DO158" s="140"/>
      <c r="DP158" s="140"/>
      <c r="DQ158" s="140"/>
      <c r="DR158" s="140"/>
      <c r="DS158" s="140"/>
      <c r="DT158" s="140"/>
      <c r="DU158" s="140"/>
      <c r="DV158" s="140"/>
      <c r="DW158" s="140"/>
      <c r="DX158" s="140"/>
      <c r="DY158" s="140"/>
      <c r="DZ158" s="140"/>
      <c r="EA158" s="140"/>
      <c r="EB158" s="140"/>
      <c r="EC158" s="140"/>
      <c r="ED158" s="140"/>
      <c r="EE158" s="140"/>
      <c r="EF158" s="140"/>
      <c r="EG158" s="140"/>
      <c r="EH158" s="140"/>
      <c r="EI158" s="140"/>
      <c r="EJ158" s="140"/>
      <c r="EK158" s="140"/>
      <c r="EL158" s="140"/>
      <c r="EM158" s="140"/>
      <c r="EN158" s="140"/>
      <c r="EO158" s="140"/>
      <c r="EP158" s="140"/>
      <c r="EQ158" s="140"/>
      <c r="ER158" s="140"/>
      <c r="ES158" s="140"/>
      <c r="ET158" s="140"/>
      <c r="EU158" s="140"/>
      <c r="EV158" s="140"/>
      <c r="EW158" s="140"/>
      <c r="EX158" s="140"/>
      <c r="EY158" s="140"/>
      <c r="EZ158" s="140"/>
      <c r="FA158" s="140"/>
      <c r="FB158" s="140"/>
      <c r="FC158" s="140"/>
      <c r="FD158" s="140"/>
      <c r="FE158" s="140"/>
      <c r="FF158" s="140"/>
      <c r="FG158" s="140"/>
      <c r="FH158" s="140"/>
      <c r="FI158" s="140"/>
      <c r="FJ158" s="140"/>
      <c r="FK158" s="140"/>
      <c r="FL158" s="140"/>
      <c r="FM158" s="140"/>
      <c r="FN158" s="140"/>
      <c r="FO158" s="140"/>
      <c r="FP158" s="140"/>
      <c r="FQ158" s="140"/>
      <c r="FR158" s="140"/>
      <c r="FS158" s="140"/>
      <c r="FT158" s="140"/>
      <c r="FU158" s="140"/>
      <c r="FV158" s="140"/>
      <c r="FW158" s="140"/>
      <c r="FX158" s="140"/>
      <c r="FY158" s="140"/>
      <c r="FZ158" s="140"/>
      <c r="GA158" s="140"/>
      <c r="GB158" s="140"/>
      <c r="GC158" s="140"/>
      <c r="GD158" s="140"/>
      <c r="GE158" s="140"/>
      <c r="GF158" s="140"/>
      <c r="GG158" s="140"/>
      <c r="GH158" s="140"/>
    </row>
    <row r="159" spans="1:190" s="102" customFormat="1" ht="34.5" customHeight="1">
      <c r="A159" s="70" t="s">
        <v>119</v>
      </c>
      <c r="B159" s="93" t="s">
        <v>139</v>
      </c>
      <c r="C159" s="89">
        <v>1</v>
      </c>
      <c r="D159" s="89">
        <v>3</v>
      </c>
      <c r="E159" s="89" t="s">
        <v>124</v>
      </c>
      <c r="F159" s="89" t="s">
        <v>124</v>
      </c>
      <c r="G159" s="89" t="s">
        <v>178</v>
      </c>
      <c r="H159" s="89"/>
      <c r="I159" s="89">
        <v>343</v>
      </c>
      <c r="J159" s="89">
        <v>2</v>
      </c>
      <c r="K159" s="89">
        <v>4.7</v>
      </c>
      <c r="L159" s="89">
        <v>4.7</v>
      </c>
      <c r="M159" s="89">
        <v>4.7</v>
      </c>
      <c r="N159" s="89"/>
      <c r="O159" s="89"/>
      <c r="P159" s="89">
        <v>4.7</v>
      </c>
      <c r="Q159" s="89"/>
      <c r="R159" s="89"/>
      <c r="S159" s="89">
        <v>4.7</v>
      </c>
      <c r="T159" s="89">
        <v>4.7</v>
      </c>
      <c r="U159" s="89"/>
      <c r="V159" s="89"/>
      <c r="W159" s="89"/>
      <c r="X159" s="89">
        <v>4.7</v>
      </c>
      <c r="Y159" s="89">
        <v>4.7</v>
      </c>
      <c r="Z159" s="89"/>
      <c r="AA159" s="89"/>
      <c r="AB159" s="89">
        <v>4.7</v>
      </c>
      <c r="AC159" s="89">
        <v>4.7</v>
      </c>
      <c r="AD159" s="89"/>
      <c r="AE159" s="89">
        <v>4.7</v>
      </c>
      <c r="AF159" s="89"/>
      <c r="AG159" s="89"/>
      <c r="AH159" s="89"/>
      <c r="AI159" s="89"/>
      <c r="AJ159" s="89"/>
      <c r="AK159" s="89"/>
      <c r="AL159" s="89"/>
      <c r="AM159" s="89"/>
      <c r="AN159" s="89"/>
      <c r="AO159" s="89"/>
      <c r="AP159" s="89"/>
      <c r="AQ159" s="89"/>
      <c r="AR159" s="89"/>
      <c r="AS159" s="89"/>
      <c r="AT159" s="139"/>
      <c r="AU159" s="139"/>
      <c r="AV159" s="89"/>
      <c r="AW159" s="89"/>
      <c r="AX159" s="89"/>
      <c r="AY159" s="89"/>
      <c r="AZ159" s="89"/>
      <c r="BA159" s="89"/>
      <c r="BB159" s="89"/>
      <c r="BC159" s="89"/>
      <c r="BD159" s="139"/>
      <c r="BE159" s="139"/>
      <c r="BF159" s="89"/>
      <c r="BG159" s="89"/>
      <c r="BH159" s="89"/>
      <c r="BI159" s="89"/>
      <c r="BJ159" s="89"/>
      <c r="BK159" s="89"/>
      <c r="BL159" s="89"/>
      <c r="BM159" s="89"/>
      <c r="BN159" s="89"/>
      <c r="BO159" s="89"/>
      <c r="BP159" s="89"/>
      <c r="BQ159" s="89"/>
      <c r="BR159" s="89"/>
      <c r="BS159" s="89"/>
      <c r="BT159" s="89"/>
      <c r="BU159" s="89"/>
      <c r="BV159" s="89"/>
      <c r="BW159" s="89"/>
      <c r="BX159" s="89"/>
      <c r="BY159" s="89"/>
      <c r="BZ159" s="90"/>
      <c r="CA159" s="101"/>
      <c r="CB159" s="140"/>
      <c r="CC159" s="140"/>
      <c r="CD159" s="140"/>
      <c r="CE159" s="140"/>
      <c r="CF159" s="140"/>
      <c r="CG159" s="140"/>
      <c r="CH159" s="140"/>
      <c r="CI159" s="140"/>
      <c r="CJ159" s="140"/>
      <c r="CK159" s="140"/>
      <c r="CL159" s="140"/>
      <c r="CM159" s="140"/>
      <c r="CN159" s="140"/>
      <c r="CO159" s="140"/>
      <c r="CP159" s="140"/>
      <c r="CQ159" s="140"/>
      <c r="CR159" s="140"/>
      <c r="CS159" s="140"/>
      <c r="CT159" s="140"/>
      <c r="CU159" s="140"/>
      <c r="CV159" s="140"/>
      <c r="CW159" s="140"/>
      <c r="CX159" s="140"/>
      <c r="CY159" s="140"/>
      <c r="CZ159" s="140"/>
      <c r="DA159" s="140"/>
      <c r="DB159" s="140"/>
      <c r="DC159" s="140"/>
      <c r="DD159" s="140"/>
      <c r="DE159" s="140"/>
      <c r="DF159" s="140"/>
      <c r="DG159" s="140"/>
      <c r="DH159" s="140"/>
      <c r="DI159" s="140"/>
      <c r="DJ159" s="140"/>
      <c r="DK159" s="140"/>
      <c r="DL159" s="140"/>
      <c r="DM159" s="140"/>
      <c r="DN159" s="140"/>
      <c r="DO159" s="140"/>
      <c r="DP159" s="140"/>
      <c r="DQ159" s="140"/>
      <c r="DR159" s="140"/>
      <c r="DS159" s="140"/>
      <c r="DT159" s="140"/>
      <c r="DU159" s="140"/>
      <c r="DV159" s="140"/>
      <c r="DW159" s="140"/>
      <c r="DX159" s="140"/>
      <c r="DY159" s="140"/>
      <c r="DZ159" s="140"/>
      <c r="EA159" s="140"/>
      <c r="EB159" s="140"/>
      <c r="EC159" s="140"/>
      <c r="ED159" s="140"/>
      <c r="EE159" s="140"/>
      <c r="EF159" s="140"/>
      <c r="EG159" s="140"/>
      <c r="EH159" s="140"/>
      <c r="EI159" s="140"/>
      <c r="EJ159" s="140"/>
      <c r="EK159" s="140"/>
      <c r="EL159" s="140"/>
      <c r="EM159" s="140"/>
      <c r="EN159" s="140"/>
      <c r="EO159" s="140"/>
      <c r="EP159" s="140"/>
      <c r="EQ159" s="140"/>
      <c r="ER159" s="140"/>
      <c r="ES159" s="140"/>
      <c r="ET159" s="140"/>
      <c r="EU159" s="140"/>
      <c r="EV159" s="140"/>
      <c r="EW159" s="140"/>
      <c r="EX159" s="140"/>
      <c r="EY159" s="140"/>
      <c r="EZ159" s="140"/>
      <c r="FA159" s="140"/>
      <c r="FB159" s="140"/>
      <c r="FC159" s="140"/>
      <c r="FD159" s="140"/>
      <c r="FE159" s="140"/>
      <c r="FF159" s="140"/>
      <c r="FG159" s="140"/>
      <c r="FH159" s="140"/>
      <c r="FI159" s="140"/>
      <c r="FJ159" s="140"/>
      <c r="FK159" s="140"/>
      <c r="FL159" s="140"/>
      <c r="FM159" s="140"/>
      <c r="FN159" s="140"/>
      <c r="FO159" s="140"/>
      <c r="FP159" s="140"/>
      <c r="FQ159" s="140"/>
      <c r="FR159" s="140"/>
      <c r="FS159" s="140"/>
      <c r="FT159" s="140"/>
      <c r="FU159" s="140"/>
      <c r="FV159" s="140"/>
      <c r="FW159" s="140"/>
      <c r="FX159" s="140"/>
      <c r="FY159" s="140"/>
      <c r="FZ159" s="140"/>
      <c r="GA159" s="140"/>
      <c r="GB159" s="140"/>
      <c r="GC159" s="140"/>
      <c r="GD159" s="140"/>
      <c r="GE159" s="140"/>
      <c r="GF159" s="140"/>
      <c r="GG159" s="140"/>
      <c r="GH159" s="140"/>
    </row>
    <row r="160" spans="1:190" s="102" customFormat="1" ht="24" customHeight="1">
      <c r="A160" s="70" t="s">
        <v>119</v>
      </c>
      <c r="B160" s="93" t="s">
        <v>139</v>
      </c>
      <c r="C160" s="89">
        <v>1</v>
      </c>
      <c r="D160" s="103">
        <v>3</v>
      </c>
      <c r="E160" s="89" t="s">
        <v>121</v>
      </c>
      <c r="F160" s="89" t="s">
        <v>121</v>
      </c>
      <c r="G160" s="89" t="s">
        <v>148</v>
      </c>
      <c r="H160" s="89">
        <v>2010</v>
      </c>
      <c r="I160" s="89">
        <v>857</v>
      </c>
      <c r="J160" s="89">
        <v>1</v>
      </c>
      <c r="K160" s="89">
        <v>16.8</v>
      </c>
      <c r="L160" s="89">
        <v>16.8</v>
      </c>
      <c r="M160" s="89"/>
      <c r="N160" s="89">
        <v>16.8</v>
      </c>
      <c r="O160" s="89"/>
      <c r="P160" s="89">
        <v>16.8</v>
      </c>
      <c r="Q160" s="89"/>
      <c r="R160" s="89"/>
      <c r="S160" s="89"/>
      <c r="T160" s="89">
        <v>16.8</v>
      </c>
      <c r="U160" s="89"/>
      <c r="V160" s="89"/>
      <c r="W160" s="89"/>
      <c r="X160" s="89">
        <v>16.8</v>
      </c>
      <c r="Y160" s="89">
        <v>16.8</v>
      </c>
      <c r="Z160" s="89"/>
      <c r="AA160" s="89"/>
      <c r="AB160" s="89"/>
      <c r="AC160" s="89">
        <v>16.8</v>
      </c>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90"/>
      <c r="CA160" s="101"/>
      <c r="CB160" s="101"/>
      <c r="CC160" s="101"/>
      <c r="CD160" s="101"/>
      <c r="CE160" s="101"/>
      <c r="CF160" s="101"/>
      <c r="CG160" s="101"/>
      <c r="CH160" s="101"/>
      <c r="CI160" s="101"/>
      <c r="CJ160" s="101"/>
      <c r="CK160" s="101"/>
      <c r="CL160" s="101"/>
      <c r="CM160" s="101"/>
      <c r="CN160" s="101"/>
      <c r="CO160" s="101"/>
      <c r="CP160" s="101"/>
      <c r="CQ160" s="101"/>
      <c r="CR160" s="101"/>
      <c r="CS160" s="101"/>
      <c r="CT160" s="101"/>
      <c r="CU160" s="101"/>
      <c r="CV160" s="101"/>
      <c r="CW160" s="101"/>
      <c r="CX160" s="101"/>
      <c r="CY160" s="101"/>
      <c r="CZ160" s="101"/>
      <c r="DA160" s="101"/>
      <c r="DB160" s="101"/>
      <c r="DC160" s="101"/>
      <c r="DD160" s="101"/>
      <c r="DE160" s="101"/>
      <c r="DF160" s="101"/>
      <c r="DG160" s="101"/>
      <c r="DH160" s="101"/>
      <c r="DI160" s="101"/>
      <c r="DJ160" s="101"/>
      <c r="DK160" s="101"/>
      <c r="DL160" s="101"/>
      <c r="DM160" s="101"/>
      <c r="DN160" s="101"/>
      <c r="DO160" s="101"/>
      <c r="DP160" s="101"/>
      <c r="DQ160" s="101"/>
      <c r="DR160" s="101"/>
      <c r="DS160" s="101"/>
      <c r="DT160" s="101"/>
      <c r="DU160" s="101"/>
      <c r="DV160" s="101"/>
      <c r="DW160" s="101"/>
      <c r="DX160" s="101"/>
      <c r="DY160" s="101"/>
      <c r="DZ160" s="101"/>
      <c r="EA160" s="101"/>
      <c r="EB160" s="101"/>
      <c r="EC160" s="101"/>
      <c r="ED160" s="101"/>
      <c r="EE160" s="101"/>
      <c r="EF160" s="101"/>
      <c r="EG160" s="101"/>
      <c r="EH160" s="101"/>
      <c r="EI160" s="101"/>
      <c r="EJ160" s="101"/>
      <c r="EK160" s="101"/>
      <c r="EL160" s="101"/>
      <c r="EM160" s="101"/>
      <c r="EN160" s="101"/>
      <c r="EO160" s="101"/>
      <c r="EP160" s="101"/>
      <c r="EQ160" s="101"/>
      <c r="ER160" s="101"/>
      <c r="ES160" s="101"/>
      <c r="ET160" s="101"/>
      <c r="EU160" s="101"/>
      <c r="EV160" s="101"/>
      <c r="EW160" s="101"/>
      <c r="EX160" s="101"/>
      <c r="EY160" s="101"/>
      <c r="EZ160" s="101"/>
      <c r="FA160" s="101"/>
      <c r="FB160" s="101"/>
      <c r="FC160" s="101"/>
      <c r="FD160" s="101"/>
      <c r="FE160" s="101"/>
      <c r="FF160" s="101"/>
      <c r="FG160" s="101"/>
      <c r="FH160" s="101"/>
      <c r="FI160" s="101"/>
      <c r="FJ160" s="101"/>
      <c r="FK160" s="101"/>
      <c r="FL160" s="101"/>
      <c r="FM160" s="101"/>
      <c r="FN160" s="101"/>
      <c r="FO160" s="101"/>
      <c r="FP160" s="101"/>
      <c r="FQ160" s="101"/>
      <c r="FR160" s="101"/>
      <c r="FS160" s="101"/>
      <c r="FT160" s="101"/>
      <c r="FU160" s="101"/>
      <c r="FV160" s="101"/>
      <c r="FW160" s="101"/>
      <c r="FX160" s="101"/>
      <c r="FY160" s="101"/>
      <c r="FZ160" s="101"/>
      <c r="GA160" s="101"/>
      <c r="GB160" s="101"/>
      <c r="GC160" s="101"/>
      <c r="GD160" s="101"/>
      <c r="GE160" s="101"/>
      <c r="GF160" s="101"/>
      <c r="GG160" s="101"/>
      <c r="GH160" s="101"/>
    </row>
    <row r="161" spans="1:190" s="102" customFormat="1" ht="24" customHeight="1">
      <c r="A161" s="70" t="s">
        <v>119</v>
      </c>
      <c r="B161" s="93" t="s">
        <v>139</v>
      </c>
      <c r="C161" s="89">
        <v>1</v>
      </c>
      <c r="D161" s="103">
        <v>3</v>
      </c>
      <c r="E161" s="89" t="s">
        <v>79</v>
      </c>
      <c r="F161" s="89" t="s">
        <v>79</v>
      </c>
      <c r="G161" s="89" t="s">
        <v>148</v>
      </c>
      <c r="H161" s="89">
        <v>2010</v>
      </c>
      <c r="I161" s="89">
        <v>857</v>
      </c>
      <c r="J161" s="89">
        <v>1</v>
      </c>
      <c r="K161" s="89">
        <v>1257.7</v>
      </c>
      <c r="L161" s="89">
        <v>1257.7</v>
      </c>
      <c r="M161" s="89"/>
      <c r="N161" s="89">
        <v>1257.7</v>
      </c>
      <c r="O161" s="89"/>
      <c r="P161" s="89">
        <v>1257.7</v>
      </c>
      <c r="Q161" s="89"/>
      <c r="R161" s="89"/>
      <c r="S161" s="89"/>
      <c r="T161" s="89">
        <v>1257.7</v>
      </c>
      <c r="U161" s="89"/>
      <c r="V161" s="89"/>
      <c r="W161" s="89"/>
      <c r="X161" s="89">
        <v>1257.7</v>
      </c>
      <c r="Y161" s="89">
        <v>1257.7</v>
      </c>
      <c r="Z161" s="89"/>
      <c r="AA161" s="89"/>
      <c r="AB161" s="89"/>
      <c r="AC161" s="89">
        <v>1257.7</v>
      </c>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90"/>
      <c r="CA161" s="101"/>
      <c r="CB161" s="101"/>
      <c r="CC161" s="101"/>
      <c r="CD161" s="101"/>
      <c r="CE161" s="101"/>
      <c r="CF161" s="101"/>
      <c r="CG161" s="101"/>
      <c r="CH161" s="101"/>
      <c r="CI161" s="101"/>
      <c r="CJ161" s="101"/>
      <c r="CK161" s="101"/>
      <c r="CL161" s="101"/>
      <c r="CM161" s="101"/>
      <c r="CN161" s="101"/>
      <c r="CO161" s="101"/>
      <c r="CP161" s="101"/>
      <c r="CQ161" s="101"/>
      <c r="CR161" s="101"/>
      <c r="CS161" s="101"/>
      <c r="CT161" s="101"/>
      <c r="CU161" s="101"/>
      <c r="CV161" s="101"/>
      <c r="CW161" s="101"/>
      <c r="CX161" s="101"/>
      <c r="CY161" s="101"/>
      <c r="CZ161" s="101"/>
      <c r="DA161" s="101"/>
      <c r="DB161" s="101"/>
      <c r="DC161" s="101"/>
      <c r="DD161" s="101"/>
      <c r="DE161" s="101"/>
      <c r="DF161" s="101"/>
      <c r="DG161" s="101"/>
      <c r="DH161" s="101"/>
      <c r="DI161" s="101"/>
      <c r="DJ161" s="101"/>
      <c r="DK161" s="101"/>
      <c r="DL161" s="101"/>
      <c r="DM161" s="101"/>
      <c r="DN161" s="101"/>
      <c r="DO161" s="101"/>
      <c r="DP161" s="101"/>
      <c r="DQ161" s="101"/>
      <c r="DR161" s="101"/>
      <c r="DS161" s="101"/>
      <c r="DT161" s="101"/>
      <c r="DU161" s="101"/>
      <c r="DV161" s="101"/>
      <c r="DW161" s="101"/>
      <c r="DX161" s="101"/>
      <c r="DY161" s="101"/>
      <c r="DZ161" s="101"/>
      <c r="EA161" s="101"/>
      <c r="EB161" s="101"/>
      <c r="EC161" s="101"/>
      <c r="ED161" s="101"/>
      <c r="EE161" s="101"/>
      <c r="EF161" s="101"/>
      <c r="EG161" s="101"/>
      <c r="EH161" s="101"/>
      <c r="EI161" s="101"/>
      <c r="EJ161" s="101"/>
      <c r="EK161" s="101"/>
      <c r="EL161" s="101"/>
      <c r="EM161" s="101"/>
      <c r="EN161" s="101"/>
      <c r="EO161" s="101"/>
      <c r="EP161" s="101"/>
      <c r="EQ161" s="101"/>
      <c r="ER161" s="101"/>
      <c r="ES161" s="101"/>
      <c r="ET161" s="101"/>
      <c r="EU161" s="101"/>
      <c r="EV161" s="101"/>
      <c r="EW161" s="101"/>
      <c r="EX161" s="101"/>
      <c r="EY161" s="101"/>
      <c r="EZ161" s="101"/>
      <c r="FA161" s="101"/>
      <c r="FB161" s="101"/>
      <c r="FC161" s="101"/>
      <c r="FD161" s="101"/>
      <c r="FE161" s="101"/>
      <c r="FF161" s="101"/>
      <c r="FG161" s="101"/>
      <c r="FH161" s="101"/>
      <c r="FI161" s="101"/>
      <c r="FJ161" s="101"/>
      <c r="FK161" s="101"/>
      <c r="FL161" s="101"/>
      <c r="FM161" s="101"/>
      <c r="FN161" s="101"/>
      <c r="FO161" s="101"/>
      <c r="FP161" s="101"/>
      <c r="FQ161" s="101"/>
      <c r="FR161" s="101"/>
      <c r="FS161" s="101"/>
      <c r="FT161" s="101"/>
      <c r="FU161" s="101"/>
      <c r="FV161" s="101"/>
      <c r="FW161" s="101"/>
      <c r="FX161" s="101"/>
      <c r="FY161" s="101"/>
      <c r="FZ161" s="101"/>
      <c r="GA161" s="101"/>
      <c r="GB161" s="101"/>
      <c r="GC161" s="101"/>
      <c r="GD161" s="101"/>
      <c r="GE161" s="101"/>
      <c r="GF161" s="101"/>
      <c r="GG161" s="101"/>
      <c r="GH161" s="101"/>
    </row>
    <row r="162" spans="1:190" s="102" customFormat="1" ht="48" customHeight="1">
      <c r="A162" s="70" t="s">
        <v>119</v>
      </c>
      <c r="B162" s="93" t="s">
        <v>139</v>
      </c>
      <c r="C162" s="89">
        <v>1</v>
      </c>
      <c r="D162" s="103">
        <v>3</v>
      </c>
      <c r="E162" s="89" t="s">
        <v>121</v>
      </c>
      <c r="F162" s="89" t="s">
        <v>121</v>
      </c>
      <c r="G162" s="89" t="s">
        <v>149</v>
      </c>
      <c r="H162" s="89">
        <v>2010</v>
      </c>
      <c r="I162" s="89">
        <v>868</v>
      </c>
      <c r="J162" s="89">
        <v>1</v>
      </c>
      <c r="K162" s="89">
        <v>122.3</v>
      </c>
      <c r="L162" s="89">
        <v>122.3</v>
      </c>
      <c r="M162" s="89"/>
      <c r="N162" s="89">
        <v>122.3</v>
      </c>
      <c r="O162" s="89"/>
      <c r="P162" s="89">
        <v>122.3</v>
      </c>
      <c r="Q162" s="89"/>
      <c r="R162" s="89"/>
      <c r="S162" s="89"/>
      <c r="T162" s="89">
        <v>122.3</v>
      </c>
      <c r="U162" s="89"/>
      <c r="V162" s="89"/>
      <c r="W162" s="89"/>
      <c r="X162" s="89">
        <v>122.3</v>
      </c>
      <c r="Y162" s="89">
        <v>122.3</v>
      </c>
      <c r="Z162" s="89"/>
      <c r="AA162" s="89"/>
      <c r="AB162" s="89"/>
      <c r="AC162" s="89">
        <v>122.3</v>
      </c>
      <c r="AD162" s="89"/>
      <c r="AE162" s="89"/>
      <c r="AF162" s="89"/>
      <c r="AG162" s="89"/>
      <c r="AH162" s="89"/>
      <c r="AI162" s="89">
        <v>5.6</v>
      </c>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90"/>
      <c r="CA162" s="101"/>
      <c r="CB162" s="101"/>
      <c r="CC162" s="101"/>
      <c r="CD162" s="101"/>
      <c r="CE162" s="101"/>
      <c r="CF162" s="101"/>
      <c r="CG162" s="101"/>
      <c r="CH162" s="101"/>
      <c r="CI162" s="101"/>
      <c r="CJ162" s="101"/>
      <c r="CK162" s="101"/>
      <c r="CL162" s="101"/>
      <c r="CM162" s="101"/>
      <c r="CN162" s="101"/>
      <c r="CO162" s="101"/>
      <c r="CP162" s="101"/>
      <c r="CQ162" s="101"/>
      <c r="CR162" s="101"/>
      <c r="CS162" s="101"/>
      <c r="CT162" s="101"/>
      <c r="CU162" s="101"/>
      <c r="CV162" s="101"/>
      <c r="CW162" s="101"/>
      <c r="CX162" s="101"/>
      <c r="CY162" s="101"/>
      <c r="CZ162" s="101"/>
      <c r="DA162" s="101"/>
      <c r="DB162" s="101"/>
      <c r="DC162" s="101"/>
      <c r="DD162" s="101"/>
      <c r="DE162" s="101"/>
      <c r="DF162" s="101"/>
      <c r="DG162" s="101"/>
      <c r="DH162" s="101"/>
      <c r="DI162" s="101"/>
      <c r="DJ162" s="101"/>
      <c r="DK162" s="101"/>
      <c r="DL162" s="101"/>
      <c r="DM162" s="101"/>
      <c r="DN162" s="101"/>
      <c r="DO162" s="101"/>
      <c r="DP162" s="101"/>
      <c r="DQ162" s="101"/>
      <c r="DR162" s="101"/>
      <c r="DS162" s="101"/>
      <c r="DT162" s="101"/>
      <c r="DU162" s="101"/>
      <c r="DV162" s="101"/>
      <c r="DW162" s="101"/>
      <c r="DX162" s="101"/>
      <c r="DY162" s="101"/>
      <c r="DZ162" s="101"/>
      <c r="EA162" s="101"/>
      <c r="EB162" s="101"/>
      <c r="EC162" s="101"/>
      <c r="ED162" s="101"/>
      <c r="EE162" s="101"/>
      <c r="EF162" s="101"/>
      <c r="EG162" s="101"/>
      <c r="EH162" s="101"/>
      <c r="EI162" s="101"/>
      <c r="EJ162" s="101"/>
      <c r="EK162" s="101"/>
      <c r="EL162" s="101"/>
      <c r="EM162" s="101"/>
      <c r="EN162" s="101"/>
      <c r="EO162" s="101"/>
      <c r="EP162" s="101"/>
      <c r="EQ162" s="101"/>
      <c r="ER162" s="101"/>
      <c r="ES162" s="101"/>
      <c r="ET162" s="101"/>
      <c r="EU162" s="101"/>
      <c r="EV162" s="101"/>
      <c r="EW162" s="101"/>
      <c r="EX162" s="101"/>
      <c r="EY162" s="101"/>
      <c r="EZ162" s="101"/>
      <c r="FA162" s="101"/>
      <c r="FB162" s="101"/>
      <c r="FC162" s="101"/>
      <c r="FD162" s="101"/>
      <c r="FE162" s="101"/>
      <c r="FF162" s="101"/>
      <c r="FG162" s="101"/>
      <c r="FH162" s="101"/>
      <c r="FI162" s="101"/>
      <c r="FJ162" s="101"/>
      <c r="FK162" s="101"/>
      <c r="FL162" s="101"/>
      <c r="FM162" s="101"/>
      <c r="FN162" s="101"/>
      <c r="FO162" s="101"/>
      <c r="FP162" s="101"/>
      <c r="FQ162" s="101"/>
      <c r="FR162" s="101"/>
      <c r="FS162" s="101"/>
      <c r="FT162" s="101"/>
      <c r="FU162" s="101"/>
      <c r="FV162" s="101"/>
      <c r="FW162" s="101"/>
      <c r="FX162" s="101"/>
      <c r="FY162" s="101"/>
      <c r="FZ162" s="101"/>
      <c r="GA162" s="101"/>
      <c r="GB162" s="101"/>
      <c r="GC162" s="101"/>
      <c r="GD162" s="101"/>
      <c r="GE162" s="101"/>
      <c r="GF162" s="101"/>
      <c r="GG162" s="101"/>
      <c r="GH162" s="101"/>
    </row>
    <row r="163" spans="1:190" s="102" customFormat="1" ht="48" customHeight="1">
      <c r="A163" s="70" t="s">
        <v>119</v>
      </c>
      <c r="B163" s="93" t="s">
        <v>139</v>
      </c>
      <c r="C163" s="89">
        <v>1</v>
      </c>
      <c r="D163" s="89">
        <v>3</v>
      </c>
      <c r="E163" s="89" t="s">
        <v>79</v>
      </c>
      <c r="F163" s="89" t="s">
        <v>79</v>
      </c>
      <c r="G163" s="89" t="s">
        <v>190</v>
      </c>
      <c r="H163" s="89">
        <v>2010</v>
      </c>
      <c r="I163" s="89">
        <v>866</v>
      </c>
      <c r="J163" s="89">
        <v>1</v>
      </c>
      <c r="K163" s="89">
        <v>7.9</v>
      </c>
      <c r="L163" s="89">
        <v>7.9</v>
      </c>
      <c r="M163" s="89">
        <v>7.9</v>
      </c>
      <c r="N163" s="89"/>
      <c r="O163" s="89"/>
      <c r="P163" s="89">
        <v>7.9</v>
      </c>
      <c r="Q163" s="89"/>
      <c r="R163" s="89"/>
      <c r="S163" s="89"/>
      <c r="T163" s="89">
        <v>7.9</v>
      </c>
      <c r="U163" s="89"/>
      <c r="V163" s="89"/>
      <c r="W163" s="89">
        <v>7.5</v>
      </c>
      <c r="X163" s="89">
        <v>0.4</v>
      </c>
      <c r="Y163" s="89">
        <v>0.4</v>
      </c>
      <c r="Z163" s="89"/>
      <c r="AA163" s="89"/>
      <c r="AB163" s="89"/>
      <c r="AC163" s="89">
        <v>0.4</v>
      </c>
      <c r="AD163" s="89"/>
      <c r="AE163" s="89">
        <v>0.4</v>
      </c>
      <c r="AF163" s="89"/>
      <c r="AG163" s="89">
        <v>7.5</v>
      </c>
      <c r="AH163" s="89"/>
      <c r="AI163" s="89"/>
      <c r="AJ163" s="89"/>
      <c r="AK163" s="89"/>
      <c r="AL163" s="89"/>
      <c r="AM163" s="89"/>
      <c r="AN163" s="89"/>
      <c r="AO163" s="89"/>
      <c r="AP163" s="89"/>
      <c r="AQ163" s="89"/>
      <c r="AR163" s="89"/>
      <c r="AS163" s="89"/>
      <c r="AT163" s="139"/>
      <c r="AU163" s="139"/>
      <c r="AV163" s="89"/>
      <c r="AW163" s="89"/>
      <c r="AX163" s="89"/>
      <c r="AY163" s="89"/>
      <c r="AZ163" s="89"/>
      <c r="BA163" s="89"/>
      <c r="BB163" s="89"/>
      <c r="BC163" s="89"/>
      <c r="BD163" s="139"/>
      <c r="BE163" s="139"/>
      <c r="BF163" s="89"/>
      <c r="BG163" s="89"/>
      <c r="BH163" s="89"/>
      <c r="BI163" s="89"/>
      <c r="BJ163" s="89"/>
      <c r="BK163" s="89"/>
      <c r="BL163" s="89"/>
      <c r="BM163" s="89"/>
      <c r="BN163" s="89"/>
      <c r="BO163" s="89"/>
      <c r="BP163" s="89"/>
      <c r="BQ163" s="89"/>
      <c r="BR163" s="89"/>
      <c r="BS163" s="89"/>
      <c r="BT163" s="89"/>
      <c r="BU163" s="89"/>
      <c r="BV163" s="89"/>
      <c r="BW163" s="89"/>
      <c r="BX163" s="89"/>
      <c r="BY163" s="89"/>
      <c r="BZ163" s="90"/>
      <c r="CA163" s="101"/>
      <c r="CB163" s="140"/>
      <c r="CC163" s="140"/>
      <c r="CD163" s="140"/>
      <c r="CE163" s="140"/>
      <c r="CF163" s="140"/>
      <c r="CG163" s="140"/>
      <c r="CH163" s="140"/>
      <c r="CI163" s="140"/>
      <c r="CJ163" s="140"/>
      <c r="CK163" s="140"/>
      <c r="CL163" s="140"/>
      <c r="CM163" s="140"/>
      <c r="CN163" s="140"/>
      <c r="CO163" s="140"/>
      <c r="CP163" s="140"/>
      <c r="CQ163" s="140"/>
      <c r="CR163" s="140"/>
      <c r="CS163" s="140"/>
      <c r="CT163" s="140"/>
      <c r="CU163" s="140"/>
      <c r="CV163" s="140"/>
      <c r="CW163" s="140"/>
      <c r="CX163" s="140"/>
      <c r="CY163" s="140"/>
      <c r="CZ163" s="140"/>
      <c r="DA163" s="140"/>
      <c r="DB163" s="140"/>
      <c r="DC163" s="140"/>
      <c r="DD163" s="140"/>
      <c r="DE163" s="140"/>
      <c r="DF163" s="140"/>
      <c r="DG163" s="140"/>
      <c r="DH163" s="140"/>
      <c r="DI163" s="140"/>
      <c r="DJ163" s="140"/>
      <c r="DK163" s="140"/>
      <c r="DL163" s="140"/>
      <c r="DM163" s="140"/>
      <c r="DN163" s="140"/>
      <c r="DO163" s="140"/>
      <c r="DP163" s="140"/>
      <c r="DQ163" s="140"/>
      <c r="DR163" s="140"/>
      <c r="DS163" s="140"/>
      <c r="DT163" s="140"/>
      <c r="DU163" s="140"/>
      <c r="DV163" s="140"/>
      <c r="DW163" s="140"/>
      <c r="DX163" s="140"/>
      <c r="DY163" s="140"/>
      <c r="DZ163" s="140"/>
      <c r="EA163" s="140"/>
      <c r="EB163" s="140"/>
      <c r="EC163" s="140"/>
      <c r="ED163" s="140"/>
      <c r="EE163" s="140"/>
      <c r="EF163" s="140"/>
      <c r="EG163" s="140"/>
      <c r="EH163" s="140"/>
      <c r="EI163" s="140"/>
      <c r="EJ163" s="140"/>
      <c r="EK163" s="140"/>
      <c r="EL163" s="140"/>
      <c r="EM163" s="140"/>
      <c r="EN163" s="140"/>
      <c r="EO163" s="140"/>
      <c r="EP163" s="140"/>
      <c r="EQ163" s="140"/>
      <c r="ER163" s="140"/>
      <c r="ES163" s="140"/>
      <c r="ET163" s="140"/>
      <c r="EU163" s="140"/>
      <c r="EV163" s="140"/>
      <c r="EW163" s="140"/>
      <c r="EX163" s="140"/>
      <c r="EY163" s="140"/>
      <c r="EZ163" s="140"/>
      <c r="FA163" s="140"/>
      <c r="FB163" s="140"/>
      <c r="FC163" s="140"/>
      <c r="FD163" s="140"/>
      <c r="FE163" s="140"/>
      <c r="FF163" s="140"/>
      <c r="FG163" s="140"/>
      <c r="FH163" s="140"/>
      <c r="FI163" s="140"/>
      <c r="FJ163" s="140"/>
      <c r="FK163" s="140"/>
      <c r="FL163" s="140"/>
      <c r="FM163" s="140"/>
      <c r="FN163" s="140"/>
      <c r="FO163" s="140"/>
      <c r="FP163" s="140"/>
      <c r="FQ163" s="140"/>
      <c r="FR163" s="140"/>
      <c r="FS163" s="140"/>
      <c r="FT163" s="140"/>
      <c r="FU163" s="140"/>
      <c r="FV163" s="140"/>
      <c r="FW163" s="140"/>
      <c r="FX163" s="140"/>
      <c r="FY163" s="140"/>
      <c r="FZ163" s="140"/>
      <c r="GA163" s="140"/>
      <c r="GB163" s="140"/>
      <c r="GC163" s="140"/>
      <c r="GD163" s="140"/>
      <c r="GE163" s="140"/>
      <c r="GF163" s="140"/>
      <c r="GG163" s="140"/>
      <c r="GH163" s="140"/>
    </row>
    <row r="164" spans="1:190" s="102" customFormat="1" ht="48" customHeight="1">
      <c r="A164" s="70" t="s">
        <v>119</v>
      </c>
      <c r="B164" s="93" t="s">
        <v>139</v>
      </c>
      <c r="C164" s="89">
        <v>1</v>
      </c>
      <c r="D164" s="103">
        <v>3</v>
      </c>
      <c r="E164" s="89" t="s">
        <v>79</v>
      </c>
      <c r="F164" s="89" t="s">
        <v>79</v>
      </c>
      <c r="G164" s="89" t="s">
        <v>150</v>
      </c>
      <c r="H164" s="89">
        <v>2010</v>
      </c>
      <c r="I164" s="89">
        <v>867</v>
      </c>
      <c r="J164" s="89">
        <v>1</v>
      </c>
      <c r="K164" s="89">
        <v>8.9</v>
      </c>
      <c r="L164" s="89">
        <v>8.9</v>
      </c>
      <c r="M164" s="89">
        <v>8.9</v>
      </c>
      <c r="N164" s="89"/>
      <c r="O164" s="89"/>
      <c r="P164" s="89">
        <v>8.9</v>
      </c>
      <c r="Q164" s="89"/>
      <c r="R164" s="89"/>
      <c r="S164" s="89"/>
      <c r="T164" s="89">
        <v>8.9</v>
      </c>
      <c r="U164" s="89"/>
      <c r="V164" s="89"/>
      <c r="W164" s="89">
        <v>1.9</v>
      </c>
      <c r="X164" s="89">
        <v>7</v>
      </c>
      <c r="Y164" s="89">
        <v>7</v>
      </c>
      <c r="Z164" s="89"/>
      <c r="AA164" s="89"/>
      <c r="AB164" s="89"/>
      <c r="AC164" s="89">
        <v>7</v>
      </c>
      <c r="AD164" s="89"/>
      <c r="AE164" s="89"/>
      <c r="AF164" s="89"/>
      <c r="AG164" s="89">
        <v>1.9</v>
      </c>
      <c r="AH164" s="89"/>
      <c r="AI164" s="89">
        <v>7</v>
      </c>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90"/>
      <c r="CA164" s="101"/>
      <c r="CB164" s="101"/>
      <c r="CC164" s="101"/>
      <c r="CD164" s="101"/>
      <c r="CE164" s="101"/>
      <c r="CF164" s="101"/>
      <c r="CG164" s="101"/>
      <c r="CH164" s="101"/>
      <c r="CI164" s="101"/>
      <c r="CJ164" s="101"/>
      <c r="CK164" s="101"/>
      <c r="CL164" s="101"/>
      <c r="CM164" s="101"/>
      <c r="CN164" s="101"/>
      <c r="CO164" s="101"/>
      <c r="CP164" s="101"/>
      <c r="CQ164" s="101"/>
      <c r="CR164" s="101"/>
      <c r="CS164" s="101"/>
      <c r="CT164" s="101"/>
      <c r="CU164" s="101"/>
      <c r="CV164" s="101"/>
      <c r="CW164" s="101"/>
      <c r="CX164" s="101"/>
      <c r="CY164" s="101"/>
      <c r="CZ164" s="101"/>
      <c r="DA164" s="101"/>
      <c r="DB164" s="101"/>
      <c r="DC164" s="101"/>
      <c r="DD164" s="101"/>
      <c r="DE164" s="101"/>
      <c r="DF164" s="101"/>
      <c r="DG164" s="101"/>
      <c r="DH164" s="101"/>
      <c r="DI164" s="101"/>
      <c r="DJ164" s="101"/>
      <c r="DK164" s="101"/>
      <c r="DL164" s="101"/>
      <c r="DM164" s="101"/>
      <c r="DN164" s="101"/>
      <c r="DO164" s="101"/>
      <c r="DP164" s="101"/>
      <c r="DQ164" s="101"/>
      <c r="DR164" s="101"/>
      <c r="DS164" s="101"/>
      <c r="DT164" s="101"/>
      <c r="DU164" s="101"/>
      <c r="DV164" s="101"/>
      <c r="DW164" s="101"/>
      <c r="DX164" s="101"/>
      <c r="DY164" s="101"/>
      <c r="DZ164" s="101"/>
      <c r="EA164" s="101"/>
      <c r="EB164" s="101"/>
      <c r="EC164" s="101"/>
      <c r="ED164" s="101"/>
      <c r="EE164" s="101"/>
      <c r="EF164" s="101"/>
      <c r="EG164" s="101"/>
      <c r="EH164" s="101"/>
      <c r="EI164" s="101"/>
      <c r="EJ164" s="101"/>
      <c r="EK164" s="101"/>
      <c r="EL164" s="101"/>
      <c r="EM164" s="101"/>
      <c r="EN164" s="101"/>
      <c r="EO164" s="101"/>
      <c r="EP164" s="101"/>
      <c r="EQ164" s="101"/>
      <c r="ER164" s="101"/>
      <c r="ES164" s="101"/>
      <c r="ET164" s="101"/>
      <c r="EU164" s="101"/>
      <c r="EV164" s="101"/>
      <c r="EW164" s="101"/>
      <c r="EX164" s="101"/>
      <c r="EY164" s="101"/>
      <c r="EZ164" s="101"/>
      <c r="FA164" s="101"/>
      <c r="FB164" s="101"/>
      <c r="FC164" s="101"/>
      <c r="FD164" s="101"/>
      <c r="FE164" s="101"/>
      <c r="FF164" s="101"/>
      <c r="FG164" s="101"/>
      <c r="FH164" s="101"/>
      <c r="FI164" s="101"/>
      <c r="FJ164" s="101"/>
      <c r="FK164" s="101"/>
      <c r="FL164" s="101"/>
      <c r="FM164" s="101"/>
      <c r="FN164" s="101"/>
      <c r="FO164" s="101"/>
      <c r="FP164" s="101"/>
      <c r="FQ164" s="101"/>
      <c r="FR164" s="101"/>
      <c r="FS164" s="101"/>
      <c r="FT164" s="101"/>
      <c r="FU164" s="101"/>
      <c r="FV164" s="101"/>
      <c r="FW164" s="101"/>
      <c r="FX164" s="101"/>
      <c r="FY164" s="101"/>
      <c r="FZ164" s="101"/>
      <c r="GA164" s="101"/>
      <c r="GB164" s="101"/>
      <c r="GC164" s="101"/>
      <c r="GD164" s="101"/>
      <c r="GE164" s="101"/>
      <c r="GF164" s="101"/>
      <c r="GG164" s="101"/>
      <c r="GH164" s="101"/>
    </row>
    <row r="165" spans="1:190" s="102" customFormat="1" ht="48" customHeight="1">
      <c r="A165" s="70" t="s">
        <v>119</v>
      </c>
      <c r="B165" s="93" t="s">
        <v>139</v>
      </c>
      <c r="C165" s="89">
        <v>1</v>
      </c>
      <c r="D165" s="103">
        <v>3</v>
      </c>
      <c r="E165" s="89" t="s">
        <v>124</v>
      </c>
      <c r="F165" s="89" t="s">
        <v>124</v>
      </c>
      <c r="G165" s="89" t="s">
        <v>149</v>
      </c>
      <c r="H165" s="89">
        <v>2010</v>
      </c>
      <c r="I165" s="89">
        <v>868</v>
      </c>
      <c r="J165" s="89">
        <v>1</v>
      </c>
      <c r="K165" s="89">
        <v>27.4</v>
      </c>
      <c r="L165" s="89">
        <v>27.4</v>
      </c>
      <c r="M165" s="89"/>
      <c r="N165" s="89">
        <v>27.4</v>
      </c>
      <c r="O165" s="89"/>
      <c r="P165" s="89">
        <v>27.4</v>
      </c>
      <c r="Q165" s="89"/>
      <c r="R165" s="89"/>
      <c r="S165" s="89"/>
      <c r="T165" s="89">
        <v>27.4</v>
      </c>
      <c r="U165" s="89"/>
      <c r="V165" s="89"/>
      <c r="W165" s="89"/>
      <c r="X165" s="89">
        <v>27.4</v>
      </c>
      <c r="Y165" s="89">
        <v>27.4</v>
      </c>
      <c r="Z165" s="89"/>
      <c r="AA165" s="89"/>
      <c r="AB165" s="89"/>
      <c r="AC165" s="89">
        <v>27.4</v>
      </c>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90"/>
      <c r="CA165" s="101"/>
      <c r="CB165" s="101"/>
      <c r="CC165" s="101"/>
      <c r="CD165" s="101"/>
      <c r="CE165" s="101"/>
      <c r="CF165" s="101"/>
      <c r="CG165" s="101"/>
      <c r="CH165" s="101"/>
      <c r="CI165" s="101"/>
      <c r="CJ165" s="101"/>
      <c r="CK165" s="101"/>
      <c r="CL165" s="101"/>
      <c r="CM165" s="101"/>
      <c r="CN165" s="101"/>
      <c r="CO165" s="101"/>
      <c r="CP165" s="101"/>
      <c r="CQ165" s="101"/>
      <c r="CR165" s="101"/>
      <c r="CS165" s="101"/>
      <c r="CT165" s="101"/>
      <c r="CU165" s="101"/>
      <c r="CV165" s="101"/>
      <c r="CW165" s="101"/>
      <c r="CX165" s="101"/>
      <c r="CY165" s="101"/>
      <c r="CZ165" s="101"/>
      <c r="DA165" s="101"/>
      <c r="DB165" s="101"/>
      <c r="DC165" s="101"/>
      <c r="DD165" s="101"/>
      <c r="DE165" s="101"/>
      <c r="DF165" s="101"/>
      <c r="DG165" s="101"/>
      <c r="DH165" s="101"/>
      <c r="DI165" s="101"/>
      <c r="DJ165" s="101"/>
      <c r="DK165" s="101"/>
      <c r="DL165" s="101"/>
      <c r="DM165" s="101"/>
      <c r="DN165" s="101"/>
      <c r="DO165" s="101"/>
      <c r="DP165" s="101"/>
      <c r="DQ165" s="101"/>
      <c r="DR165" s="101"/>
      <c r="DS165" s="101"/>
      <c r="DT165" s="101"/>
      <c r="DU165" s="101"/>
      <c r="DV165" s="101"/>
      <c r="DW165" s="101"/>
      <c r="DX165" s="101"/>
      <c r="DY165" s="101"/>
      <c r="DZ165" s="101"/>
      <c r="EA165" s="101"/>
      <c r="EB165" s="101"/>
      <c r="EC165" s="101"/>
      <c r="ED165" s="101"/>
      <c r="EE165" s="101"/>
      <c r="EF165" s="101"/>
      <c r="EG165" s="101"/>
      <c r="EH165" s="101"/>
      <c r="EI165" s="101"/>
      <c r="EJ165" s="101"/>
      <c r="EK165" s="101"/>
      <c r="EL165" s="101"/>
      <c r="EM165" s="101"/>
      <c r="EN165" s="101"/>
      <c r="EO165" s="101"/>
      <c r="EP165" s="101"/>
      <c r="EQ165" s="101"/>
      <c r="ER165" s="101"/>
      <c r="ES165" s="101"/>
      <c r="ET165" s="101"/>
      <c r="EU165" s="101"/>
      <c r="EV165" s="101"/>
      <c r="EW165" s="101"/>
      <c r="EX165" s="101"/>
      <c r="EY165" s="101"/>
      <c r="EZ165" s="101"/>
      <c r="FA165" s="101"/>
      <c r="FB165" s="101"/>
      <c r="FC165" s="101"/>
      <c r="FD165" s="101"/>
      <c r="FE165" s="101"/>
      <c r="FF165" s="101"/>
      <c r="FG165" s="101"/>
      <c r="FH165" s="101"/>
      <c r="FI165" s="101"/>
      <c r="FJ165" s="101"/>
      <c r="FK165" s="101"/>
      <c r="FL165" s="101"/>
      <c r="FM165" s="101"/>
      <c r="FN165" s="101"/>
      <c r="FO165" s="101"/>
      <c r="FP165" s="101"/>
      <c r="FQ165" s="101"/>
      <c r="FR165" s="101"/>
      <c r="FS165" s="101"/>
      <c r="FT165" s="101"/>
      <c r="FU165" s="101"/>
      <c r="FV165" s="101"/>
      <c r="FW165" s="101"/>
      <c r="FX165" s="101"/>
      <c r="FY165" s="101"/>
      <c r="FZ165" s="101"/>
      <c r="GA165" s="101"/>
      <c r="GB165" s="101"/>
      <c r="GC165" s="101"/>
      <c r="GD165" s="101"/>
      <c r="GE165" s="101"/>
      <c r="GF165" s="101"/>
      <c r="GG165" s="101"/>
      <c r="GH165" s="101"/>
    </row>
    <row r="166" spans="1:190" s="102" customFormat="1" ht="56.25" customHeight="1">
      <c r="A166" s="70" t="s">
        <v>119</v>
      </c>
      <c r="B166" s="93" t="s">
        <v>139</v>
      </c>
      <c r="C166" s="89">
        <v>1</v>
      </c>
      <c r="D166" s="103">
        <v>3</v>
      </c>
      <c r="E166" s="89" t="s">
        <v>79</v>
      </c>
      <c r="F166" s="89" t="s">
        <v>79</v>
      </c>
      <c r="G166" s="89" t="s">
        <v>149</v>
      </c>
      <c r="H166" s="89">
        <v>2010</v>
      </c>
      <c r="I166" s="89">
        <v>868</v>
      </c>
      <c r="J166" s="89">
        <v>1</v>
      </c>
      <c r="K166" s="89">
        <v>1915.8</v>
      </c>
      <c r="L166" s="89">
        <v>1915.8</v>
      </c>
      <c r="M166" s="89"/>
      <c r="N166" s="89">
        <v>1915.8</v>
      </c>
      <c r="O166" s="89"/>
      <c r="P166" s="89">
        <v>1915.8</v>
      </c>
      <c r="Q166" s="89"/>
      <c r="R166" s="89"/>
      <c r="S166" s="89"/>
      <c r="T166" s="89">
        <v>1915.8</v>
      </c>
      <c r="U166" s="89"/>
      <c r="V166" s="89"/>
      <c r="W166" s="89"/>
      <c r="X166" s="89">
        <v>1915.8</v>
      </c>
      <c r="Y166" s="89">
        <v>1915.8</v>
      </c>
      <c r="Z166" s="89"/>
      <c r="AA166" s="89"/>
      <c r="AB166" s="89"/>
      <c r="AC166" s="89">
        <v>1915.8</v>
      </c>
      <c r="AD166" s="89"/>
      <c r="AE166" s="89"/>
      <c r="AF166" s="89"/>
      <c r="AG166" s="89"/>
      <c r="AH166" s="89"/>
      <c r="AI166" s="89">
        <v>158.4</v>
      </c>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90"/>
      <c r="CA166" s="101"/>
      <c r="CB166" s="101"/>
      <c r="CC166" s="101"/>
      <c r="CD166" s="101"/>
      <c r="CE166" s="101"/>
      <c r="CF166" s="101"/>
      <c r="CG166" s="101"/>
      <c r="CH166" s="101"/>
      <c r="CI166" s="101"/>
      <c r="CJ166" s="101"/>
      <c r="CK166" s="101"/>
      <c r="CL166" s="101"/>
      <c r="CM166" s="101"/>
      <c r="CN166" s="101"/>
      <c r="CO166" s="101"/>
      <c r="CP166" s="101"/>
      <c r="CQ166" s="101"/>
      <c r="CR166" s="101"/>
      <c r="CS166" s="101"/>
      <c r="CT166" s="101"/>
      <c r="CU166" s="101"/>
      <c r="CV166" s="101"/>
      <c r="CW166" s="101"/>
      <c r="CX166" s="101"/>
      <c r="CY166" s="101"/>
      <c r="CZ166" s="101"/>
      <c r="DA166" s="101"/>
      <c r="DB166" s="101"/>
      <c r="DC166" s="101"/>
      <c r="DD166" s="101"/>
      <c r="DE166" s="101"/>
      <c r="DF166" s="101"/>
      <c r="DG166" s="101"/>
      <c r="DH166" s="101"/>
      <c r="DI166" s="101"/>
      <c r="DJ166" s="101"/>
      <c r="DK166" s="101"/>
      <c r="DL166" s="101"/>
      <c r="DM166" s="101"/>
      <c r="DN166" s="101"/>
      <c r="DO166" s="101"/>
      <c r="DP166" s="101"/>
      <c r="DQ166" s="101"/>
      <c r="DR166" s="101"/>
      <c r="DS166" s="101"/>
      <c r="DT166" s="101"/>
      <c r="DU166" s="101"/>
      <c r="DV166" s="101"/>
      <c r="DW166" s="101"/>
      <c r="DX166" s="101"/>
      <c r="DY166" s="101"/>
      <c r="DZ166" s="101"/>
      <c r="EA166" s="101"/>
      <c r="EB166" s="101"/>
      <c r="EC166" s="101"/>
      <c r="ED166" s="101"/>
      <c r="EE166" s="101"/>
      <c r="EF166" s="101"/>
      <c r="EG166" s="101"/>
      <c r="EH166" s="101"/>
      <c r="EI166" s="101"/>
      <c r="EJ166" s="101"/>
      <c r="EK166" s="101"/>
      <c r="EL166" s="101"/>
      <c r="EM166" s="101"/>
      <c r="EN166" s="101"/>
      <c r="EO166" s="101"/>
      <c r="EP166" s="101"/>
      <c r="EQ166" s="101"/>
      <c r="ER166" s="101"/>
      <c r="ES166" s="101"/>
      <c r="ET166" s="101"/>
      <c r="EU166" s="101"/>
      <c r="EV166" s="101"/>
      <c r="EW166" s="101"/>
      <c r="EX166" s="101"/>
      <c r="EY166" s="101"/>
      <c r="EZ166" s="101"/>
      <c r="FA166" s="101"/>
      <c r="FB166" s="101"/>
      <c r="FC166" s="101"/>
      <c r="FD166" s="101"/>
      <c r="FE166" s="101"/>
      <c r="FF166" s="101"/>
      <c r="FG166" s="101"/>
      <c r="FH166" s="101"/>
      <c r="FI166" s="101"/>
      <c r="FJ166" s="101"/>
      <c r="FK166" s="101"/>
      <c r="FL166" s="101"/>
      <c r="FM166" s="101"/>
      <c r="FN166" s="101"/>
      <c r="FO166" s="101"/>
      <c r="FP166" s="101"/>
      <c r="FQ166" s="101"/>
      <c r="FR166" s="101"/>
      <c r="FS166" s="101"/>
      <c r="FT166" s="101"/>
      <c r="FU166" s="101"/>
      <c r="FV166" s="101"/>
      <c r="FW166" s="101"/>
      <c r="FX166" s="101"/>
      <c r="FY166" s="101"/>
      <c r="FZ166" s="101"/>
      <c r="GA166" s="101"/>
      <c r="GB166" s="101"/>
      <c r="GC166" s="101"/>
      <c r="GD166" s="101"/>
      <c r="GE166" s="101"/>
      <c r="GF166" s="101"/>
      <c r="GG166" s="101"/>
      <c r="GH166" s="101"/>
    </row>
    <row r="167" spans="1:78" s="101" customFormat="1" ht="56.25" customHeight="1">
      <c r="A167" s="70" t="s">
        <v>119</v>
      </c>
      <c r="B167" s="93" t="s">
        <v>140</v>
      </c>
      <c r="C167" s="89">
        <v>1</v>
      </c>
      <c r="D167" s="89">
        <v>1</v>
      </c>
      <c r="E167" s="141" t="s">
        <v>79</v>
      </c>
      <c r="F167" s="141" t="s">
        <v>79</v>
      </c>
      <c r="G167" s="89" t="s">
        <v>161</v>
      </c>
      <c r="H167" s="89">
        <v>2016</v>
      </c>
      <c r="I167" s="89">
        <v>337</v>
      </c>
      <c r="J167" s="89">
        <v>2</v>
      </c>
      <c r="K167" s="89">
        <v>0.6</v>
      </c>
      <c r="L167" s="89">
        <v>0.6</v>
      </c>
      <c r="M167" s="89">
        <v>0.6</v>
      </c>
      <c r="N167" s="89"/>
      <c r="O167" s="89"/>
      <c r="P167" s="89">
        <v>0.6</v>
      </c>
      <c r="Q167" s="89"/>
      <c r="R167" s="89"/>
      <c r="S167" s="89">
        <v>0.6</v>
      </c>
      <c r="T167" s="89">
        <v>0.6</v>
      </c>
      <c r="U167" s="89"/>
      <c r="V167" s="89">
        <v>0.6</v>
      </c>
      <c r="W167" s="89"/>
      <c r="X167" s="89"/>
      <c r="Y167" s="89"/>
      <c r="Z167" s="89"/>
      <c r="AA167" s="89"/>
      <c r="AB167" s="89"/>
      <c r="AC167" s="89"/>
      <c r="AD167" s="89"/>
      <c r="AE167" s="89"/>
      <c r="AF167" s="89"/>
      <c r="AG167" s="89">
        <v>0.6</v>
      </c>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90"/>
    </row>
    <row r="168" spans="1:78" s="101" customFormat="1" ht="56.25" customHeight="1">
      <c r="A168" s="70" t="s">
        <v>119</v>
      </c>
      <c r="B168" s="93" t="s">
        <v>140</v>
      </c>
      <c r="C168" s="89">
        <v>1</v>
      </c>
      <c r="D168" s="89">
        <v>2</v>
      </c>
      <c r="E168" s="141" t="s">
        <v>79</v>
      </c>
      <c r="F168" s="141" t="s">
        <v>79</v>
      </c>
      <c r="G168" s="89" t="s">
        <v>161</v>
      </c>
      <c r="H168" s="89">
        <v>2016</v>
      </c>
      <c r="I168" s="89">
        <v>337</v>
      </c>
      <c r="J168" s="89">
        <v>2</v>
      </c>
      <c r="K168" s="89">
        <v>9.3</v>
      </c>
      <c r="L168" s="89">
        <v>9.3</v>
      </c>
      <c r="M168" s="89">
        <v>9.3</v>
      </c>
      <c r="N168" s="89"/>
      <c r="O168" s="89"/>
      <c r="P168" s="89">
        <v>9.3</v>
      </c>
      <c r="Q168" s="89"/>
      <c r="R168" s="89"/>
      <c r="S168" s="89">
        <v>9.3</v>
      </c>
      <c r="T168" s="89">
        <v>9.3</v>
      </c>
      <c r="U168" s="89"/>
      <c r="V168" s="89"/>
      <c r="W168" s="89">
        <v>9.3</v>
      </c>
      <c r="X168" s="89"/>
      <c r="Y168" s="89"/>
      <c r="Z168" s="89"/>
      <c r="AA168" s="89"/>
      <c r="AB168" s="89"/>
      <c r="AC168" s="89"/>
      <c r="AD168" s="89"/>
      <c r="AE168" s="89"/>
      <c r="AF168" s="89"/>
      <c r="AG168" s="89">
        <v>9.3</v>
      </c>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90"/>
    </row>
    <row r="169" spans="1:78" s="101" customFormat="1" ht="56.25" customHeight="1">
      <c r="A169" s="70" t="s">
        <v>119</v>
      </c>
      <c r="B169" s="93" t="s">
        <v>140</v>
      </c>
      <c r="C169" s="89">
        <v>1</v>
      </c>
      <c r="D169" s="89">
        <v>3</v>
      </c>
      <c r="E169" s="141" t="s">
        <v>79</v>
      </c>
      <c r="F169" s="141" t="s">
        <v>79</v>
      </c>
      <c r="G169" s="89" t="s">
        <v>161</v>
      </c>
      <c r="H169" s="89">
        <v>2016</v>
      </c>
      <c r="I169" s="89">
        <v>337</v>
      </c>
      <c r="J169" s="89">
        <v>2</v>
      </c>
      <c r="K169" s="89">
        <v>79.6</v>
      </c>
      <c r="L169" s="89">
        <v>79.6</v>
      </c>
      <c r="M169" s="89">
        <v>79.6</v>
      </c>
      <c r="N169" s="89"/>
      <c r="O169" s="89"/>
      <c r="P169" s="89">
        <v>79.6</v>
      </c>
      <c r="Q169" s="89"/>
      <c r="R169" s="89"/>
      <c r="S169" s="89">
        <v>79.6</v>
      </c>
      <c r="T169" s="89">
        <v>79.6</v>
      </c>
      <c r="U169" s="89">
        <v>60.7</v>
      </c>
      <c r="V169" s="89">
        <v>18.9</v>
      </c>
      <c r="W169" s="89"/>
      <c r="X169" s="89"/>
      <c r="Y169" s="89"/>
      <c r="Z169" s="89"/>
      <c r="AA169" s="89"/>
      <c r="AB169" s="89"/>
      <c r="AC169" s="89"/>
      <c r="AD169" s="89"/>
      <c r="AE169" s="89"/>
      <c r="AF169" s="89"/>
      <c r="AG169" s="89">
        <v>7.6</v>
      </c>
      <c r="AH169" s="89"/>
      <c r="AI169" s="89">
        <v>72</v>
      </c>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90"/>
    </row>
    <row r="170" spans="1:78" s="101" customFormat="1" ht="56.25" customHeight="1">
      <c r="A170" s="70" t="s">
        <v>119</v>
      </c>
      <c r="B170" s="93" t="s">
        <v>140</v>
      </c>
      <c r="C170" s="89">
        <v>2</v>
      </c>
      <c r="D170" s="89"/>
      <c r="E170" s="89" t="s">
        <v>124</v>
      </c>
      <c r="F170" s="89" t="s">
        <v>124</v>
      </c>
      <c r="G170" s="89" t="s">
        <v>178</v>
      </c>
      <c r="H170" s="89">
        <v>2016</v>
      </c>
      <c r="I170" s="89">
        <v>343</v>
      </c>
      <c r="J170" s="89">
        <v>2</v>
      </c>
      <c r="K170" s="89">
        <v>14.4</v>
      </c>
      <c r="L170" s="89">
        <v>14.4</v>
      </c>
      <c r="M170" s="89">
        <v>14.4</v>
      </c>
      <c r="N170" s="89"/>
      <c r="O170" s="89"/>
      <c r="P170" s="89">
        <v>14.4</v>
      </c>
      <c r="Q170" s="89"/>
      <c r="R170" s="89"/>
      <c r="S170" s="89">
        <v>14.4</v>
      </c>
      <c r="T170" s="89">
        <v>14.4</v>
      </c>
      <c r="U170" s="89"/>
      <c r="V170" s="89">
        <v>1.3</v>
      </c>
      <c r="W170" s="89">
        <v>2.9</v>
      </c>
      <c r="X170" s="89">
        <v>10.2</v>
      </c>
      <c r="Y170" s="89">
        <v>2.3</v>
      </c>
      <c r="Z170" s="89"/>
      <c r="AA170" s="89"/>
      <c r="AB170" s="89">
        <v>2.3</v>
      </c>
      <c r="AC170" s="89">
        <v>2.3</v>
      </c>
      <c r="AD170" s="89"/>
      <c r="AE170" s="89">
        <v>2.3</v>
      </c>
      <c r="AF170" s="89"/>
      <c r="AG170" s="89">
        <v>4.2</v>
      </c>
      <c r="AH170" s="89"/>
      <c r="AI170" s="89">
        <v>7.9</v>
      </c>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90"/>
    </row>
    <row r="171" spans="1:78" s="101" customFormat="1" ht="56.25" customHeight="1">
      <c r="A171" s="70" t="s">
        <v>119</v>
      </c>
      <c r="B171" s="93" t="s">
        <v>140</v>
      </c>
      <c r="C171" s="89">
        <v>1</v>
      </c>
      <c r="D171" s="89">
        <v>1</v>
      </c>
      <c r="E171" s="89" t="s">
        <v>124</v>
      </c>
      <c r="F171" s="89" t="s">
        <v>124</v>
      </c>
      <c r="G171" s="89" t="s">
        <v>178</v>
      </c>
      <c r="H171" s="89">
        <v>2016</v>
      </c>
      <c r="I171" s="89">
        <v>343</v>
      </c>
      <c r="J171" s="89">
        <v>2</v>
      </c>
      <c r="K171" s="89">
        <v>5.2</v>
      </c>
      <c r="L171" s="89">
        <v>5.2</v>
      </c>
      <c r="M171" s="89">
        <v>5.2</v>
      </c>
      <c r="N171" s="89"/>
      <c r="O171" s="89"/>
      <c r="P171" s="89">
        <v>5.2</v>
      </c>
      <c r="Q171" s="89"/>
      <c r="R171" s="89"/>
      <c r="S171" s="89">
        <v>5.2</v>
      </c>
      <c r="T171" s="89">
        <v>5.2</v>
      </c>
      <c r="U171" s="89"/>
      <c r="V171" s="89"/>
      <c r="W171" s="89">
        <v>5.2</v>
      </c>
      <c r="X171" s="89"/>
      <c r="Y171" s="89"/>
      <c r="Z171" s="89"/>
      <c r="AA171" s="89"/>
      <c r="AB171" s="89"/>
      <c r="AC171" s="89"/>
      <c r="AD171" s="89"/>
      <c r="AE171" s="89"/>
      <c r="AF171" s="89"/>
      <c r="AG171" s="89">
        <v>5.2</v>
      </c>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90"/>
    </row>
    <row r="172" spans="1:78" s="101" customFormat="1" ht="56.25" customHeight="1">
      <c r="A172" s="70" t="s">
        <v>119</v>
      </c>
      <c r="B172" s="93" t="s">
        <v>140</v>
      </c>
      <c r="C172" s="89">
        <v>1</v>
      </c>
      <c r="D172" s="89">
        <v>3</v>
      </c>
      <c r="E172" s="89" t="s">
        <v>124</v>
      </c>
      <c r="F172" s="89" t="s">
        <v>124</v>
      </c>
      <c r="G172" s="89" t="s">
        <v>178</v>
      </c>
      <c r="H172" s="89">
        <v>2016</v>
      </c>
      <c r="I172" s="89">
        <v>343</v>
      </c>
      <c r="J172" s="89">
        <v>2</v>
      </c>
      <c r="K172" s="89">
        <v>34.1</v>
      </c>
      <c r="L172" s="89">
        <v>34.1</v>
      </c>
      <c r="M172" s="89">
        <v>3.3</v>
      </c>
      <c r="N172" s="89">
        <v>30.8</v>
      </c>
      <c r="O172" s="89"/>
      <c r="P172" s="89">
        <v>3.3</v>
      </c>
      <c r="Q172" s="89"/>
      <c r="R172" s="89"/>
      <c r="S172" s="89">
        <v>34.1</v>
      </c>
      <c r="T172" s="89">
        <v>3.3</v>
      </c>
      <c r="U172" s="89"/>
      <c r="V172" s="89">
        <v>3.3</v>
      </c>
      <c r="W172" s="89"/>
      <c r="X172" s="89"/>
      <c r="Y172" s="89"/>
      <c r="Z172" s="89"/>
      <c r="AA172" s="89"/>
      <c r="AB172" s="89"/>
      <c r="AC172" s="89"/>
      <c r="AD172" s="89"/>
      <c r="AE172" s="89"/>
      <c r="AF172" s="89"/>
      <c r="AG172" s="89"/>
      <c r="AH172" s="89"/>
      <c r="AI172" s="89">
        <v>34.1</v>
      </c>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90"/>
    </row>
    <row r="173" spans="1:78" s="101" customFormat="1" ht="56.25" customHeight="1">
      <c r="A173" s="70" t="s">
        <v>119</v>
      </c>
      <c r="B173" s="93" t="s">
        <v>140</v>
      </c>
      <c r="C173" s="89">
        <v>1</v>
      </c>
      <c r="D173" s="89">
        <v>1</v>
      </c>
      <c r="E173" s="89" t="s">
        <v>79</v>
      </c>
      <c r="F173" s="89" t="s">
        <v>124</v>
      </c>
      <c r="G173" s="89" t="s">
        <v>178</v>
      </c>
      <c r="H173" s="89">
        <v>2016</v>
      </c>
      <c r="I173" s="89">
        <v>343</v>
      </c>
      <c r="J173" s="89">
        <v>2</v>
      </c>
      <c r="K173" s="89">
        <v>9.1</v>
      </c>
      <c r="L173" s="89">
        <v>9.1</v>
      </c>
      <c r="M173" s="89">
        <v>9.1</v>
      </c>
      <c r="N173" s="89"/>
      <c r="O173" s="89"/>
      <c r="P173" s="89">
        <v>9.1</v>
      </c>
      <c r="Q173" s="89"/>
      <c r="R173" s="89"/>
      <c r="S173" s="89">
        <v>9.1</v>
      </c>
      <c r="T173" s="89">
        <v>9.1</v>
      </c>
      <c r="U173" s="89">
        <v>9.1</v>
      </c>
      <c r="V173" s="89"/>
      <c r="W173" s="89"/>
      <c r="X173" s="89"/>
      <c r="Y173" s="89"/>
      <c r="Z173" s="89"/>
      <c r="AA173" s="89"/>
      <c r="AB173" s="89"/>
      <c r="AC173" s="89"/>
      <c r="AD173" s="89"/>
      <c r="AE173" s="89"/>
      <c r="AF173" s="89"/>
      <c r="AG173" s="89"/>
      <c r="AH173" s="89"/>
      <c r="AI173" s="89">
        <v>9.1</v>
      </c>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90"/>
    </row>
    <row r="174" spans="1:78" s="101" customFormat="1" ht="56.25" customHeight="1">
      <c r="A174" s="70" t="s">
        <v>119</v>
      </c>
      <c r="B174" s="93" t="s">
        <v>140</v>
      </c>
      <c r="C174" s="89">
        <v>1</v>
      </c>
      <c r="D174" s="89">
        <v>3</v>
      </c>
      <c r="E174" s="89" t="s">
        <v>79</v>
      </c>
      <c r="F174" s="89" t="s">
        <v>124</v>
      </c>
      <c r="G174" s="89" t="s">
        <v>178</v>
      </c>
      <c r="H174" s="89">
        <v>2016</v>
      </c>
      <c r="I174" s="89">
        <v>343</v>
      </c>
      <c r="J174" s="89">
        <v>2</v>
      </c>
      <c r="K174" s="89">
        <v>69.5</v>
      </c>
      <c r="L174" s="89">
        <v>69.5</v>
      </c>
      <c r="M174" s="89">
        <v>69.5</v>
      </c>
      <c r="N174" s="89"/>
      <c r="O174" s="89"/>
      <c r="P174" s="89">
        <v>69.5</v>
      </c>
      <c r="Q174" s="89"/>
      <c r="R174" s="89"/>
      <c r="S174" s="89">
        <v>69.5</v>
      </c>
      <c r="T174" s="89">
        <v>69.5</v>
      </c>
      <c r="U174" s="89"/>
      <c r="V174" s="89">
        <v>20.9</v>
      </c>
      <c r="W174" s="89">
        <v>48.6</v>
      </c>
      <c r="X174" s="89"/>
      <c r="Y174" s="89"/>
      <c r="Z174" s="89"/>
      <c r="AA174" s="89"/>
      <c r="AB174" s="89"/>
      <c r="AC174" s="89"/>
      <c r="AD174" s="89"/>
      <c r="AE174" s="89"/>
      <c r="AF174" s="89"/>
      <c r="AG174" s="89">
        <v>59.1</v>
      </c>
      <c r="AH174" s="89"/>
      <c r="AI174" s="89">
        <v>10.4</v>
      </c>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90"/>
    </row>
    <row r="175" spans="1:78" s="101" customFormat="1" ht="56.25" customHeight="1">
      <c r="A175" s="70" t="s">
        <v>119</v>
      </c>
      <c r="B175" s="93" t="s">
        <v>140</v>
      </c>
      <c r="C175" s="89">
        <v>1</v>
      </c>
      <c r="D175" s="89">
        <v>3</v>
      </c>
      <c r="E175" s="89" t="s">
        <v>127</v>
      </c>
      <c r="F175" s="89" t="s">
        <v>124</v>
      </c>
      <c r="G175" s="89" t="s">
        <v>178</v>
      </c>
      <c r="H175" s="89">
        <v>2016</v>
      </c>
      <c r="I175" s="89">
        <v>343</v>
      </c>
      <c r="J175" s="89">
        <v>2</v>
      </c>
      <c r="K175" s="89">
        <v>2.6</v>
      </c>
      <c r="L175" s="89">
        <v>2.6</v>
      </c>
      <c r="M175" s="89">
        <v>2.6</v>
      </c>
      <c r="N175" s="89"/>
      <c r="O175" s="89"/>
      <c r="P175" s="89">
        <v>2.6</v>
      </c>
      <c r="Q175" s="89"/>
      <c r="R175" s="89"/>
      <c r="S175" s="89">
        <v>2.6</v>
      </c>
      <c r="T175" s="89">
        <v>2.6</v>
      </c>
      <c r="U175" s="89"/>
      <c r="V175" s="89">
        <v>2.6</v>
      </c>
      <c r="W175" s="89"/>
      <c r="X175" s="89"/>
      <c r="Y175" s="89"/>
      <c r="Z175" s="89"/>
      <c r="AA175" s="89"/>
      <c r="AB175" s="89"/>
      <c r="AC175" s="89"/>
      <c r="AD175" s="89"/>
      <c r="AE175" s="89"/>
      <c r="AF175" s="89"/>
      <c r="AG175" s="89">
        <v>2.6</v>
      </c>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90"/>
    </row>
    <row r="176" spans="1:78" s="101" customFormat="1" ht="56.25" customHeight="1">
      <c r="A176" s="70" t="s">
        <v>119</v>
      </c>
      <c r="B176" s="93" t="s">
        <v>140</v>
      </c>
      <c r="C176" s="89">
        <v>1</v>
      </c>
      <c r="D176" s="89">
        <v>2</v>
      </c>
      <c r="E176" s="89" t="s">
        <v>124</v>
      </c>
      <c r="F176" s="89" t="s">
        <v>124</v>
      </c>
      <c r="G176" s="89" t="s">
        <v>178</v>
      </c>
      <c r="H176" s="89">
        <v>2016</v>
      </c>
      <c r="I176" s="89">
        <v>343</v>
      </c>
      <c r="J176" s="89">
        <v>2</v>
      </c>
      <c r="K176" s="89">
        <v>38</v>
      </c>
      <c r="L176" s="89">
        <v>38</v>
      </c>
      <c r="M176" s="89">
        <v>38</v>
      </c>
      <c r="N176" s="89"/>
      <c r="O176" s="89"/>
      <c r="P176" s="89">
        <v>38</v>
      </c>
      <c r="Q176" s="89"/>
      <c r="R176" s="89"/>
      <c r="S176" s="89">
        <v>38</v>
      </c>
      <c r="T176" s="89">
        <v>38</v>
      </c>
      <c r="U176" s="89"/>
      <c r="V176" s="89">
        <v>4.9</v>
      </c>
      <c r="W176" s="89">
        <v>22</v>
      </c>
      <c r="X176" s="89">
        <v>11.1</v>
      </c>
      <c r="Y176" s="89">
        <v>11.1</v>
      </c>
      <c r="Z176" s="89"/>
      <c r="AA176" s="89"/>
      <c r="AB176" s="89">
        <v>11.1</v>
      </c>
      <c r="AC176" s="89">
        <v>11.1</v>
      </c>
      <c r="AD176" s="89"/>
      <c r="AE176" s="89">
        <v>11.1</v>
      </c>
      <c r="AF176" s="89"/>
      <c r="AG176" s="89">
        <v>26.9</v>
      </c>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90"/>
    </row>
    <row r="177" spans="1:78" s="101" customFormat="1" ht="56.25" customHeight="1">
      <c r="A177" s="70" t="s">
        <v>119</v>
      </c>
      <c r="B177" s="93" t="s">
        <v>140</v>
      </c>
      <c r="C177" s="89">
        <v>1</v>
      </c>
      <c r="D177" s="89">
        <v>1</v>
      </c>
      <c r="E177" s="89" t="s">
        <v>79</v>
      </c>
      <c r="F177" s="89" t="s">
        <v>79</v>
      </c>
      <c r="G177" s="89" t="s">
        <v>187</v>
      </c>
      <c r="H177" s="89">
        <v>2015</v>
      </c>
      <c r="I177" s="89">
        <v>112</v>
      </c>
      <c r="J177" s="89">
        <v>2</v>
      </c>
      <c r="K177" s="89">
        <v>10.5</v>
      </c>
      <c r="L177" s="89">
        <v>10.5</v>
      </c>
      <c r="M177" s="89">
        <v>10.5</v>
      </c>
      <c r="N177" s="89"/>
      <c r="O177" s="89"/>
      <c r="P177" s="89">
        <v>10.5</v>
      </c>
      <c r="Q177" s="89"/>
      <c r="R177" s="89"/>
      <c r="S177" s="89">
        <v>10.5</v>
      </c>
      <c r="T177" s="89">
        <v>10.5</v>
      </c>
      <c r="U177" s="89"/>
      <c r="V177" s="89">
        <v>7.1</v>
      </c>
      <c r="W177" s="89">
        <v>3.4</v>
      </c>
      <c r="X177" s="89"/>
      <c r="Y177" s="89"/>
      <c r="Z177" s="89"/>
      <c r="AA177" s="89"/>
      <c r="AB177" s="89"/>
      <c r="AC177" s="89"/>
      <c r="AD177" s="89"/>
      <c r="AE177" s="89"/>
      <c r="AF177" s="89"/>
      <c r="AG177" s="89">
        <v>10.5</v>
      </c>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90"/>
    </row>
    <row r="178" spans="1:78" s="101" customFormat="1" ht="56.25" customHeight="1">
      <c r="A178" s="70" t="s">
        <v>119</v>
      </c>
      <c r="B178" s="93" t="s">
        <v>140</v>
      </c>
      <c r="C178" s="89">
        <v>1</v>
      </c>
      <c r="D178" s="89">
        <v>3</v>
      </c>
      <c r="E178" s="89" t="s">
        <v>79</v>
      </c>
      <c r="F178" s="89" t="s">
        <v>79</v>
      </c>
      <c r="G178" s="89" t="s">
        <v>187</v>
      </c>
      <c r="H178" s="89">
        <v>2015</v>
      </c>
      <c r="I178" s="89">
        <v>112</v>
      </c>
      <c r="J178" s="89">
        <v>2</v>
      </c>
      <c r="K178" s="89">
        <v>26.6</v>
      </c>
      <c r="L178" s="89">
        <v>26.6</v>
      </c>
      <c r="M178" s="89">
        <v>19.6</v>
      </c>
      <c r="N178" s="89">
        <v>7</v>
      </c>
      <c r="O178" s="89"/>
      <c r="P178" s="89">
        <v>19.6</v>
      </c>
      <c r="Q178" s="89"/>
      <c r="R178" s="89"/>
      <c r="S178" s="89">
        <v>26.6</v>
      </c>
      <c r="T178" s="89">
        <v>19.6</v>
      </c>
      <c r="U178" s="89">
        <v>8.7</v>
      </c>
      <c r="V178" s="89">
        <v>10.7</v>
      </c>
      <c r="W178" s="89"/>
      <c r="X178" s="89">
        <v>0.2</v>
      </c>
      <c r="Y178" s="89">
        <v>0.2</v>
      </c>
      <c r="Z178" s="89"/>
      <c r="AA178" s="89"/>
      <c r="AB178" s="89">
        <v>0.2</v>
      </c>
      <c r="AC178" s="89">
        <v>0.2</v>
      </c>
      <c r="AD178" s="89"/>
      <c r="AE178" s="89">
        <v>0.2</v>
      </c>
      <c r="AF178" s="89"/>
      <c r="AG178" s="89">
        <v>22.7</v>
      </c>
      <c r="AH178" s="89"/>
      <c r="AI178" s="89">
        <v>3.7</v>
      </c>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90"/>
    </row>
    <row r="179" spans="1:190" s="143" customFormat="1" ht="42.75" customHeight="1">
      <c r="A179" s="70" t="s">
        <v>119</v>
      </c>
      <c r="B179" s="93" t="s">
        <v>140</v>
      </c>
      <c r="C179" s="89">
        <v>1</v>
      </c>
      <c r="D179" s="103">
        <v>1</v>
      </c>
      <c r="E179" s="89" t="s">
        <v>122</v>
      </c>
      <c r="F179" s="89" t="s">
        <v>122</v>
      </c>
      <c r="G179" s="89" t="s">
        <v>207</v>
      </c>
      <c r="H179" s="89">
        <v>2016</v>
      </c>
      <c r="I179" s="89">
        <v>610</v>
      </c>
      <c r="J179" s="89">
        <v>7</v>
      </c>
      <c r="K179" s="89">
        <v>3.3</v>
      </c>
      <c r="L179" s="89">
        <v>3.3</v>
      </c>
      <c r="M179" s="89">
        <v>3.3</v>
      </c>
      <c r="N179" s="89"/>
      <c r="O179" s="89"/>
      <c r="P179" s="89">
        <v>3.3</v>
      </c>
      <c r="Q179" s="89"/>
      <c r="R179" s="89"/>
      <c r="S179" s="89"/>
      <c r="T179" s="89">
        <v>3.3</v>
      </c>
      <c r="U179" s="89">
        <v>3.3</v>
      </c>
      <c r="V179" s="89"/>
      <c r="W179" s="89"/>
      <c r="X179" s="89"/>
      <c r="Y179" s="89"/>
      <c r="Z179" s="89"/>
      <c r="AA179" s="89"/>
      <c r="AB179" s="89"/>
      <c r="AC179" s="89"/>
      <c r="AD179" s="89"/>
      <c r="AE179" s="89"/>
      <c r="AF179" s="89"/>
      <c r="AG179" s="89"/>
      <c r="AH179" s="89"/>
      <c r="AI179" s="89">
        <v>3.3</v>
      </c>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90"/>
      <c r="CA179" s="101"/>
      <c r="CB179" s="101"/>
      <c r="CC179" s="101"/>
      <c r="CD179" s="101"/>
      <c r="CE179" s="101"/>
      <c r="CF179" s="101"/>
      <c r="CG179" s="101"/>
      <c r="CH179" s="101"/>
      <c r="CI179" s="101"/>
      <c r="CJ179" s="101"/>
      <c r="CK179" s="101"/>
      <c r="CL179" s="101"/>
      <c r="CM179" s="101"/>
      <c r="CN179" s="101"/>
      <c r="CO179" s="101"/>
      <c r="CP179" s="101"/>
      <c r="CQ179" s="101"/>
      <c r="CR179" s="101"/>
      <c r="CS179" s="101"/>
      <c r="CT179" s="101"/>
      <c r="CU179" s="101"/>
      <c r="CV179" s="101"/>
      <c r="CW179" s="101"/>
      <c r="CX179" s="101"/>
      <c r="CY179" s="101"/>
      <c r="CZ179" s="101"/>
      <c r="DA179" s="101"/>
      <c r="DB179" s="101"/>
      <c r="DC179" s="101"/>
      <c r="DD179" s="101"/>
      <c r="DE179" s="101"/>
      <c r="DF179" s="101"/>
      <c r="DG179" s="101"/>
      <c r="DH179" s="101"/>
      <c r="DI179" s="101"/>
      <c r="DJ179" s="101"/>
      <c r="DK179" s="101"/>
      <c r="DL179" s="101"/>
      <c r="DM179" s="101"/>
      <c r="DN179" s="101"/>
      <c r="DO179" s="101"/>
      <c r="DP179" s="101"/>
      <c r="DQ179" s="101"/>
      <c r="DR179" s="101"/>
      <c r="DS179" s="101"/>
      <c r="DT179" s="101"/>
      <c r="DU179" s="101"/>
      <c r="DV179" s="101"/>
      <c r="DW179" s="101"/>
      <c r="DX179" s="101"/>
      <c r="DY179" s="101"/>
      <c r="DZ179" s="101"/>
      <c r="EA179" s="101"/>
      <c r="EB179" s="101"/>
      <c r="EC179" s="101"/>
      <c r="ED179" s="101"/>
      <c r="EE179" s="101"/>
      <c r="EF179" s="101"/>
      <c r="EG179" s="101"/>
      <c r="EH179" s="101"/>
      <c r="EI179" s="101"/>
      <c r="EJ179" s="101"/>
      <c r="EK179" s="101"/>
      <c r="EL179" s="101"/>
      <c r="EM179" s="101"/>
      <c r="EN179" s="101"/>
      <c r="EO179" s="101"/>
      <c r="EP179" s="101"/>
      <c r="EQ179" s="101"/>
      <c r="ER179" s="101"/>
      <c r="ES179" s="101"/>
      <c r="ET179" s="101"/>
      <c r="EU179" s="101"/>
      <c r="EV179" s="101"/>
      <c r="EW179" s="101"/>
      <c r="EX179" s="101"/>
      <c r="EY179" s="101"/>
      <c r="EZ179" s="101"/>
      <c r="FA179" s="101"/>
      <c r="FB179" s="101"/>
      <c r="FC179" s="101"/>
      <c r="FD179" s="101"/>
      <c r="FE179" s="101"/>
      <c r="FF179" s="101"/>
      <c r="FG179" s="101"/>
      <c r="FH179" s="101"/>
      <c r="FI179" s="101"/>
      <c r="FJ179" s="101"/>
      <c r="FK179" s="101"/>
      <c r="FL179" s="101"/>
      <c r="FM179" s="101"/>
      <c r="FN179" s="101"/>
      <c r="FO179" s="101"/>
      <c r="FP179" s="101"/>
      <c r="FQ179" s="101"/>
      <c r="FR179" s="101"/>
      <c r="FS179" s="101"/>
      <c r="FT179" s="101"/>
      <c r="FU179" s="101"/>
      <c r="FV179" s="101"/>
      <c r="FW179" s="101"/>
      <c r="FX179" s="101"/>
      <c r="FY179" s="101"/>
      <c r="FZ179" s="101"/>
      <c r="GA179" s="101"/>
      <c r="GB179" s="101"/>
      <c r="GC179" s="101"/>
      <c r="GD179" s="101"/>
      <c r="GE179" s="101"/>
      <c r="GF179" s="101"/>
      <c r="GG179" s="101"/>
      <c r="GH179" s="101"/>
    </row>
    <row r="180" spans="1:190" s="143" customFormat="1" ht="42.75" customHeight="1">
      <c r="A180" s="70" t="s">
        <v>119</v>
      </c>
      <c r="B180" s="93" t="s">
        <v>140</v>
      </c>
      <c r="C180" s="89">
        <v>1</v>
      </c>
      <c r="D180" s="103">
        <v>1</v>
      </c>
      <c r="E180" s="89" t="s">
        <v>122</v>
      </c>
      <c r="F180" s="89" t="s">
        <v>122</v>
      </c>
      <c r="G180" s="89" t="s">
        <v>165</v>
      </c>
      <c r="H180" s="89">
        <v>2016</v>
      </c>
      <c r="I180" s="89">
        <v>630</v>
      </c>
      <c r="J180" s="89">
        <v>7</v>
      </c>
      <c r="K180" s="89">
        <v>1.4</v>
      </c>
      <c r="L180" s="89">
        <v>1.4</v>
      </c>
      <c r="M180" s="89">
        <v>1.4</v>
      </c>
      <c r="N180" s="89"/>
      <c r="O180" s="89"/>
      <c r="P180" s="89">
        <v>1.4</v>
      </c>
      <c r="Q180" s="89"/>
      <c r="R180" s="89"/>
      <c r="S180" s="89"/>
      <c r="T180" s="89">
        <v>1.4</v>
      </c>
      <c r="U180" s="89"/>
      <c r="V180" s="89"/>
      <c r="W180" s="89">
        <v>1.4</v>
      </c>
      <c r="X180" s="89"/>
      <c r="Y180" s="89"/>
      <c r="Z180" s="89"/>
      <c r="AA180" s="89"/>
      <c r="AB180" s="89"/>
      <c r="AC180" s="89"/>
      <c r="AD180" s="89"/>
      <c r="AE180" s="89"/>
      <c r="AF180" s="89"/>
      <c r="AG180" s="89">
        <v>1.4</v>
      </c>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90"/>
      <c r="CA180" s="101"/>
      <c r="CB180" s="101"/>
      <c r="CC180" s="101"/>
      <c r="CD180" s="101"/>
      <c r="CE180" s="101"/>
      <c r="CF180" s="101"/>
      <c r="CG180" s="101"/>
      <c r="CH180" s="101"/>
      <c r="CI180" s="101"/>
      <c r="CJ180" s="101"/>
      <c r="CK180" s="101"/>
      <c r="CL180" s="101"/>
      <c r="CM180" s="101"/>
      <c r="CN180" s="101"/>
      <c r="CO180" s="101"/>
      <c r="CP180" s="101"/>
      <c r="CQ180" s="101"/>
      <c r="CR180" s="101"/>
      <c r="CS180" s="101"/>
      <c r="CT180" s="101"/>
      <c r="CU180" s="101"/>
      <c r="CV180" s="101"/>
      <c r="CW180" s="101"/>
      <c r="CX180" s="101"/>
      <c r="CY180" s="101"/>
      <c r="CZ180" s="101"/>
      <c r="DA180" s="101"/>
      <c r="DB180" s="101"/>
      <c r="DC180" s="101"/>
      <c r="DD180" s="101"/>
      <c r="DE180" s="101"/>
      <c r="DF180" s="101"/>
      <c r="DG180" s="101"/>
      <c r="DH180" s="101"/>
      <c r="DI180" s="101"/>
      <c r="DJ180" s="101"/>
      <c r="DK180" s="101"/>
      <c r="DL180" s="101"/>
      <c r="DM180" s="101"/>
      <c r="DN180" s="101"/>
      <c r="DO180" s="101"/>
      <c r="DP180" s="101"/>
      <c r="DQ180" s="101"/>
      <c r="DR180" s="101"/>
      <c r="DS180" s="101"/>
      <c r="DT180" s="101"/>
      <c r="DU180" s="101"/>
      <c r="DV180" s="101"/>
      <c r="DW180" s="101"/>
      <c r="DX180" s="101"/>
      <c r="DY180" s="101"/>
      <c r="DZ180" s="101"/>
      <c r="EA180" s="101"/>
      <c r="EB180" s="101"/>
      <c r="EC180" s="101"/>
      <c r="ED180" s="101"/>
      <c r="EE180" s="101"/>
      <c r="EF180" s="101"/>
      <c r="EG180" s="101"/>
      <c r="EH180" s="101"/>
      <c r="EI180" s="101"/>
      <c r="EJ180" s="101"/>
      <c r="EK180" s="101"/>
      <c r="EL180" s="101"/>
      <c r="EM180" s="101"/>
      <c r="EN180" s="101"/>
      <c r="EO180" s="101"/>
      <c r="EP180" s="101"/>
      <c r="EQ180" s="101"/>
      <c r="ER180" s="101"/>
      <c r="ES180" s="101"/>
      <c r="ET180" s="101"/>
      <c r="EU180" s="101"/>
      <c r="EV180" s="101"/>
      <c r="EW180" s="101"/>
      <c r="EX180" s="101"/>
      <c r="EY180" s="101"/>
      <c r="EZ180" s="101"/>
      <c r="FA180" s="101"/>
      <c r="FB180" s="101"/>
      <c r="FC180" s="101"/>
      <c r="FD180" s="101"/>
      <c r="FE180" s="101"/>
      <c r="FF180" s="101"/>
      <c r="FG180" s="101"/>
      <c r="FH180" s="101"/>
      <c r="FI180" s="101"/>
      <c r="FJ180" s="101"/>
      <c r="FK180" s="101"/>
      <c r="FL180" s="101"/>
      <c r="FM180" s="101"/>
      <c r="FN180" s="101"/>
      <c r="FO180" s="101"/>
      <c r="FP180" s="101"/>
      <c r="FQ180" s="101"/>
      <c r="FR180" s="101"/>
      <c r="FS180" s="101"/>
      <c r="FT180" s="101"/>
      <c r="FU180" s="101"/>
      <c r="FV180" s="101"/>
      <c r="FW180" s="101"/>
      <c r="FX180" s="101"/>
      <c r="FY180" s="101"/>
      <c r="FZ180" s="101"/>
      <c r="GA180" s="101"/>
      <c r="GB180" s="101"/>
      <c r="GC180" s="101"/>
      <c r="GD180" s="101"/>
      <c r="GE180" s="101"/>
      <c r="GF180" s="101"/>
      <c r="GG180" s="101"/>
      <c r="GH180" s="101"/>
    </row>
    <row r="181" spans="1:190" s="143" customFormat="1" ht="24" customHeight="1">
      <c r="A181" s="70" t="s">
        <v>119</v>
      </c>
      <c r="B181" s="93" t="s">
        <v>140</v>
      </c>
      <c r="C181" s="89">
        <v>1</v>
      </c>
      <c r="D181" s="103">
        <v>3</v>
      </c>
      <c r="E181" s="89" t="s">
        <v>122</v>
      </c>
      <c r="F181" s="89" t="s">
        <v>122</v>
      </c>
      <c r="G181" s="89" t="s">
        <v>138</v>
      </c>
      <c r="H181" s="89">
        <v>2010</v>
      </c>
      <c r="I181" s="89">
        <v>358</v>
      </c>
      <c r="J181" s="89">
        <v>4</v>
      </c>
      <c r="K181" s="89">
        <v>7.7</v>
      </c>
      <c r="L181" s="89">
        <v>7.7</v>
      </c>
      <c r="M181" s="89">
        <v>7.6</v>
      </c>
      <c r="N181" s="89">
        <v>0.1</v>
      </c>
      <c r="O181" s="89"/>
      <c r="P181" s="89">
        <v>7.7</v>
      </c>
      <c r="Q181" s="89"/>
      <c r="R181" s="89"/>
      <c r="S181" s="89"/>
      <c r="T181" s="89">
        <v>7.7</v>
      </c>
      <c r="U181" s="89"/>
      <c r="V181" s="89">
        <v>3.7</v>
      </c>
      <c r="W181" s="89">
        <v>2.6</v>
      </c>
      <c r="X181" s="89">
        <v>1.4</v>
      </c>
      <c r="Y181" s="89">
        <v>1.4</v>
      </c>
      <c r="Z181" s="89"/>
      <c r="AA181" s="89"/>
      <c r="AB181" s="89"/>
      <c r="AC181" s="89">
        <v>1.4</v>
      </c>
      <c r="AD181" s="89"/>
      <c r="AE181" s="89"/>
      <c r="AF181" s="89"/>
      <c r="AG181" s="89">
        <v>2.5</v>
      </c>
      <c r="AH181" s="89"/>
      <c r="AI181" s="89">
        <v>12.6</v>
      </c>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162"/>
      <c r="BH181" s="89"/>
      <c r="BI181" s="162"/>
      <c r="BJ181" s="89"/>
      <c r="BK181" s="89"/>
      <c r="BL181" s="89"/>
      <c r="BM181" s="89"/>
      <c r="BN181" s="89"/>
      <c r="BO181" s="89"/>
      <c r="BP181" s="89"/>
      <c r="BQ181" s="89"/>
      <c r="BR181" s="89"/>
      <c r="BS181" s="89"/>
      <c r="BT181" s="89"/>
      <c r="BU181" s="89"/>
      <c r="BV181" s="89"/>
      <c r="BW181" s="89"/>
      <c r="BX181" s="89"/>
      <c r="BY181" s="89"/>
      <c r="BZ181" s="90"/>
      <c r="CA181" s="101"/>
      <c r="CB181" s="101"/>
      <c r="CC181" s="101"/>
      <c r="CD181" s="101"/>
      <c r="CE181" s="101"/>
      <c r="CF181" s="101"/>
      <c r="CG181" s="101"/>
      <c r="CH181" s="101"/>
      <c r="CI181" s="101"/>
      <c r="CJ181" s="101"/>
      <c r="CK181" s="101"/>
      <c r="CL181" s="101"/>
      <c r="CM181" s="101"/>
      <c r="CN181" s="101"/>
      <c r="CO181" s="101"/>
      <c r="CP181" s="101"/>
      <c r="CQ181" s="101"/>
      <c r="CR181" s="101"/>
      <c r="CS181" s="101"/>
      <c r="CT181" s="101"/>
      <c r="CU181" s="101"/>
      <c r="CV181" s="101"/>
      <c r="CW181" s="101"/>
      <c r="CX181" s="101"/>
      <c r="CY181" s="101"/>
      <c r="CZ181" s="101"/>
      <c r="DA181" s="101"/>
      <c r="DB181" s="101"/>
      <c r="DC181" s="101"/>
      <c r="DD181" s="101"/>
      <c r="DE181" s="101"/>
      <c r="DF181" s="101"/>
      <c r="DG181" s="101"/>
      <c r="DH181" s="101"/>
      <c r="DI181" s="101"/>
      <c r="DJ181" s="101"/>
      <c r="DK181" s="101"/>
      <c r="DL181" s="101"/>
      <c r="DM181" s="101"/>
      <c r="DN181" s="101"/>
      <c r="DO181" s="101"/>
      <c r="DP181" s="101"/>
      <c r="DQ181" s="101"/>
      <c r="DR181" s="101"/>
      <c r="DS181" s="101"/>
      <c r="DT181" s="101"/>
      <c r="DU181" s="101"/>
      <c r="DV181" s="101"/>
      <c r="DW181" s="101"/>
      <c r="DX181" s="101"/>
      <c r="DY181" s="101"/>
      <c r="DZ181" s="101"/>
      <c r="EA181" s="101"/>
      <c r="EB181" s="101"/>
      <c r="EC181" s="101"/>
      <c r="ED181" s="101"/>
      <c r="EE181" s="101"/>
      <c r="EF181" s="101"/>
      <c r="EG181" s="101"/>
      <c r="EH181" s="101"/>
      <c r="EI181" s="101"/>
      <c r="EJ181" s="101"/>
      <c r="EK181" s="101"/>
      <c r="EL181" s="101"/>
      <c r="EM181" s="101"/>
      <c r="EN181" s="101"/>
      <c r="EO181" s="101"/>
      <c r="EP181" s="101"/>
      <c r="EQ181" s="101"/>
      <c r="ER181" s="101"/>
      <c r="ES181" s="101"/>
      <c r="ET181" s="101"/>
      <c r="EU181" s="101"/>
      <c r="EV181" s="101"/>
      <c r="EW181" s="101"/>
      <c r="EX181" s="101"/>
      <c r="EY181" s="101"/>
      <c r="EZ181" s="101"/>
      <c r="FA181" s="101"/>
      <c r="FB181" s="101"/>
      <c r="FC181" s="101"/>
      <c r="FD181" s="101"/>
      <c r="FE181" s="101"/>
      <c r="FF181" s="101"/>
      <c r="FG181" s="101"/>
      <c r="FH181" s="101"/>
      <c r="FI181" s="101"/>
      <c r="FJ181" s="101"/>
      <c r="FK181" s="101"/>
      <c r="FL181" s="101"/>
      <c r="FM181" s="101"/>
      <c r="FN181" s="101"/>
      <c r="FO181" s="101"/>
      <c r="FP181" s="101"/>
      <c r="FQ181" s="101"/>
      <c r="FR181" s="101"/>
      <c r="FS181" s="101"/>
      <c r="FT181" s="101"/>
      <c r="FU181" s="101"/>
      <c r="FV181" s="101"/>
      <c r="FW181" s="101"/>
      <c r="FX181" s="101"/>
      <c r="FY181" s="101"/>
      <c r="FZ181" s="101"/>
      <c r="GA181" s="101"/>
      <c r="GB181" s="101"/>
      <c r="GC181" s="101"/>
      <c r="GD181" s="101"/>
      <c r="GE181" s="101"/>
      <c r="GF181" s="101"/>
      <c r="GG181" s="101"/>
      <c r="GH181" s="101"/>
    </row>
    <row r="182" spans="1:190" s="102" customFormat="1" ht="48" customHeight="1">
      <c r="A182" s="70" t="s">
        <v>119</v>
      </c>
      <c r="B182" s="93" t="s">
        <v>140</v>
      </c>
      <c r="C182" s="89">
        <v>1</v>
      </c>
      <c r="D182" s="103">
        <v>3</v>
      </c>
      <c r="E182" s="89" t="s">
        <v>79</v>
      </c>
      <c r="F182" s="89" t="s">
        <v>79</v>
      </c>
      <c r="G182" s="89" t="s">
        <v>160</v>
      </c>
      <c r="H182" s="89">
        <v>2012</v>
      </c>
      <c r="I182" s="89">
        <v>812</v>
      </c>
      <c r="J182" s="89">
        <v>3</v>
      </c>
      <c r="K182" s="89">
        <v>22.1</v>
      </c>
      <c r="L182" s="89">
        <v>22.1</v>
      </c>
      <c r="M182" s="89"/>
      <c r="N182" s="89">
        <v>22.1</v>
      </c>
      <c r="O182" s="89"/>
      <c r="P182" s="89">
        <v>22.1</v>
      </c>
      <c r="Q182" s="89"/>
      <c r="R182" s="89"/>
      <c r="S182" s="89"/>
      <c r="T182" s="89">
        <v>22.1</v>
      </c>
      <c r="U182" s="89">
        <v>6.9</v>
      </c>
      <c r="V182" s="89">
        <v>7</v>
      </c>
      <c r="W182" s="89">
        <v>8.2</v>
      </c>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90"/>
      <c r="CA182" s="101"/>
      <c r="CB182" s="101"/>
      <c r="CC182" s="101"/>
      <c r="CD182" s="101"/>
      <c r="CE182" s="101"/>
      <c r="CF182" s="101"/>
      <c r="CG182" s="101"/>
      <c r="CH182" s="101"/>
      <c r="CI182" s="101"/>
      <c r="CJ182" s="101"/>
      <c r="CK182" s="101"/>
      <c r="CL182" s="101"/>
      <c r="CM182" s="101"/>
      <c r="CN182" s="101"/>
      <c r="CO182" s="101"/>
      <c r="CP182" s="101"/>
      <c r="CQ182" s="101"/>
      <c r="CR182" s="101"/>
      <c r="CS182" s="101"/>
      <c r="CT182" s="101"/>
      <c r="CU182" s="101"/>
      <c r="CV182" s="101"/>
      <c r="CW182" s="101"/>
      <c r="CX182" s="101"/>
      <c r="CY182" s="101"/>
      <c r="CZ182" s="101"/>
      <c r="DA182" s="101"/>
      <c r="DB182" s="101"/>
      <c r="DC182" s="101"/>
      <c r="DD182" s="101"/>
      <c r="DE182" s="101"/>
      <c r="DF182" s="101"/>
      <c r="DG182" s="101"/>
      <c r="DH182" s="101"/>
      <c r="DI182" s="101"/>
      <c r="DJ182" s="101"/>
      <c r="DK182" s="101"/>
      <c r="DL182" s="101"/>
      <c r="DM182" s="101"/>
      <c r="DN182" s="101"/>
      <c r="DO182" s="101"/>
      <c r="DP182" s="101"/>
      <c r="DQ182" s="101"/>
      <c r="DR182" s="101"/>
      <c r="DS182" s="101"/>
      <c r="DT182" s="101"/>
      <c r="DU182" s="101"/>
      <c r="DV182" s="101"/>
      <c r="DW182" s="101"/>
      <c r="DX182" s="101"/>
      <c r="DY182" s="101"/>
      <c r="DZ182" s="101"/>
      <c r="EA182" s="101"/>
      <c r="EB182" s="101"/>
      <c r="EC182" s="101"/>
      <c r="ED182" s="101"/>
      <c r="EE182" s="101"/>
      <c r="EF182" s="101"/>
      <c r="EG182" s="101"/>
      <c r="EH182" s="101"/>
      <c r="EI182" s="101"/>
      <c r="EJ182" s="101"/>
      <c r="EK182" s="101"/>
      <c r="EL182" s="101"/>
      <c r="EM182" s="101"/>
      <c r="EN182" s="101"/>
      <c r="EO182" s="101"/>
      <c r="EP182" s="101"/>
      <c r="EQ182" s="101"/>
      <c r="ER182" s="101"/>
      <c r="ES182" s="101"/>
      <c r="ET182" s="101"/>
      <c r="EU182" s="101"/>
      <c r="EV182" s="101"/>
      <c r="EW182" s="101"/>
      <c r="EX182" s="101"/>
      <c r="EY182" s="101"/>
      <c r="EZ182" s="101"/>
      <c r="FA182" s="101"/>
      <c r="FB182" s="101"/>
      <c r="FC182" s="101"/>
      <c r="FD182" s="101"/>
      <c r="FE182" s="101"/>
      <c r="FF182" s="101"/>
      <c r="FG182" s="101"/>
      <c r="FH182" s="101"/>
      <c r="FI182" s="101"/>
      <c r="FJ182" s="101"/>
      <c r="FK182" s="101"/>
      <c r="FL182" s="101"/>
      <c r="FM182" s="101"/>
      <c r="FN182" s="101"/>
      <c r="FO182" s="101"/>
      <c r="FP182" s="101"/>
      <c r="FQ182" s="101"/>
      <c r="FR182" s="101"/>
      <c r="FS182" s="101"/>
      <c r="FT182" s="101"/>
      <c r="FU182" s="101"/>
      <c r="FV182" s="101"/>
      <c r="FW182" s="101"/>
      <c r="FX182" s="101"/>
      <c r="FY182" s="101"/>
      <c r="FZ182" s="101"/>
      <c r="GA182" s="101"/>
      <c r="GB182" s="101"/>
      <c r="GC182" s="101"/>
      <c r="GD182" s="101"/>
      <c r="GE182" s="101"/>
      <c r="GF182" s="101"/>
      <c r="GG182" s="101"/>
      <c r="GH182" s="101"/>
    </row>
    <row r="183" spans="1:190" s="102" customFormat="1" ht="60" customHeight="1">
      <c r="A183" s="70" t="s">
        <v>119</v>
      </c>
      <c r="B183" s="93" t="s">
        <v>140</v>
      </c>
      <c r="C183" s="89">
        <v>1</v>
      </c>
      <c r="D183" s="103">
        <v>3</v>
      </c>
      <c r="E183" s="89" t="s">
        <v>130</v>
      </c>
      <c r="F183" s="89" t="s">
        <v>130</v>
      </c>
      <c r="G183" s="89" t="s">
        <v>157</v>
      </c>
      <c r="H183" s="89">
        <v>2009</v>
      </c>
      <c r="I183" s="89">
        <v>821</v>
      </c>
      <c r="J183" s="89">
        <v>3</v>
      </c>
      <c r="K183" s="89">
        <v>0.5</v>
      </c>
      <c r="L183" s="89">
        <v>0.5</v>
      </c>
      <c r="M183" s="89"/>
      <c r="N183" s="89">
        <v>0.5</v>
      </c>
      <c r="O183" s="89"/>
      <c r="P183" s="89">
        <v>0.5</v>
      </c>
      <c r="Q183" s="89"/>
      <c r="R183" s="89"/>
      <c r="S183" s="89"/>
      <c r="T183" s="89">
        <v>0.5</v>
      </c>
      <c r="U183" s="89">
        <v>0.5</v>
      </c>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90"/>
      <c r="CA183" s="101"/>
      <c r="CB183" s="101"/>
      <c r="CC183" s="101"/>
      <c r="CD183" s="101"/>
      <c r="CE183" s="101"/>
      <c r="CF183" s="101"/>
      <c r="CG183" s="101"/>
      <c r="CH183" s="101"/>
      <c r="CI183" s="101"/>
      <c r="CJ183" s="101"/>
      <c r="CK183" s="101"/>
      <c r="CL183" s="101"/>
      <c r="CM183" s="101"/>
      <c r="CN183" s="101"/>
      <c r="CO183" s="101"/>
      <c r="CP183" s="101"/>
      <c r="CQ183" s="101"/>
      <c r="CR183" s="101"/>
      <c r="CS183" s="101"/>
      <c r="CT183" s="101"/>
      <c r="CU183" s="101"/>
      <c r="CV183" s="101"/>
      <c r="CW183" s="101"/>
      <c r="CX183" s="101"/>
      <c r="CY183" s="101"/>
      <c r="CZ183" s="101"/>
      <c r="DA183" s="101"/>
      <c r="DB183" s="101"/>
      <c r="DC183" s="101"/>
      <c r="DD183" s="101"/>
      <c r="DE183" s="101"/>
      <c r="DF183" s="101"/>
      <c r="DG183" s="101"/>
      <c r="DH183" s="101"/>
      <c r="DI183" s="101"/>
      <c r="DJ183" s="101"/>
      <c r="DK183" s="101"/>
      <c r="DL183" s="101"/>
      <c r="DM183" s="101"/>
      <c r="DN183" s="101"/>
      <c r="DO183" s="101"/>
      <c r="DP183" s="101"/>
      <c r="DQ183" s="101"/>
      <c r="DR183" s="101"/>
      <c r="DS183" s="101"/>
      <c r="DT183" s="101"/>
      <c r="DU183" s="101"/>
      <c r="DV183" s="101"/>
      <c r="DW183" s="101"/>
      <c r="DX183" s="101"/>
      <c r="DY183" s="101"/>
      <c r="DZ183" s="101"/>
      <c r="EA183" s="101"/>
      <c r="EB183" s="101"/>
      <c r="EC183" s="101"/>
      <c r="ED183" s="101"/>
      <c r="EE183" s="101"/>
      <c r="EF183" s="101"/>
      <c r="EG183" s="101"/>
      <c r="EH183" s="101"/>
      <c r="EI183" s="101"/>
      <c r="EJ183" s="101"/>
      <c r="EK183" s="101"/>
      <c r="EL183" s="101"/>
      <c r="EM183" s="101"/>
      <c r="EN183" s="101"/>
      <c r="EO183" s="101"/>
      <c r="EP183" s="101"/>
      <c r="EQ183" s="101"/>
      <c r="ER183" s="101"/>
      <c r="ES183" s="101"/>
      <c r="ET183" s="101"/>
      <c r="EU183" s="101"/>
      <c r="EV183" s="101"/>
      <c r="EW183" s="101"/>
      <c r="EX183" s="101"/>
      <c r="EY183" s="101"/>
      <c r="EZ183" s="101"/>
      <c r="FA183" s="101"/>
      <c r="FB183" s="101"/>
      <c r="FC183" s="101"/>
      <c r="FD183" s="101"/>
      <c r="FE183" s="101"/>
      <c r="FF183" s="101"/>
      <c r="FG183" s="101"/>
      <c r="FH183" s="101"/>
      <c r="FI183" s="101"/>
      <c r="FJ183" s="101"/>
      <c r="FK183" s="101"/>
      <c r="FL183" s="101"/>
      <c r="FM183" s="101"/>
      <c r="FN183" s="101"/>
      <c r="FO183" s="101"/>
      <c r="FP183" s="101"/>
      <c r="FQ183" s="101"/>
      <c r="FR183" s="101"/>
      <c r="FS183" s="101"/>
      <c r="FT183" s="101"/>
      <c r="FU183" s="101"/>
      <c r="FV183" s="101"/>
      <c r="FW183" s="101"/>
      <c r="FX183" s="101"/>
      <c r="FY183" s="101"/>
      <c r="FZ183" s="101"/>
      <c r="GA183" s="101"/>
      <c r="GB183" s="101"/>
      <c r="GC183" s="101"/>
      <c r="GD183" s="101"/>
      <c r="GE183" s="101"/>
      <c r="GF183" s="101"/>
      <c r="GG183" s="101"/>
      <c r="GH183" s="101"/>
    </row>
    <row r="184" spans="1:190" s="102" customFormat="1" ht="60" customHeight="1">
      <c r="A184" s="70" t="s">
        <v>119</v>
      </c>
      <c r="B184" s="93" t="s">
        <v>140</v>
      </c>
      <c r="C184" s="89">
        <v>1</v>
      </c>
      <c r="D184" s="103">
        <v>3</v>
      </c>
      <c r="E184" s="89" t="s">
        <v>127</v>
      </c>
      <c r="F184" s="89" t="s">
        <v>127</v>
      </c>
      <c r="G184" s="89" t="s">
        <v>157</v>
      </c>
      <c r="H184" s="89">
        <v>2009</v>
      </c>
      <c r="I184" s="89">
        <v>821</v>
      </c>
      <c r="J184" s="89">
        <v>3</v>
      </c>
      <c r="K184" s="89">
        <v>18.4</v>
      </c>
      <c r="L184" s="89">
        <v>18.4</v>
      </c>
      <c r="M184" s="89"/>
      <c r="N184" s="89">
        <v>18.4</v>
      </c>
      <c r="O184" s="89"/>
      <c r="P184" s="89">
        <v>18.4</v>
      </c>
      <c r="Q184" s="89"/>
      <c r="R184" s="89"/>
      <c r="S184" s="89"/>
      <c r="T184" s="89">
        <v>18.4</v>
      </c>
      <c r="U184" s="89">
        <v>18.4</v>
      </c>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90"/>
      <c r="CA184" s="101"/>
      <c r="CB184" s="101"/>
      <c r="CC184" s="101"/>
      <c r="CD184" s="101"/>
      <c r="CE184" s="101"/>
      <c r="CF184" s="101"/>
      <c r="CG184" s="101"/>
      <c r="CH184" s="101"/>
      <c r="CI184" s="101"/>
      <c r="CJ184" s="101"/>
      <c r="CK184" s="101"/>
      <c r="CL184" s="101"/>
      <c r="CM184" s="101"/>
      <c r="CN184" s="101"/>
      <c r="CO184" s="101"/>
      <c r="CP184" s="101"/>
      <c r="CQ184" s="101"/>
      <c r="CR184" s="101"/>
      <c r="CS184" s="101"/>
      <c r="CT184" s="101"/>
      <c r="CU184" s="101"/>
      <c r="CV184" s="101"/>
      <c r="CW184" s="101"/>
      <c r="CX184" s="101"/>
      <c r="CY184" s="101"/>
      <c r="CZ184" s="101"/>
      <c r="DA184" s="101"/>
      <c r="DB184" s="101"/>
      <c r="DC184" s="101"/>
      <c r="DD184" s="101"/>
      <c r="DE184" s="101"/>
      <c r="DF184" s="101"/>
      <c r="DG184" s="101"/>
      <c r="DH184" s="101"/>
      <c r="DI184" s="101"/>
      <c r="DJ184" s="101"/>
      <c r="DK184" s="101"/>
      <c r="DL184" s="101"/>
      <c r="DM184" s="101"/>
      <c r="DN184" s="101"/>
      <c r="DO184" s="101"/>
      <c r="DP184" s="101"/>
      <c r="DQ184" s="101"/>
      <c r="DR184" s="101"/>
      <c r="DS184" s="101"/>
      <c r="DT184" s="101"/>
      <c r="DU184" s="101"/>
      <c r="DV184" s="101"/>
      <c r="DW184" s="101"/>
      <c r="DX184" s="101"/>
      <c r="DY184" s="101"/>
      <c r="DZ184" s="101"/>
      <c r="EA184" s="101"/>
      <c r="EB184" s="101"/>
      <c r="EC184" s="101"/>
      <c r="ED184" s="101"/>
      <c r="EE184" s="101"/>
      <c r="EF184" s="101"/>
      <c r="EG184" s="101"/>
      <c r="EH184" s="101"/>
      <c r="EI184" s="101"/>
      <c r="EJ184" s="101"/>
      <c r="EK184" s="101"/>
      <c r="EL184" s="101"/>
      <c r="EM184" s="101"/>
      <c r="EN184" s="101"/>
      <c r="EO184" s="101"/>
      <c r="EP184" s="101"/>
      <c r="EQ184" s="101"/>
      <c r="ER184" s="101"/>
      <c r="ES184" s="101"/>
      <c r="ET184" s="101"/>
      <c r="EU184" s="101"/>
      <c r="EV184" s="101"/>
      <c r="EW184" s="101"/>
      <c r="EX184" s="101"/>
      <c r="EY184" s="101"/>
      <c r="EZ184" s="101"/>
      <c r="FA184" s="101"/>
      <c r="FB184" s="101"/>
      <c r="FC184" s="101"/>
      <c r="FD184" s="101"/>
      <c r="FE184" s="101"/>
      <c r="FF184" s="101"/>
      <c r="FG184" s="101"/>
      <c r="FH184" s="101"/>
      <c r="FI184" s="101"/>
      <c r="FJ184" s="101"/>
      <c r="FK184" s="101"/>
      <c r="FL184" s="101"/>
      <c r="FM184" s="101"/>
      <c r="FN184" s="101"/>
      <c r="FO184" s="101"/>
      <c r="FP184" s="101"/>
      <c r="FQ184" s="101"/>
      <c r="FR184" s="101"/>
      <c r="FS184" s="101"/>
      <c r="FT184" s="101"/>
      <c r="FU184" s="101"/>
      <c r="FV184" s="101"/>
      <c r="FW184" s="101"/>
      <c r="FX184" s="101"/>
      <c r="FY184" s="101"/>
      <c r="FZ184" s="101"/>
      <c r="GA184" s="101"/>
      <c r="GB184" s="101"/>
      <c r="GC184" s="101"/>
      <c r="GD184" s="101"/>
      <c r="GE184" s="101"/>
      <c r="GF184" s="101"/>
      <c r="GG184" s="101"/>
      <c r="GH184" s="101"/>
    </row>
    <row r="185" spans="1:190" s="102" customFormat="1" ht="60" customHeight="1">
      <c r="A185" s="70" t="s">
        <v>119</v>
      </c>
      <c r="B185" s="93" t="s">
        <v>140</v>
      </c>
      <c r="C185" s="89">
        <v>1</v>
      </c>
      <c r="D185" s="103">
        <v>3</v>
      </c>
      <c r="E185" s="89" t="s">
        <v>122</v>
      </c>
      <c r="F185" s="89" t="s">
        <v>122</v>
      </c>
      <c r="G185" s="89" t="s">
        <v>157</v>
      </c>
      <c r="H185" s="89">
        <v>2009</v>
      </c>
      <c r="I185" s="89">
        <v>821</v>
      </c>
      <c r="J185" s="89">
        <v>3</v>
      </c>
      <c r="K185" s="89">
        <v>3.7</v>
      </c>
      <c r="L185" s="89">
        <v>3.7</v>
      </c>
      <c r="M185" s="89"/>
      <c r="N185" s="89">
        <v>3.7</v>
      </c>
      <c r="O185" s="89"/>
      <c r="P185" s="89">
        <v>3.7</v>
      </c>
      <c r="Q185" s="89"/>
      <c r="R185" s="89"/>
      <c r="S185" s="89"/>
      <c r="T185" s="89">
        <v>3.7</v>
      </c>
      <c r="U185" s="89">
        <v>3.7</v>
      </c>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90"/>
      <c r="CA185" s="101"/>
      <c r="CB185" s="101"/>
      <c r="CC185" s="101"/>
      <c r="CD185" s="101"/>
      <c r="CE185" s="101"/>
      <c r="CF185" s="101"/>
      <c r="CG185" s="101"/>
      <c r="CH185" s="101"/>
      <c r="CI185" s="101"/>
      <c r="CJ185" s="101"/>
      <c r="CK185" s="101"/>
      <c r="CL185" s="101"/>
      <c r="CM185" s="101"/>
      <c r="CN185" s="101"/>
      <c r="CO185" s="101"/>
      <c r="CP185" s="101"/>
      <c r="CQ185" s="101"/>
      <c r="CR185" s="101"/>
      <c r="CS185" s="101"/>
      <c r="CT185" s="101"/>
      <c r="CU185" s="101"/>
      <c r="CV185" s="101"/>
      <c r="CW185" s="101"/>
      <c r="CX185" s="101"/>
      <c r="CY185" s="101"/>
      <c r="CZ185" s="101"/>
      <c r="DA185" s="101"/>
      <c r="DB185" s="101"/>
      <c r="DC185" s="101"/>
      <c r="DD185" s="101"/>
      <c r="DE185" s="101"/>
      <c r="DF185" s="101"/>
      <c r="DG185" s="101"/>
      <c r="DH185" s="101"/>
      <c r="DI185" s="101"/>
      <c r="DJ185" s="101"/>
      <c r="DK185" s="101"/>
      <c r="DL185" s="101"/>
      <c r="DM185" s="101"/>
      <c r="DN185" s="101"/>
      <c r="DO185" s="101"/>
      <c r="DP185" s="101"/>
      <c r="DQ185" s="101"/>
      <c r="DR185" s="101"/>
      <c r="DS185" s="101"/>
      <c r="DT185" s="101"/>
      <c r="DU185" s="101"/>
      <c r="DV185" s="101"/>
      <c r="DW185" s="101"/>
      <c r="DX185" s="101"/>
      <c r="DY185" s="101"/>
      <c r="DZ185" s="101"/>
      <c r="EA185" s="101"/>
      <c r="EB185" s="101"/>
      <c r="EC185" s="101"/>
      <c r="ED185" s="101"/>
      <c r="EE185" s="101"/>
      <c r="EF185" s="101"/>
      <c r="EG185" s="101"/>
      <c r="EH185" s="101"/>
      <c r="EI185" s="101"/>
      <c r="EJ185" s="101"/>
      <c r="EK185" s="101"/>
      <c r="EL185" s="101"/>
      <c r="EM185" s="101"/>
      <c r="EN185" s="101"/>
      <c r="EO185" s="101"/>
      <c r="EP185" s="101"/>
      <c r="EQ185" s="101"/>
      <c r="ER185" s="101"/>
      <c r="ES185" s="101"/>
      <c r="ET185" s="101"/>
      <c r="EU185" s="101"/>
      <c r="EV185" s="101"/>
      <c r="EW185" s="101"/>
      <c r="EX185" s="101"/>
      <c r="EY185" s="101"/>
      <c r="EZ185" s="101"/>
      <c r="FA185" s="101"/>
      <c r="FB185" s="101"/>
      <c r="FC185" s="101"/>
      <c r="FD185" s="101"/>
      <c r="FE185" s="101"/>
      <c r="FF185" s="101"/>
      <c r="FG185" s="101"/>
      <c r="FH185" s="101"/>
      <c r="FI185" s="101"/>
      <c r="FJ185" s="101"/>
      <c r="FK185" s="101"/>
      <c r="FL185" s="101"/>
      <c r="FM185" s="101"/>
      <c r="FN185" s="101"/>
      <c r="FO185" s="101"/>
      <c r="FP185" s="101"/>
      <c r="FQ185" s="101"/>
      <c r="FR185" s="101"/>
      <c r="FS185" s="101"/>
      <c r="FT185" s="101"/>
      <c r="FU185" s="101"/>
      <c r="FV185" s="101"/>
      <c r="FW185" s="101"/>
      <c r="FX185" s="101"/>
      <c r="FY185" s="101"/>
      <c r="FZ185" s="101"/>
      <c r="GA185" s="101"/>
      <c r="GB185" s="101"/>
      <c r="GC185" s="101"/>
      <c r="GD185" s="101"/>
      <c r="GE185" s="101"/>
      <c r="GF185" s="101"/>
      <c r="GG185" s="101"/>
      <c r="GH185" s="101"/>
    </row>
    <row r="186" spans="1:190" s="102" customFormat="1" ht="60" customHeight="1">
      <c r="A186" s="70" t="s">
        <v>119</v>
      </c>
      <c r="B186" s="93" t="s">
        <v>140</v>
      </c>
      <c r="C186" s="89">
        <v>1</v>
      </c>
      <c r="D186" s="103">
        <v>3</v>
      </c>
      <c r="E186" s="89" t="s">
        <v>79</v>
      </c>
      <c r="F186" s="89" t="s">
        <v>79</v>
      </c>
      <c r="G186" s="89" t="s">
        <v>157</v>
      </c>
      <c r="H186" s="89">
        <v>2009</v>
      </c>
      <c r="I186" s="89">
        <v>821</v>
      </c>
      <c r="J186" s="89">
        <v>3</v>
      </c>
      <c r="K186" s="89">
        <v>43.3</v>
      </c>
      <c r="L186" s="89">
        <v>43.3</v>
      </c>
      <c r="M186" s="89">
        <v>1</v>
      </c>
      <c r="N186" s="89">
        <v>42.3</v>
      </c>
      <c r="O186" s="89"/>
      <c r="P186" s="89">
        <v>43.3</v>
      </c>
      <c r="Q186" s="89"/>
      <c r="R186" s="89"/>
      <c r="S186" s="89">
        <v>43.3</v>
      </c>
      <c r="T186" s="89">
        <v>43.3</v>
      </c>
      <c r="U186" s="89">
        <v>37.9</v>
      </c>
      <c r="V186" s="89">
        <v>5.4</v>
      </c>
      <c r="W186" s="89"/>
      <c r="X186" s="89"/>
      <c r="Y186" s="89"/>
      <c r="Z186" s="89"/>
      <c r="AA186" s="89"/>
      <c r="AB186" s="89"/>
      <c r="AC186" s="89"/>
      <c r="AD186" s="89"/>
      <c r="AE186" s="89"/>
      <c r="AF186" s="89"/>
      <c r="AG186" s="89"/>
      <c r="AH186" s="89"/>
      <c r="AI186" s="89">
        <v>1</v>
      </c>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90"/>
      <c r="CA186" s="101"/>
      <c r="CB186" s="101"/>
      <c r="CC186" s="101"/>
      <c r="CD186" s="101"/>
      <c r="CE186" s="101"/>
      <c r="CF186" s="101"/>
      <c r="CG186" s="101"/>
      <c r="CH186" s="101"/>
      <c r="CI186" s="101"/>
      <c r="CJ186" s="101"/>
      <c r="CK186" s="101"/>
      <c r="CL186" s="101"/>
      <c r="CM186" s="101"/>
      <c r="CN186" s="101"/>
      <c r="CO186" s="101"/>
      <c r="CP186" s="101"/>
      <c r="CQ186" s="101"/>
      <c r="CR186" s="101"/>
      <c r="CS186" s="101"/>
      <c r="CT186" s="101"/>
      <c r="CU186" s="101"/>
      <c r="CV186" s="101"/>
      <c r="CW186" s="101"/>
      <c r="CX186" s="101"/>
      <c r="CY186" s="101"/>
      <c r="CZ186" s="101"/>
      <c r="DA186" s="101"/>
      <c r="DB186" s="101"/>
      <c r="DC186" s="101"/>
      <c r="DD186" s="101"/>
      <c r="DE186" s="101"/>
      <c r="DF186" s="101"/>
      <c r="DG186" s="101"/>
      <c r="DH186" s="101"/>
      <c r="DI186" s="101"/>
      <c r="DJ186" s="101"/>
      <c r="DK186" s="101"/>
      <c r="DL186" s="101"/>
      <c r="DM186" s="101"/>
      <c r="DN186" s="101"/>
      <c r="DO186" s="101"/>
      <c r="DP186" s="101"/>
      <c r="DQ186" s="101"/>
      <c r="DR186" s="101"/>
      <c r="DS186" s="101"/>
      <c r="DT186" s="101"/>
      <c r="DU186" s="101"/>
      <c r="DV186" s="101"/>
      <c r="DW186" s="101"/>
      <c r="DX186" s="101"/>
      <c r="DY186" s="101"/>
      <c r="DZ186" s="101"/>
      <c r="EA186" s="101"/>
      <c r="EB186" s="101"/>
      <c r="EC186" s="101"/>
      <c r="ED186" s="101"/>
      <c r="EE186" s="101"/>
      <c r="EF186" s="101"/>
      <c r="EG186" s="101"/>
      <c r="EH186" s="101"/>
      <c r="EI186" s="101"/>
      <c r="EJ186" s="101"/>
      <c r="EK186" s="101"/>
      <c r="EL186" s="101"/>
      <c r="EM186" s="101"/>
      <c r="EN186" s="101"/>
      <c r="EO186" s="101"/>
      <c r="EP186" s="101"/>
      <c r="EQ186" s="101"/>
      <c r="ER186" s="101"/>
      <c r="ES186" s="101"/>
      <c r="ET186" s="101"/>
      <c r="EU186" s="101"/>
      <c r="EV186" s="101"/>
      <c r="EW186" s="101"/>
      <c r="EX186" s="101"/>
      <c r="EY186" s="101"/>
      <c r="EZ186" s="101"/>
      <c r="FA186" s="101"/>
      <c r="FB186" s="101"/>
      <c r="FC186" s="101"/>
      <c r="FD186" s="101"/>
      <c r="FE186" s="101"/>
      <c r="FF186" s="101"/>
      <c r="FG186" s="101"/>
      <c r="FH186" s="101"/>
      <c r="FI186" s="101"/>
      <c r="FJ186" s="101"/>
      <c r="FK186" s="101"/>
      <c r="FL186" s="101"/>
      <c r="FM186" s="101"/>
      <c r="FN186" s="101"/>
      <c r="FO186" s="101"/>
      <c r="FP186" s="101"/>
      <c r="FQ186" s="101"/>
      <c r="FR186" s="101"/>
      <c r="FS186" s="101"/>
      <c r="FT186" s="101"/>
      <c r="FU186" s="101"/>
      <c r="FV186" s="101"/>
      <c r="FW186" s="101"/>
      <c r="FX186" s="101"/>
      <c r="FY186" s="101"/>
      <c r="FZ186" s="101"/>
      <c r="GA186" s="101"/>
      <c r="GB186" s="101"/>
      <c r="GC186" s="101"/>
      <c r="GD186" s="101"/>
      <c r="GE186" s="101"/>
      <c r="GF186" s="101"/>
      <c r="GG186" s="101"/>
      <c r="GH186" s="101"/>
    </row>
    <row r="187" spans="1:190" s="102" customFormat="1" ht="24" customHeight="1">
      <c r="A187" s="70" t="s">
        <v>119</v>
      </c>
      <c r="B187" s="93" t="s">
        <v>140</v>
      </c>
      <c r="C187" s="89">
        <v>1</v>
      </c>
      <c r="D187" s="103">
        <v>3</v>
      </c>
      <c r="E187" s="89" t="s">
        <v>121</v>
      </c>
      <c r="F187" s="89" t="s">
        <v>121</v>
      </c>
      <c r="G187" s="89" t="s">
        <v>46</v>
      </c>
      <c r="H187" s="89">
        <v>2010</v>
      </c>
      <c r="I187" s="89">
        <v>830</v>
      </c>
      <c r="J187" s="89">
        <v>3</v>
      </c>
      <c r="K187" s="89">
        <v>7.6</v>
      </c>
      <c r="L187" s="89">
        <v>7.6</v>
      </c>
      <c r="M187" s="89"/>
      <c r="N187" s="89">
        <v>7.6</v>
      </c>
      <c r="O187" s="89"/>
      <c r="P187" s="89">
        <v>7.6</v>
      </c>
      <c r="Q187" s="89"/>
      <c r="R187" s="89"/>
      <c r="S187" s="89"/>
      <c r="T187" s="89">
        <v>7.6</v>
      </c>
      <c r="U187" s="89">
        <v>6.8</v>
      </c>
      <c r="V187" s="89">
        <v>0.8</v>
      </c>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90"/>
      <c r="CA187" s="101"/>
      <c r="CB187" s="101"/>
      <c r="CC187" s="101"/>
      <c r="CD187" s="101"/>
      <c r="CE187" s="101"/>
      <c r="CF187" s="101"/>
      <c r="CG187" s="101"/>
      <c r="CH187" s="101"/>
      <c r="CI187" s="101"/>
      <c r="CJ187" s="101"/>
      <c r="CK187" s="101"/>
      <c r="CL187" s="101"/>
      <c r="CM187" s="101"/>
      <c r="CN187" s="101"/>
      <c r="CO187" s="101"/>
      <c r="CP187" s="101"/>
      <c r="CQ187" s="101"/>
      <c r="CR187" s="101"/>
      <c r="CS187" s="101"/>
      <c r="CT187" s="101"/>
      <c r="CU187" s="101"/>
      <c r="CV187" s="101"/>
      <c r="CW187" s="101"/>
      <c r="CX187" s="101"/>
      <c r="CY187" s="101"/>
      <c r="CZ187" s="101"/>
      <c r="DA187" s="101"/>
      <c r="DB187" s="101"/>
      <c r="DC187" s="101"/>
      <c r="DD187" s="101"/>
      <c r="DE187" s="101"/>
      <c r="DF187" s="101"/>
      <c r="DG187" s="101"/>
      <c r="DH187" s="101"/>
      <c r="DI187" s="101"/>
      <c r="DJ187" s="101"/>
      <c r="DK187" s="101"/>
      <c r="DL187" s="101"/>
      <c r="DM187" s="101"/>
      <c r="DN187" s="101"/>
      <c r="DO187" s="101"/>
      <c r="DP187" s="101"/>
      <c r="DQ187" s="101"/>
      <c r="DR187" s="101"/>
      <c r="DS187" s="101"/>
      <c r="DT187" s="101"/>
      <c r="DU187" s="101"/>
      <c r="DV187" s="101"/>
      <c r="DW187" s="101"/>
      <c r="DX187" s="101"/>
      <c r="DY187" s="101"/>
      <c r="DZ187" s="101"/>
      <c r="EA187" s="101"/>
      <c r="EB187" s="101"/>
      <c r="EC187" s="101"/>
      <c r="ED187" s="101"/>
      <c r="EE187" s="101"/>
      <c r="EF187" s="101"/>
      <c r="EG187" s="101"/>
      <c r="EH187" s="101"/>
      <c r="EI187" s="101"/>
      <c r="EJ187" s="101"/>
      <c r="EK187" s="101"/>
      <c r="EL187" s="101"/>
      <c r="EM187" s="101"/>
      <c r="EN187" s="101"/>
      <c r="EO187" s="101"/>
      <c r="EP187" s="101"/>
      <c r="EQ187" s="101"/>
      <c r="ER187" s="101"/>
      <c r="ES187" s="101"/>
      <c r="ET187" s="101"/>
      <c r="EU187" s="101"/>
      <c r="EV187" s="101"/>
      <c r="EW187" s="101"/>
      <c r="EX187" s="101"/>
      <c r="EY187" s="101"/>
      <c r="EZ187" s="101"/>
      <c r="FA187" s="101"/>
      <c r="FB187" s="101"/>
      <c r="FC187" s="101"/>
      <c r="FD187" s="101"/>
      <c r="FE187" s="101"/>
      <c r="FF187" s="101"/>
      <c r="FG187" s="101"/>
      <c r="FH187" s="101"/>
      <c r="FI187" s="101"/>
      <c r="FJ187" s="101"/>
      <c r="FK187" s="101"/>
      <c r="FL187" s="101"/>
      <c r="FM187" s="101"/>
      <c r="FN187" s="101"/>
      <c r="FO187" s="101"/>
      <c r="FP187" s="101"/>
      <c r="FQ187" s="101"/>
      <c r="FR187" s="101"/>
      <c r="FS187" s="101"/>
      <c r="FT187" s="101"/>
      <c r="FU187" s="101"/>
      <c r="FV187" s="101"/>
      <c r="FW187" s="101"/>
      <c r="FX187" s="101"/>
      <c r="FY187" s="101"/>
      <c r="FZ187" s="101"/>
      <c r="GA187" s="101"/>
      <c r="GB187" s="101"/>
      <c r="GC187" s="101"/>
      <c r="GD187" s="101"/>
      <c r="GE187" s="101"/>
      <c r="GF187" s="101"/>
      <c r="GG187" s="101"/>
      <c r="GH187" s="101"/>
    </row>
    <row r="188" spans="1:190" s="102" customFormat="1" ht="24" customHeight="1">
      <c r="A188" s="70" t="s">
        <v>119</v>
      </c>
      <c r="B188" s="93" t="s">
        <v>140</v>
      </c>
      <c r="C188" s="89">
        <v>1</v>
      </c>
      <c r="D188" s="103">
        <v>3</v>
      </c>
      <c r="E188" s="89" t="s">
        <v>123</v>
      </c>
      <c r="F188" s="89" t="s">
        <v>123</v>
      </c>
      <c r="G188" s="89" t="s">
        <v>46</v>
      </c>
      <c r="H188" s="89">
        <v>2010</v>
      </c>
      <c r="I188" s="89">
        <v>830</v>
      </c>
      <c r="J188" s="89">
        <v>3</v>
      </c>
      <c r="K188" s="89">
        <v>1.6</v>
      </c>
      <c r="L188" s="89">
        <v>1.6</v>
      </c>
      <c r="M188" s="89"/>
      <c r="N188" s="89">
        <v>1.6</v>
      </c>
      <c r="O188" s="89"/>
      <c r="P188" s="89">
        <v>1.6</v>
      </c>
      <c r="Q188" s="89"/>
      <c r="R188" s="89"/>
      <c r="S188" s="89"/>
      <c r="T188" s="89">
        <v>1.6</v>
      </c>
      <c r="U188" s="89"/>
      <c r="V188" s="89">
        <v>1.6</v>
      </c>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90"/>
      <c r="CA188" s="101"/>
      <c r="CB188" s="101"/>
      <c r="CC188" s="101"/>
      <c r="CD188" s="101"/>
      <c r="CE188" s="101"/>
      <c r="CF188" s="101"/>
      <c r="CG188" s="101"/>
      <c r="CH188" s="101"/>
      <c r="CI188" s="101"/>
      <c r="CJ188" s="101"/>
      <c r="CK188" s="101"/>
      <c r="CL188" s="101"/>
      <c r="CM188" s="101"/>
      <c r="CN188" s="101"/>
      <c r="CO188" s="101"/>
      <c r="CP188" s="101"/>
      <c r="CQ188" s="101"/>
      <c r="CR188" s="101"/>
      <c r="CS188" s="101"/>
      <c r="CT188" s="101"/>
      <c r="CU188" s="101"/>
      <c r="CV188" s="101"/>
      <c r="CW188" s="101"/>
      <c r="CX188" s="101"/>
      <c r="CY188" s="101"/>
      <c r="CZ188" s="101"/>
      <c r="DA188" s="101"/>
      <c r="DB188" s="101"/>
      <c r="DC188" s="101"/>
      <c r="DD188" s="101"/>
      <c r="DE188" s="101"/>
      <c r="DF188" s="101"/>
      <c r="DG188" s="101"/>
      <c r="DH188" s="101"/>
      <c r="DI188" s="101"/>
      <c r="DJ188" s="101"/>
      <c r="DK188" s="101"/>
      <c r="DL188" s="101"/>
      <c r="DM188" s="101"/>
      <c r="DN188" s="101"/>
      <c r="DO188" s="101"/>
      <c r="DP188" s="101"/>
      <c r="DQ188" s="101"/>
      <c r="DR188" s="101"/>
      <c r="DS188" s="101"/>
      <c r="DT188" s="101"/>
      <c r="DU188" s="101"/>
      <c r="DV188" s="101"/>
      <c r="DW188" s="101"/>
      <c r="DX188" s="101"/>
      <c r="DY188" s="101"/>
      <c r="DZ188" s="101"/>
      <c r="EA188" s="101"/>
      <c r="EB188" s="101"/>
      <c r="EC188" s="101"/>
      <c r="ED188" s="101"/>
      <c r="EE188" s="101"/>
      <c r="EF188" s="101"/>
      <c r="EG188" s="101"/>
      <c r="EH188" s="101"/>
      <c r="EI188" s="101"/>
      <c r="EJ188" s="101"/>
      <c r="EK188" s="101"/>
      <c r="EL188" s="101"/>
      <c r="EM188" s="101"/>
      <c r="EN188" s="101"/>
      <c r="EO188" s="101"/>
      <c r="EP188" s="101"/>
      <c r="EQ188" s="101"/>
      <c r="ER188" s="101"/>
      <c r="ES188" s="101"/>
      <c r="ET188" s="101"/>
      <c r="EU188" s="101"/>
      <c r="EV188" s="101"/>
      <c r="EW188" s="101"/>
      <c r="EX188" s="101"/>
      <c r="EY188" s="101"/>
      <c r="EZ188" s="101"/>
      <c r="FA188" s="101"/>
      <c r="FB188" s="101"/>
      <c r="FC188" s="101"/>
      <c r="FD188" s="101"/>
      <c r="FE188" s="101"/>
      <c r="FF188" s="101"/>
      <c r="FG188" s="101"/>
      <c r="FH188" s="101"/>
      <c r="FI188" s="101"/>
      <c r="FJ188" s="101"/>
      <c r="FK188" s="101"/>
      <c r="FL188" s="101"/>
      <c r="FM188" s="101"/>
      <c r="FN188" s="101"/>
      <c r="FO188" s="101"/>
      <c r="FP188" s="101"/>
      <c r="FQ188" s="101"/>
      <c r="FR188" s="101"/>
      <c r="FS188" s="101"/>
      <c r="FT188" s="101"/>
      <c r="FU188" s="101"/>
      <c r="FV188" s="101"/>
      <c r="FW188" s="101"/>
      <c r="FX188" s="101"/>
      <c r="FY188" s="101"/>
      <c r="FZ188" s="101"/>
      <c r="GA188" s="101"/>
      <c r="GB188" s="101"/>
      <c r="GC188" s="101"/>
      <c r="GD188" s="101"/>
      <c r="GE188" s="101"/>
      <c r="GF188" s="101"/>
      <c r="GG188" s="101"/>
      <c r="GH188" s="101"/>
    </row>
    <row r="189" spans="1:190" s="102" customFormat="1" ht="24" customHeight="1">
      <c r="A189" s="70" t="s">
        <v>119</v>
      </c>
      <c r="B189" s="93" t="s">
        <v>140</v>
      </c>
      <c r="C189" s="89">
        <v>1</v>
      </c>
      <c r="D189" s="103">
        <v>3</v>
      </c>
      <c r="E189" s="89" t="s">
        <v>124</v>
      </c>
      <c r="F189" s="89" t="s">
        <v>124</v>
      </c>
      <c r="G189" s="89" t="s">
        <v>46</v>
      </c>
      <c r="H189" s="89">
        <v>2010</v>
      </c>
      <c r="I189" s="89">
        <v>830</v>
      </c>
      <c r="J189" s="89">
        <v>3</v>
      </c>
      <c r="K189" s="89">
        <v>0.1</v>
      </c>
      <c r="L189" s="89">
        <v>0.1</v>
      </c>
      <c r="M189" s="89"/>
      <c r="N189" s="89">
        <v>0.1</v>
      </c>
      <c r="O189" s="89"/>
      <c r="P189" s="89">
        <v>0.1</v>
      </c>
      <c r="Q189" s="89"/>
      <c r="R189" s="89"/>
      <c r="S189" s="89"/>
      <c r="T189" s="89">
        <v>0.1</v>
      </c>
      <c r="U189" s="89"/>
      <c r="V189" s="89"/>
      <c r="W189" s="89">
        <v>0.1</v>
      </c>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90"/>
      <c r="CA189" s="101"/>
      <c r="CB189" s="101"/>
      <c r="CC189" s="101"/>
      <c r="CD189" s="101"/>
      <c r="CE189" s="101"/>
      <c r="CF189" s="101"/>
      <c r="CG189" s="101"/>
      <c r="CH189" s="101"/>
      <c r="CI189" s="101"/>
      <c r="CJ189" s="101"/>
      <c r="CK189" s="101"/>
      <c r="CL189" s="101"/>
      <c r="CM189" s="101"/>
      <c r="CN189" s="101"/>
      <c r="CO189" s="101"/>
      <c r="CP189" s="101"/>
      <c r="CQ189" s="101"/>
      <c r="CR189" s="101"/>
      <c r="CS189" s="101"/>
      <c r="CT189" s="101"/>
      <c r="CU189" s="101"/>
      <c r="CV189" s="101"/>
      <c r="CW189" s="101"/>
      <c r="CX189" s="101"/>
      <c r="CY189" s="101"/>
      <c r="CZ189" s="101"/>
      <c r="DA189" s="101"/>
      <c r="DB189" s="101"/>
      <c r="DC189" s="101"/>
      <c r="DD189" s="101"/>
      <c r="DE189" s="101"/>
      <c r="DF189" s="101"/>
      <c r="DG189" s="101"/>
      <c r="DH189" s="101"/>
      <c r="DI189" s="101"/>
      <c r="DJ189" s="101"/>
      <c r="DK189" s="101"/>
      <c r="DL189" s="101"/>
      <c r="DM189" s="101"/>
      <c r="DN189" s="101"/>
      <c r="DO189" s="101"/>
      <c r="DP189" s="101"/>
      <c r="DQ189" s="101"/>
      <c r="DR189" s="101"/>
      <c r="DS189" s="101"/>
      <c r="DT189" s="101"/>
      <c r="DU189" s="101"/>
      <c r="DV189" s="101"/>
      <c r="DW189" s="101"/>
      <c r="DX189" s="101"/>
      <c r="DY189" s="101"/>
      <c r="DZ189" s="101"/>
      <c r="EA189" s="101"/>
      <c r="EB189" s="101"/>
      <c r="EC189" s="101"/>
      <c r="ED189" s="101"/>
      <c r="EE189" s="101"/>
      <c r="EF189" s="101"/>
      <c r="EG189" s="101"/>
      <c r="EH189" s="101"/>
      <c r="EI189" s="101"/>
      <c r="EJ189" s="101"/>
      <c r="EK189" s="101"/>
      <c r="EL189" s="101"/>
      <c r="EM189" s="101"/>
      <c r="EN189" s="101"/>
      <c r="EO189" s="101"/>
      <c r="EP189" s="101"/>
      <c r="EQ189" s="101"/>
      <c r="ER189" s="101"/>
      <c r="ES189" s="101"/>
      <c r="ET189" s="101"/>
      <c r="EU189" s="101"/>
      <c r="EV189" s="101"/>
      <c r="EW189" s="101"/>
      <c r="EX189" s="101"/>
      <c r="EY189" s="101"/>
      <c r="EZ189" s="101"/>
      <c r="FA189" s="101"/>
      <c r="FB189" s="101"/>
      <c r="FC189" s="101"/>
      <c r="FD189" s="101"/>
      <c r="FE189" s="101"/>
      <c r="FF189" s="101"/>
      <c r="FG189" s="101"/>
      <c r="FH189" s="101"/>
      <c r="FI189" s="101"/>
      <c r="FJ189" s="101"/>
      <c r="FK189" s="101"/>
      <c r="FL189" s="101"/>
      <c r="FM189" s="101"/>
      <c r="FN189" s="101"/>
      <c r="FO189" s="101"/>
      <c r="FP189" s="101"/>
      <c r="FQ189" s="101"/>
      <c r="FR189" s="101"/>
      <c r="FS189" s="101"/>
      <c r="FT189" s="101"/>
      <c r="FU189" s="101"/>
      <c r="FV189" s="101"/>
      <c r="FW189" s="101"/>
      <c r="FX189" s="101"/>
      <c r="FY189" s="101"/>
      <c r="FZ189" s="101"/>
      <c r="GA189" s="101"/>
      <c r="GB189" s="101"/>
      <c r="GC189" s="101"/>
      <c r="GD189" s="101"/>
      <c r="GE189" s="101"/>
      <c r="GF189" s="101"/>
      <c r="GG189" s="101"/>
      <c r="GH189" s="101"/>
    </row>
    <row r="190" spans="1:190" s="102" customFormat="1" ht="24" customHeight="1">
      <c r="A190" s="70" t="s">
        <v>119</v>
      </c>
      <c r="B190" s="93" t="s">
        <v>140</v>
      </c>
      <c r="C190" s="89">
        <v>1</v>
      </c>
      <c r="D190" s="103">
        <v>3</v>
      </c>
      <c r="E190" s="89" t="s">
        <v>122</v>
      </c>
      <c r="F190" s="89" t="s">
        <v>122</v>
      </c>
      <c r="G190" s="89" t="s">
        <v>46</v>
      </c>
      <c r="H190" s="89">
        <v>2010</v>
      </c>
      <c r="I190" s="89">
        <v>830</v>
      </c>
      <c r="J190" s="89">
        <v>3</v>
      </c>
      <c r="K190" s="89">
        <v>6.8</v>
      </c>
      <c r="L190" s="89">
        <v>6.8</v>
      </c>
      <c r="M190" s="89"/>
      <c r="N190" s="89">
        <v>6.8</v>
      </c>
      <c r="O190" s="89"/>
      <c r="P190" s="89">
        <v>6.8</v>
      </c>
      <c r="Q190" s="89"/>
      <c r="R190" s="89"/>
      <c r="S190" s="89"/>
      <c r="T190" s="89">
        <v>6.8</v>
      </c>
      <c r="U190" s="89">
        <v>4.3</v>
      </c>
      <c r="V190" s="89">
        <v>2.5</v>
      </c>
      <c r="W190" s="89">
        <v>0</v>
      </c>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90"/>
      <c r="CA190" s="101"/>
      <c r="CB190" s="101"/>
      <c r="CC190" s="101"/>
      <c r="CD190" s="101"/>
      <c r="CE190" s="101"/>
      <c r="CF190" s="101"/>
      <c r="CG190" s="101"/>
      <c r="CH190" s="101"/>
      <c r="CI190" s="101"/>
      <c r="CJ190" s="101"/>
      <c r="CK190" s="101"/>
      <c r="CL190" s="101"/>
      <c r="CM190" s="101"/>
      <c r="CN190" s="101"/>
      <c r="CO190" s="101"/>
      <c r="CP190" s="101"/>
      <c r="CQ190" s="101"/>
      <c r="CR190" s="101"/>
      <c r="CS190" s="101"/>
      <c r="CT190" s="101"/>
      <c r="CU190" s="101"/>
      <c r="CV190" s="101"/>
      <c r="CW190" s="101"/>
      <c r="CX190" s="101"/>
      <c r="CY190" s="101"/>
      <c r="CZ190" s="101"/>
      <c r="DA190" s="101"/>
      <c r="DB190" s="101"/>
      <c r="DC190" s="101"/>
      <c r="DD190" s="101"/>
      <c r="DE190" s="101"/>
      <c r="DF190" s="101"/>
      <c r="DG190" s="101"/>
      <c r="DH190" s="101"/>
      <c r="DI190" s="101"/>
      <c r="DJ190" s="101"/>
      <c r="DK190" s="101"/>
      <c r="DL190" s="101"/>
      <c r="DM190" s="101"/>
      <c r="DN190" s="101"/>
      <c r="DO190" s="101"/>
      <c r="DP190" s="101"/>
      <c r="DQ190" s="101"/>
      <c r="DR190" s="101"/>
      <c r="DS190" s="101"/>
      <c r="DT190" s="101"/>
      <c r="DU190" s="101"/>
      <c r="DV190" s="101"/>
      <c r="DW190" s="101"/>
      <c r="DX190" s="101"/>
      <c r="DY190" s="101"/>
      <c r="DZ190" s="101"/>
      <c r="EA190" s="101"/>
      <c r="EB190" s="101"/>
      <c r="EC190" s="101"/>
      <c r="ED190" s="101"/>
      <c r="EE190" s="101"/>
      <c r="EF190" s="101"/>
      <c r="EG190" s="101"/>
      <c r="EH190" s="101"/>
      <c r="EI190" s="101"/>
      <c r="EJ190" s="101"/>
      <c r="EK190" s="101"/>
      <c r="EL190" s="101"/>
      <c r="EM190" s="101"/>
      <c r="EN190" s="101"/>
      <c r="EO190" s="101"/>
      <c r="EP190" s="101"/>
      <c r="EQ190" s="101"/>
      <c r="ER190" s="101"/>
      <c r="ES190" s="101"/>
      <c r="ET190" s="101"/>
      <c r="EU190" s="101"/>
      <c r="EV190" s="101"/>
      <c r="EW190" s="101"/>
      <c r="EX190" s="101"/>
      <c r="EY190" s="101"/>
      <c r="EZ190" s="101"/>
      <c r="FA190" s="101"/>
      <c r="FB190" s="101"/>
      <c r="FC190" s="101"/>
      <c r="FD190" s="101"/>
      <c r="FE190" s="101"/>
      <c r="FF190" s="101"/>
      <c r="FG190" s="101"/>
      <c r="FH190" s="101"/>
      <c r="FI190" s="101"/>
      <c r="FJ190" s="101"/>
      <c r="FK190" s="101"/>
      <c r="FL190" s="101"/>
      <c r="FM190" s="101"/>
      <c r="FN190" s="101"/>
      <c r="FO190" s="101"/>
      <c r="FP190" s="101"/>
      <c r="FQ190" s="101"/>
      <c r="FR190" s="101"/>
      <c r="FS190" s="101"/>
      <c r="FT190" s="101"/>
      <c r="FU190" s="101"/>
      <c r="FV190" s="101"/>
      <c r="FW190" s="101"/>
      <c r="FX190" s="101"/>
      <c r="FY190" s="101"/>
      <c r="FZ190" s="101"/>
      <c r="GA190" s="101"/>
      <c r="GB190" s="101"/>
      <c r="GC190" s="101"/>
      <c r="GD190" s="101"/>
      <c r="GE190" s="101"/>
      <c r="GF190" s="101"/>
      <c r="GG190" s="101"/>
      <c r="GH190" s="101"/>
    </row>
    <row r="191" spans="1:190" s="102" customFormat="1" ht="24" customHeight="1">
      <c r="A191" s="70" t="s">
        <v>119</v>
      </c>
      <c r="B191" s="93" t="s">
        <v>140</v>
      </c>
      <c r="C191" s="89">
        <v>1</v>
      </c>
      <c r="D191" s="103">
        <v>3</v>
      </c>
      <c r="E191" s="89" t="s">
        <v>79</v>
      </c>
      <c r="F191" s="89" t="s">
        <v>79</v>
      </c>
      <c r="G191" s="89" t="s">
        <v>147</v>
      </c>
      <c r="H191" s="89">
        <v>2010</v>
      </c>
      <c r="I191" s="89">
        <v>855</v>
      </c>
      <c r="J191" s="89">
        <v>1</v>
      </c>
      <c r="K191" s="89">
        <v>2.4</v>
      </c>
      <c r="L191" s="89">
        <v>2.4</v>
      </c>
      <c r="M191" s="89"/>
      <c r="N191" s="89">
        <v>2.4</v>
      </c>
      <c r="O191" s="89"/>
      <c r="P191" s="89">
        <v>2.4</v>
      </c>
      <c r="Q191" s="89"/>
      <c r="R191" s="89"/>
      <c r="S191" s="89"/>
      <c r="T191" s="89">
        <v>2.4</v>
      </c>
      <c r="U191" s="89"/>
      <c r="V191" s="89"/>
      <c r="W191" s="89">
        <v>2.4</v>
      </c>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90"/>
      <c r="CA191" s="101"/>
      <c r="CB191" s="101"/>
      <c r="CC191" s="101"/>
      <c r="CD191" s="101"/>
      <c r="CE191" s="101"/>
      <c r="CF191" s="101"/>
      <c r="CG191" s="101"/>
      <c r="CH191" s="101"/>
      <c r="CI191" s="101"/>
      <c r="CJ191" s="101"/>
      <c r="CK191" s="101"/>
      <c r="CL191" s="101"/>
      <c r="CM191" s="101"/>
      <c r="CN191" s="101"/>
      <c r="CO191" s="101"/>
      <c r="CP191" s="101"/>
      <c r="CQ191" s="101"/>
      <c r="CR191" s="101"/>
      <c r="CS191" s="101"/>
      <c r="CT191" s="101"/>
      <c r="CU191" s="101"/>
      <c r="CV191" s="101"/>
      <c r="CW191" s="101"/>
      <c r="CX191" s="101"/>
      <c r="CY191" s="101"/>
      <c r="CZ191" s="101"/>
      <c r="DA191" s="101"/>
      <c r="DB191" s="101"/>
      <c r="DC191" s="101"/>
      <c r="DD191" s="101"/>
      <c r="DE191" s="101"/>
      <c r="DF191" s="101"/>
      <c r="DG191" s="101"/>
      <c r="DH191" s="101"/>
      <c r="DI191" s="101"/>
      <c r="DJ191" s="101"/>
      <c r="DK191" s="101"/>
      <c r="DL191" s="101"/>
      <c r="DM191" s="101"/>
      <c r="DN191" s="101"/>
      <c r="DO191" s="101"/>
      <c r="DP191" s="101"/>
      <c r="DQ191" s="101"/>
      <c r="DR191" s="101"/>
      <c r="DS191" s="101"/>
      <c r="DT191" s="101"/>
      <c r="DU191" s="101"/>
      <c r="DV191" s="101"/>
      <c r="DW191" s="101"/>
      <c r="DX191" s="101"/>
      <c r="DY191" s="101"/>
      <c r="DZ191" s="101"/>
      <c r="EA191" s="101"/>
      <c r="EB191" s="101"/>
      <c r="EC191" s="101"/>
      <c r="ED191" s="101"/>
      <c r="EE191" s="101"/>
      <c r="EF191" s="101"/>
      <c r="EG191" s="101"/>
      <c r="EH191" s="101"/>
      <c r="EI191" s="101"/>
      <c r="EJ191" s="101"/>
      <c r="EK191" s="101"/>
      <c r="EL191" s="101"/>
      <c r="EM191" s="101"/>
      <c r="EN191" s="101"/>
      <c r="EO191" s="101"/>
      <c r="EP191" s="101"/>
      <c r="EQ191" s="101"/>
      <c r="ER191" s="101"/>
      <c r="ES191" s="101"/>
      <c r="ET191" s="101"/>
      <c r="EU191" s="101"/>
      <c r="EV191" s="101"/>
      <c r="EW191" s="101"/>
      <c r="EX191" s="101"/>
      <c r="EY191" s="101"/>
      <c r="EZ191" s="101"/>
      <c r="FA191" s="101"/>
      <c r="FB191" s="101"/>
      <c r="FC191" s="101"/>
      <c r="FD191" s="101"/>
      <c r="FE191" s="101"/>
      <c r="FF191" s="101"/>
      <c r="FG191" s="101"/>
      <c r="FH191" s="101"/>
      <c r="FI191" s="101"/>
      <c r="FJ191" s="101"/>
      <c r="FK191" s="101"/>
      <c r="FL191" s="101"/>
      <c r="FM191" s="101"/>
      <c r="FN191" s="101"/>
      <c r="FO191" s="101"/>
      <c r="FP191" s="101"/>
      <c r="FQ191" s="101"/>
      <c r="FR191" s="101"/>
      <c r="FS191" s="101"/>
      <c r="FT191" s="101"/>
      <c r="FU191" s="101"/>
      <c r="FV191" s="101"/>
      <c r="FW191" s="101"/>
      <c r="FX191" s="101"/>
      <c r="FY191" s="101"/>
      <c r="FZ191" s="101"/>
      <c r="GA191" s="101"/>
      <c r="GB191" s="101"/>
      <c r="GC191" s="101"/>
      <c r="GD191" s="101"/>
      <c r="GE191" s="101"/>
      <c r="GF191" s="101"/>
      <c r="GG191" s="101"/>
      <c r="GH191" s="101"/>
    </row>
    <row r="192" spans="1:190" s="102" customFormat="1" ht="24" customHeight="1">
      <c r="A192" s="70" t="s">
        <v>119</v>
      </c>
      <c r="B192" s="93" t="s">
        <v>140</v>
      </c>
      <c r="C192" s="89">
        <v>2</v>
      </c>
      <c r="D192" s="103"/>
      <c r="E192" s="89" t="s">
        <v>121</v>
      </c>
      <c r="F192" s="89" t="s">
        <v>121</v>
      </c>
      <c r="G192" s="89" t="s">
        <v>46</v>
      </c>
      <c r="H192" s="89">
        <v>2010</v>
      </c>
      <c r="I192" s="89">
        <v>830</v>
      </c>
      <c r="J192" s="89">
        <v>3</v>
      </c>
      <c r="K192" s="89">
        <v>6.6</v>
      </c>
      <c r="L192" s="89">
        <v>6.6</v>
      </c>
      <c r="M192" s="89"/>
      <c r="N192" s="89">
        <v>6.6</v>
      </c>
      <c r="O192" s="89"/>
      <c r="P192" s="89">
        <v>6.6</v>
      </c>
      <c r="Q192" s="89"/>
      <c r="R192" s="89"/>
      <c r="S192" s="89"/>
      <c r="T192" s="89">
        <v>6.6</v>
      </c>
      <c r="U192" s="89">
        <v>2.2</v>
      </c>
      <c r="V192" s="89">
        <v>3</v>
      </c>
      <c r="W192" s="89">
        <v>1.4</v>
      </c>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90"/>
      <c r="CA192" s="101"/>
      <c r="CB192" s="101"/>
      <c r="CC192" s="101"/>
      <c r="CD192" s="101"/>
      <c r="CE192" s="101"/>
      <c r="CF192" s="101"/>
      <c r="CG192" s="101"/>
      <c r="CH192" s="101"/>
      <c r="CI192" s="101"/>
      <c r="CJ192" s="101"/>
      <c r="CK192" s="101"/>
      <c r="CL192" s="101"/>
      <c r="CM192" s="101"/>
      <c r="CN192" s="101"/>
      <c r="CO192" s="101"/>
      <c r="CP192" s="101"/>
      <c r="CQ192" s="101"/>
      <c r="CR192" s="101"/>
      <c r="CS192" s="101"/>
      <c r="CT192" s="101"/>
      <c r="CU192" s="101"/>
      <c r="CV192" s="101"/>
      <c r="CW192" s="101"/>
      <c r="CX192" s="101"/>
      <c r="CY192" s="101"/>
      <c r="CZ192" s="101"/>
      <c r="DA192" s="101"/>
      <c r="DB192" s="101"/>
      <c r="DC192" s="101"/>
      <c r="DD192" s="101"/>
      <c r="DE192" s="101"/>
      <c r="DF192" s="101"/>
      <c r="DG192" s="101"/>
      <c r="DH192" s="101"/>
      <c r="DI192" s="101"/>
      <c r="DJ192" s="101"/>
      <c r="DK192" s="101"/>
      <c r="DL192" s="101"/>
      <c r="DM192" s="101"/>
      <c r="DN192" s="101"/>
      <c r="DO192" s="101"/>
      <c r="DP192" s="101"/>
      <c r="DQ192" s="101"/>
      <c r="DR192" s="101"/>
      <c r="DS192" s="101"/>
      <c r="DT192" s="101"/>
      <c r="DU192" s="101"/>
      <c r="DV192" s="101"/>
      <c r="DW192" s="101"/>
      <c r="DX192" s="101"/>
      <c r="DY192" s="101"/>
      <c r="DZ192" s="101"/>
      <c r="EA192" s="101"/>
      <c r="EB192" s="101"/>
      <c r="EC192" s="101"/>
      <c r="ED192" s="101"/>
      <c r="EE192" s="101"/>
      <c r="EF192" s="101"/>
      <c r="EG192" s="101"/>
      <c r="EH192" s="101"/>
      <c r="EI192" s="101"/>
      <c r="EJ192" s="101"/>
      <c r="EK192" s="101"/>
      <c r="EL192" s="101"/>
      <c r="EM192" s="101"/>
      <c r="EN192" s="101"/>
      <c r="EO192" s="101"/>
      <c r="EP192" s="101"/>
      <c r="EQ192" s="101"/>
      <c r="ER192" s="101"/>
      <c r="ES192" s="101"/>
      <c r="ET192" s="101"/>
      <c r="EU192" s="101"/>
      <c r="EV192" s="101"/>
      <c r="EW192" s="101"/>
      <c r="EX192" s="101"/>
      <c r="EY192" s="101"/>
      <c r="EZ192" s="101"/>
      <c r="FA192" s="101"/>
      <c r="FB192" s="101"/>
      <c r="FC192" s="101"/>
      <c r="FD192" s="101"/>
      <c r="FE192" s="101"/>
      <c r="FF192" s="101"/>
      <c r="FG192" s="101"/>
      <c r="FH192" s="101"/>
      <c r="FI192" s="101"/>
      <c r="FJ192" s="101"/>
      <c r="FK192" s="101"/>
      <c r="FL192" s="101"/>
      <c r="FM192" s="101"/>
      <c r="FN192" s="101"/>
      <c r="FO192" s="101"/>
      <c r="FP192" s="101"/>
      <c r="FQ192" s="101"/>
      <c r="FR192" s="101"/>
      <c r="FS192" s="101"/>
      <c r="FT192" s="101"/>
      <c r="FU192" s="101"/>
      <c r="FV192" s="101"/>
      <c r="FW192" s="101"/>
      <c r="FX192" s="101"/>
      <c r="FY192" s="101"/>
      <c r="FZ192" s="101"/>
      <c r="GA192" s="101"/>
      <c r="GB192" s="101"/>
      <c r="GC192" s="101"/>
      <c r="GD192" s="101"/>
      <c r="GE192" s="101"/>
      <c r="GF192" s="101"/>
      <c r="GG192" s="101"/>
      <c r="GH192" s="101"/>
    </row>
    <row r="193" spans="1:190" s="102" customFormat="1" ht="69.75" customHeight="1">
      <c r="A193" s="70" t="s">
        <v>119</v>
      </c>
      <c r="B193" s="93" t="s">
        <v>140</v>
      </c>
      <c r="C193" s="89">
        <v>2</v>
      </c>
      <c r="D193" s="103"/>
      <c r="E193" s="89" t="s">
        <v>121</v>
      </c>
      <c r="F193" s="89" t="s">
        <v>121</v>
      </c>
      <c r="G193" s="89" t="s">
        <v>157</v>
      </c>
      <c r="H193" s="89">
        <v>2009</v>
      </c>
      <c r="I193" s="89">
        <v>821</v>
      </c>
      <c r="J193" s="89">
        <v>3</v>
      </c>
      <c r="K193" s="89">
        <v>2</v>
      </c>
      <c r="L193" s="89">
        <v>2</v>
      </c>
      <c r="M193" s="89"/>
      <c r="N193" s="89">
        <v>2</v>
      </c>
      <c r="O193" s="89"/>
      <c r="P193" s="89">
        <v>2</v>
      </c>
      <c r="Q193" s="89"/>
      <c r="R193" s="89"/>
      <c r="S193" s="89"/>
      <c r="T193" s="89">
        <v>2</v>
      </c>
      <c r="U193" s="89">
        <v>2</v>
      </c>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90"/>
      <c r="CA193" s="101"/>
      <c r="CB193" s="101"/>
      <c r="CC193" s="101"/>
      <c r="CD193" s="101"/>
      <c r="CE193" s="101"/>
      <c r="CF193" s="101"/>
      <c r="CG193" s="101"/>
      <c r="CH193" s="101"/>
      <c r="CI193" s="101"/>
      <c r="CJ193" s="101"/>
      <c r="CK193" s="101"/>
      <c r="CL193" s="101"/>
      <c r="CM193" s="101"/>
      <c r="CN193" s="101"/>
      <c r="CO193" s="101"/>
      <c r="CP193" s="101"/>
      <c r="CQ193" s="101"/>
      <c r="CR193" s="101"/>
      <c r="CS193" s="101"/>
      <c r="CT193" s="101"/>
      <c r="CU193" s="101"/>
      <c r="CV193" s="101"/>
      <c r="CW193" s="101"/>
      <c r="CX193" s="101"/>
      <c r="CY193" s="101"/>
      <c r="CZ193" s="101"/>
      <c r="DA193" s="101"/>
      <c r="DB193" s="101"/>
      <c r="DC193" s="101"/>
      <c r="DD193" s="101"/>
      <c r="DE193" s="101"/>
      <c r="DF193" s="101"/>
      <c r="DG193" s="101"/>
      <c r="DH193" s="101"/>
      <c r="DI193" s="101"/>
      <c r="DJ193" s="101"/>
      <c r="DK193" s="101"/>
      <c r="DL193" s="101"/>
      <c r="DM193" s="101"/>
      <c r="DN193" s="101"/>
      <c r="DO193" s="101"/>
      <c r="DP193" s="101"/>
      <c r="DQ193" s="101"/>
      <c r="DR193" s="101"/>
      <c r="DS193" s="101"/>
      <c r="DT193" s="101"/>
      <c r="DU193" s="101"/>
      <c r="DV193" s="101"/>
      <c r="DW193" s="101"/>
      <c r="DX193" s="101"/>
      <c r="DY193" s="101"/>
      <c r="DZ193" s="101"/>
      <c r="EA193" s="101"/>
      <c r="EB193" s="101"/>
      <c r="EC193" s="101"/>
      <c r="ED193" s="101"/>
      <c r="EE193" s="101"/>
      <c r="EF193" s="101"/>
      <c r="EG193" s="101"/>
      <c r="EH193" s="101"/>
      <c r="EI193" s="101"/>
      <c r="EJ193" s="101"/>
      <c r="EK193" s="101"/>
      <c r="EL193" s="101"/>
      <c r="EM193" s="101"/>
      <c r="EN193" s="101"/>
      <c r="EO193" s="101"/>
      <c r="EP193" s="101"/>
      <c r="EQ193" s="101"/>
      <c r="ER193" s="101"/>
      <c r="ES193" s="101"/>
      <c r="ET193" s="101"/>
      <c r="EU193" s="101"/>
      <c r="EV193" s="101"/>
      <c r="EW193" s="101"/>
      <c r="EX193" s="101"/>
      <c r="EY193" s="101"/>
      <c r="EZ193" s="101"/>
      <c r="FA193" s="101"/>
      <c r="FB193" s="101"/>
      <c r="FC193" s="101"/>
      <c r="FD193" s="101"/>
      <c r="FE193" s="101"/>
      <c r="FF193" s="101"/>
      <c r="FG193" s="101"/>
      <c r="FH193" s="101"/>
      <c r="FI193" s="101"/>
      <c r="FJ193" s="101"/>
      <c r="FK193" s="101"/>
      <c r="FL193" s="101"/>
      <c r="FM193" s="101"/>
      <c r="FN193" s="101"/>
      <c r="FO193" s="101"/>
      <c r="FP193" s="101"/>
      <c r="FQ193" s="101"/>
      <c r="FR193" s="101"/>
      <c r="FS193" s="101"/>
      <c r="FT193" s="101"/>
      <c r="FU193" s="101"/>
      <c r="FV193" s="101"/>
      <c r="FW193" s="101"/>
      <c r="FX193" s="101"/>
      <c r="FY193" s="101"/>
      <c r="FZ193" s="101"/>
      <c r="GA193" s="101"/>
      <c r="GB193" s="101"/>
      <c r="GC193" s="101"/>
      <c r="GD193" s="101"/>
      <c r="GE193" s="101"/>
      <c r="GF193" s="101"/>
      <c r="GG193" s="101"/>
      <c r="GH193" s="101"/>
    </row>
    <row r="194" spans="1:190" s="143" customFormat="1" ht="69.75" customHeight="1">
      <c r="A194" s="70" t="s">
        <v>119</v>
      </c>
      <c r="B194" s="93" t="s">
        <v>140</v>
      </c>
      <c r="C194" s="89">
        <v>1</v>
      </c>
      <c r="D194" s="89">
        <v>2</v>
      </c>
      <c r="E194" s="89" t="s">
        <v>79</v>
      </c>
      <c r="F194" s="89" t="s">
        <v>79</v>
      </c>
      <c r="G194" s="89" t="s">
        <v>157</v>
      </c>
      <c r="H194" s="89">
        <v>2016</v>
      </c>
      <c r="I194" s="89">
        <v>821</v>
      </c>
      <c r="J194" s="89">
        <v>3</v>
      </c>
      <c r="K194" s="89">
        <v>8</v>
      </c>
      <c r="L194" s="89">
        <v>8</v>
      </c>
      <c r="M194" s="89">
        <v>8</v>
      </c>
      <c r="N194" s="89"/>
      <c r="O194" s="89"/>
      <c r="P194" s="89">
        <v>8</v>
      </c>
      <c r="Q194" s="89"/>
      <c r="R194" s="89"/>
      <c r="S194" s="89">
        <v>8</v>
      </c>
      <c r="T194" s="89">
        <v>8</v>
      </c>
      <c r="U194" s="89"/>
      <c r="V194" s="89"/>
      <c r="W194" s="89">
        <v>8</v>
      </c>
      <c r="X194" s="89"/>
      <c r="Y194" s="89"/>
      <c r="Z194" s="89"/>
      <c r="AA194" s="89"/>
      <c r="AB194" s="89"/>
      <c r="AC194" s="89"/>
      <c r="AD194" s="89"/>
      <c r="AE194" s="89"/>
      <c r="AF194" s="89"/>
      <c r="AG194" s="89">
        <v>8</v>
      </c>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90"/>
      <c r="CA194" s="101"/>
      <c r="CB194" s="101"/>
      <c r="CC194" s="101"/>
      <c r="CD194" s="101"/>
      <c r="CE194" s="101"/>
      <c r="CF194" s="101"/>
      <c r="CG194" s="101"/>
      <c r="CH194" s="101"/>
      <c r="CI194" s="101"/>
      <c r="CJ194" s="101"/>
      <c r="CK194" s="101"/>
      <c r="CL194" s="101"/>
      <c r="CM194" s="101"/>
      <c r="CN194" s="101"/>
      <c r="CO194" s="101"/>
      <c r="CP194" s="101"/>
      <c r="CQ194" s="101"/>
      <c r="CR194" s="101"/>
      <c r="CS194" s="101"/>
      <c r="CT194" s="101"/>
      <c r="CU194" s="101"/>
      <c r="CV194" s="101"/>
      <c r="CW194" s="101"/>
      <c r="CX194" s="101"/>
      <c r="CY194" s="101"/>
      <c r="CZ194" s="101"/>
      <c r="DA194" s="101"/>
      <c r="DB194" s="101"/>
      <c r="DC194" s="101"/>
      <c r="DD194" s="101"/>
      <c r="DE194" s="101"/>
      <c r="DF194" s="101"/>
      <c r="DG194" s="101"/>
      <c r="DH194" s="101"/>
      <c r="DI194" s="101"/>
      <c r="DJ194" s="101"/>
      <c r="DK194" s="101"/>
      <c r="DL194" s="101"/>
      <c r="DM194" s="101"/>
      <c r="DN194" s="101"/>
      <c r="DO194" s="101"/>
      <c r="DP194" s="101"/>
      <c r="DQ194" s="101"/>
      <c r="DR194" s="101"/>
      <c r="DS194" s="101"/>
      <c r="DT194" s="101"/>
      <c r="DU194" s="101"/>
      <c r="DV194" s="101"/>
      <c r="DW194" s="101"/>
      <c r="DX194" s="101"/>
      <c r="DY194" s="101"/>
      <c r="DZ194" s="101"/>
      <c r="EA194" s="101"/>
      <c r="EB194" s="101"/>
      <c r="EC194" s="142"/>
      <c r="ED194" s="142"/>
      <c r="EE194" s="142"/>
      <c r="EF194" s="142"/>
      <c r="EG194" s="142"/>
      <c r="EH194" s="142"/>
      <c r="EI194" s="142"/>
      <c r="EJ194" s="142"/>
      <c r="EK194" s="142"/>
      <c r="EL194" s="142"/>
      <c r="EM194" s="142"/>
      <c r="EN194" s="142"/>
      <c r="EO194" s="142"/>
      <c r="EP194" s="142"/>
      <c r="EQ194" s="142"/>
      <c r="ER194" s="142"/>
      <c r="ES194" s="142"/>
      <c r="ET194" s="142"/>
      <c r="EU194" s="142"/>
      <c r="EV194" s="142"/>
      <c r="EW194" s="142"/>
      <c r="EX194" s="142"/>
      <c r="EY194" s="142"/>
      <c r="EZ194" s="142"/>
      <c r="FA194" s="142"/>
      <c r="FB194" s="142"/>
      <c r="FC194" s="142"/>
      <c r="FD194" s="142"/>
      <c r="FE194" s="142"/>
      <c r="FF194" s="142"/>
      <c r="FG194" s="142"/>
      <c r="FH194" s="142"/>
      <c r="FI194" s="142"/>
      <c r="FJ194" s="142"/>
      <c r="FK194" s="142"/>
      <c r="FL194" s="142"/>
      <c r="FM194" s="142"/>
      <c r="FN194" s="142"/>
      <c r="FO194" s="142"/>
      <c r="FP194" s="142"/>
      <c r="FQ194" s="142"/>
      <c r="FR194" s="142"/>
      <c r="FS194" s="142"/>
      <c r="FT194" s="142"/>
      <c r="FU194" s="142"/>
      <c r="FV194" s="142"/>
      <c r="FW194" s="142"/>
      <c r="FX194" s="142"/>
      <c r="FY194" s="142"/>
      <c r="FZ194" s="142"/>
      <c r="GA194" s="142"/>
      <c r="GB194" s="142"/>
      <c r="GC194" s="142"/>
      <c r="GD194" s="142"/>
      <c r="GE194" s="142"/>
      <c r="GF194" s="142"/>
      <c r="GG194" s="142"/>
      <c r="GH194" s="142"/>
    </row>
    <row r="195" spans="1:190" s="143" customFormat="1" ht="24" customHeight="1">
      <c r="A195" s="70" t="s">
        <v>119</v>
      </c>
      <c r="B195" s="93" t="s">
        <v>140</v>
      </c>
      <c r="C195" s="89">
        <v>2</v>
      </c>
      <c r="D195" s="103"/>
      <c r="E195" s="89" t="s">
        <v>124</v>
      </c>
      <c r="F195" s="89" t="s">
        <v>124</v>
      </c>
      <c r="G195" s="89" t="s">
        <v>46</v>
      </c>
      <c r="H195" s="89">
        <v>2010</v>
      </c>
      <c r="I195" s="89">
        <v>830</v>
      </c>
      <c r="J195" s="89">
        <v>3</v>
      </c>
      <c r="K195" s="89">
        <v>10</v>
      </c>
      <c r="L195" s="89">
        <v>10</v>
      </c>
      <c r="M195" s="89"/>
      <c r="N195" s="89">
        <v>10</v>
      </c>
      <c r="O195" s="89"/>
      <c r="P195" s="89">
        <v>10</v>
      </c>
      <c r="Q195" s="89"/>
      <c r="R195" s="89"/>
      <c r="S195" s="89"/>
      <c r="T195" s="89">
        <v>10</v>
      </c>
      <c r="U195" s="89">
        <v>10</v>
      </c>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90"/>
      <c r="CA195" s="101"/>
      <c r="CB195" s="101"/>
      <c r="CC195" s="101"/>
      <c r="CD195" s="101"/>
      <c r="CE195" s="101"/>
      <c r="CF195" s="101"/>
      <c r="CG195" s="101"/>
      <c r="CH195" s="101"/>
      <c r="CI195" s="101"/>
      <c r="CJ195" s="101"/>
      <c r="CK195" s="101"/>
      <c r="CL195" s="101"/>
      <c r="CM195" s="101"/>
      <c r="CN195" s="101"/>
      <c r="CO195" s="101"/>
      <c r="CP195" s="101"/>
      <c r="CQ195" s="101"/>
      <c r="CR195" s="101"/>
      <c r="CS195" s="101"/>
      <c r="CT195" s="101"/>
      <c r="CU195" s="101"/>
      <c r="CV195" s="101"/>
      <c r="CW195" s="101"/>
      <c r="CX195" s="101"/>
      <c r="CY195" s="101"/>
      <c r="CZ195" s="101"/>
      <c r="DA195" s="101"/>
      <c r="DB195" s="101"/>
      <c r="DC195" s="101"/>
      <c r="DD195" s="101"/>
      <c r="DE195" s="101"/>
      <c r="DF195" s="101"/>
      <c r="DG195" s="101"/>
      <c r="DH195" s="101"/>
      <c r="DI195" s="101"/>
      <c r="DJ195" s="101"/>
      <c r="DK195" s="101"/>
      <c r="DL195" s="101"/>
      <c r="DM195" s="101"/>
      <c r="DN195" s="101"/>
      <c r="DO195" s="101"/>
      <c r="DP195" s="101"/>
      <c r="DQ195" s="101"/>
      <c r="DR195" s="101"/>
      <c r="DS195" s="101"/>
      <c r="DT195" s="101"/>
      <c r="DU195" s="101"/>
      <c r="DV195" s="101"/>
      <c r="DW195" s="101"/>
      <c r="DX195" s="101"/>
      <c r="DY195" s="101"/>
      <c r="DZ195" s="101"/>
      <c r="EA195" s="101"/>
      <c r="EB195" s="101"/>
      <c r="EC195" s="142"/>
      <c r="ED195" s="142"/>
      <c r="EE195" s="142"/>
      <c r="EF195" s="142"/>
      <c r="EG195" s="142"/>
      <c r="EH195" s="142"/>
      <c r="EI195" s="142"/>
      <c r="EJ195" s="142"/>
      <c r="EK195" s="142"/>
      <c r="EL195" s="142"/>
      <c r="EM195" s="142"/>
      <c r="EN195" s="142"/>
      <c r="EO195" s="142"/>
      <c r="EP195" s="142"/>
      <c r="EQ195" s="142"/>
      <c r="ER195" s="142"/>
      <c r="ES195" s="142"/>
      <c r="ET195" s="142"/>
      <c r="EU195" s="142"/>
      <c r="EV195" s="142"/>
      <c r="EW195" s="142"/>
      <c r="EX195" s="142"/>
      <c r="EY195" s="142"/>
      <c r="EZ195" s="142"/>
      <c r="FA195" s="142"/>
      <c r="FB195" s="142"/>
      <c r="FC195" s="142"/>
      <c r="FD195" s="142"/>
      <c r="FE195" s="142"/>
      <c r="FF195" s="142"/>
      <c r="FG195" s="142"/>
      <c r="FH195" s="142"/>
      <c r="FI195" s="142"/>
      <c r="FJ195" s="142"/>
      <c r="FK195" s="142"/>
      <c r="FL195" s="142"/>
      <c r="FM195" s="142"/>
      <c r="FN195" s="142"/>
      <c r="FO195" s="142"/>
      <c r="FP195" s="142"/>
      <c r="FQ195" s="142"/>
      <c r="FR195" s="142"/>
      <c r="FS195" s="142"/>
      <c r="FT195" s="142"/>
      <c r="FU195" s="142"/>
      <c r="FV195" s="142"/>
      <c r="FW195" s="142"/>
      <c r="FX195" s="142"/>
      <c r="FY195" s="142"/>
      <c r="FZ195" s="142"/>
      <c r="GA195" s="142"/>
      <c r="GB195" s="142"/>
      <c r="GC195" s="142"/>
      <c r="GD195" s="142"/>
      <c r="GE195" s="142"/>
      <c r="GF195" s="142"/>
      <c r="GG195" s="142"/>
      <c r="GH195" s="142"/>
    </row>
    <row r="196" spans="1:190" s="143" customFormat="1" ht="24" customHeight="1">
      <c r="A196" s="70" t="s">
        <v>119</v>
      </c>
      <c r="B196" s="93" t="s">
        <v>140</v>
      </c>
      <c r="C196" s="89">
        <v>1</v>
      </c>
      <c r="D196" s="103">
        <v>1</v>
      </c>
      <c r="E196" s="89" t="s">
        <v>127</v>
      </c>
      <c r="F196" s="89" t="s">
        <v>130</v>
      </c>
      <c r="G196" s="89" t="s">
        <v>182</v>
      </c>
      <c r="H196" s="89">
        <v>2016</v>
      </c>
      <c r="I196" s="89">
        <v>360</v>
      </c>
      <c r="J196" s="89">
        <v>4</v>
      </c>
      <c r="K196" s="89">
        <v>1.8</v>
      </c>
      <c r="L196" s="89">
        <v>1.8</v>
      </c>
      <c r="M196" s="89">
        <v>1.8</v>
      </c>
      <c r="N196" s="89"/>
      <c r="O196" s="89"/>
      <c r="P196" s="89">
        <v>1.8</v>
      </c>
      <c r="Q196" s="89"/>
      <c r="R196" s="89"/>
      <c r="S196" s="89"/>
      <c r="T196" s="89">
        <v>1.8</v>
      </c>
      <c r="U196" s="89"/>
      <c r="V196" s="89"/>
      <c r="W196" s="89">
        <v>1.8</v>
      </c>
      <c r="X196" s="89"/>
      <c r="Y196" s="89"/>
      <c r="Z196" s="89"/>
      <c r="AA196" s="89"/>
      <c r="AB196" s="89"/>
      <c r="AC196" s="89"/>
      <c r="AD196" s="89"/>
      <c r="AE196" s="89"/>
      <c r="AF196" s="89"/>
      <c r="AG196" s="89">
        <v>1.8</v>
      </c>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90"/>
      <c r="CA196" s="101"/>
      <c r="CB196" s="101"/>
      <c r="CC196" s="101"/>
      <c r="CD196" s="101"/>
      <c r="CE196" s="101"/>
      <c r="CF196" s="101"/>
      <c r="CG196" s="101"/>
      <c r="CH196" s="101"/>
      <c r="CI196" s="101"/>
      <c r="CJ196" s="101"/>
      <c r="CK196" s="101"/>
      <c r="CL196" s="101"/>
      <c r="CM196" s="101"/>
      <c r="CN196" s="101"/>
      <c r="CO196" s="101"/>
      <c r="CP196" s="101"/>
      <c r="CQ196" s="101"/>
      <c r="CR196" s="101"/>
      <c r="CS196" s="101"/>
      <c r="CT196" s="101"/>
      <c r="CU196" s="101"/>
      <c r="CV196" s="101"/>
      <c r="CW196" s="101"/>
      <c r="CX196" s="101"/>
      <c r="CY196" s="101"/>
      <c r="CZ196" s="101"/>
      <c r="DA196" s="101"/>
      <c r="DB196" s="101"/>
      <c r="DC196" s="101"/>
      <c r="DD196" s="101"/>
      <c r="DE196" s="101"/>
      <c r="DF196" s="101"/>
      <c r="DG196" s="101"/>
      <c r="DH196" s="101"/>
      <c r="DI196" s="101"/>
      <c r="DJ196" s="101"/>
      <c r="DK196" s="101"/>
      <c r="DL196" s="101"/>
      <c r="DM196" s="101"/>
      <c r="DN196" s="101"/>
      <c r="DO196" s="101"/>
      <c r="DP196" s="101"/>
      <c r="DQ196" s="101"/>
      <c r="DR196" s="101"/>
      <c r="DS196" s="101"/>
      <c r="DT196" s="101"/>
      <c r="DU196" s="101"/>
      <c r="DV196" s="101"/>
      <c r="DW196" s="101"/>
      <c r="DX196" s="101"/>
      <c r="DY196" s="101"/>
      <c r="DZ196" s="101"/>
      <c r="EA196" s="101"/>
      <c r="EB196" s="101"/>
      <c r="EC196" s="101"/>
      <c r="ED196" s="101"/>
      <c r="EE196" s="101"/>
      <c r="EF196" s="101"/>
      <c r="EG196" s="101"/>
      <c r="EH196" s="101"/>
      <c r="EI196" s="101"/>
      <c r="EJ196" s="101"/>
      <c r="EK196" s="101"/>
      <c r="EL196" s="101"/>
      <c r="EM196" s="101"/>
      <c r="EN196" s="101"/>
      <c r="EO196" s="101"/>
      <c r="EP196" s="101"/>
      <c r="EQ196" s="101"/>
      <c r="ER196" s="101"/>
      <c r="ES196" s="101"/>
      <c r="ET196" s="101"/>
      <c r="EU196" s="101"/>
      <c r="EV196" s="101"/>
      <c r="EW196" s="101"/>
      <c r="EX196" s="101"/>
      <c r="EY196" s="101"/>
      <c r="EZ196" s="101"/>
      <c r="FA196" s="101"/>
      <c r="FB196" s="101"/>
      <c r="FC196" s="101"/>
      <c r="FD196" s="101"/>
      <c r="FE196" s="101"/>
      <c r="FF196" s="101"/>
      <c r="FG196" s="101"/>
      <c r="FH196" s="101"/>
      <c r="FI196" s="101"/>
      <c r="FJ196" s="101"/>
      <c r="FK196" s="101"/>
      <c r="FL196" s="101"/>
      <c r="FM196" s="101"/>
      <c r="FN196" s="101"/>
      <c r="FO196" s="101"/>
      <c r="FP196" s="101"/>
      <c r="FQ196" s="101"/>
      <c r="FR196" s="101"/>
      <c r="FS196" s="101"/>
      <c r="FT196" s="101"/>
      <c r="FU196" s="101"/>
      <c r="FV196" s="101"/>
      <c r="FW196" s="101"/>
      <c r="FX196" s="101"/>
      <c r="FY196" s="101"/>
      <c r="FZ196" s="101"/>
      <c r="GA196" s="101"/>
      <c r="GB196" s="101"/>
      <c r="GC196" s="101"/>
      <c r="GD196" s="101"/>
      <c r="GE196" s="101"/>
      <c r="GF196" s="101"/>
      <c r="GG196" s="101"/>
      <c r="GH196" s="101"/>
    </row>
    <row r="197" spans="1:190" s="143" customFormat="1" ht="24" customHeight="1">
      <c r="A197" s="70" t="s">
        <v>119</v>
      </c>
      <c r="B197" s="93" t="s">
        <v>140</v>
      </c>
      <c r="C197" s="89">
        <v>1</v>
      </c>
      <c r="D197" s="89">
        <v>3</v>
      </c>
      <c r="E197" s="141" t="s">
        <v>79</v>
      </c>
      <c r="F197" s="141" t="s">
        <v>79</v>
      </c>
      <c r="G197" s="89" t="s">
        <v>159</v>
      </c>
      <c r="H197" s="89">
        <v>2016</v>
      </c>
      <c r="I197" s="89">
        <v>466</v>
      </c>
      <c r="J197" s="89">
        <v>4</v>
      </c>
      <c r="K197" s="89">
        <v>9.2</v>
      </c>
      <c r="L197" s="89">
        <v>9.2</v>
      </c>
      <c r="M197" s="89">
        <v>9.2</v>
      </c>
      <c r="N197" s="89"/>
      <c r="O197" s="89"/>
      <c r="P197" s="89">
        <v>9.2</v>
      </c>
      <c r="Q197" s="89"/>
      <c r="R197" s="89"/>
      <c r="S197" s="89"/>
      <c r="T197" s="89">
        <v>9.2</v>
      </c>
      <c r="U197" s="89">
        <v>9.2</v>
      </c>
      <c r="V197" s="89"/>
      <c r="W197" s="89"/>
      <c r="X197" s="89"/>
      <c r="Y197" s="89"/>
      <c r="Z197" s="89"/>
      <c r="AA197" s="89"/>
      <c r="AB197" s="89"/>
      <c r="AC197" s="89"/>
      <c r="AD197" s="89"/>
      <c r="AE197" s="89"/>
      <c r="AF197" s="89"/>
      <c r="AG197" s="89"/>
      <c r="AH197" s="89"/>
      <c r="AI197" s="89">
        <v>9.2</v>
      </c>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90"/>
      <c r="CA197" s="101"/>
      <c r="CB197" s="101"/>
      <c r="CC197" s="101"/>
      <c r="CD197" s="101"/>
      <c r="CE197" s="101"/>
      <c r="CF197" s="101"/>
      <c r="CG197" s="101"/>
      <c r="CH197" s="101"/>
      <c r="CI197" s="101"/>
      <c r="CJ197" s="101"/>
      <c r="CK197" s="101"/>
      <c r="CL197" s="101"/>
      <c r="CM197" s="101"/>
      <c r="CN197" s="101"/>
      <c r="CO197" s="101"/>
      <c r="CP197" s="101"/>
      <c r="CQ197" s="101"/>
      <c r="CR197" s="101"/>
      <c r="CS197" s="101"/>
      <c r="CT197" s="101"/>
      <c r="CU197" s="101"/>
      <c r="CV197" s="101"/>
      <c r="CW197" s="101"/>
      <c r="CX197" s="101"/>
      <c r="CY197" s="101"/>
      <c r="CZ197" s="101"/>
      <c r="DA197" s="101"/>
      <c r="DB197" s="101"/>
      <c r="DC197" s="101"/>
      <c r="DD197" s="101"/>
      <c r="DE197" s="101"/>
      <c r="DF197" s="101"/>
      <c r="DG197" s="101"/>
      <c r="DH197" s="101"/>
      <c r="DI197" s="101"/>
      <c r="DJ197" s="101"/>
      <c r="DK197" s="101"/>
      <c r="DL197" s="101"/>
      <c r="DM197" s="101"/>
      <c r="DN197" s="101"/>
      <c r="DO197" s="101"/>
      <c r="DP197" s="101"/>
      <c r="DQ197" s="101"/>
      <c r="DR197" s="101"/>
      <c r="DS197" s="101"/>
      <c r="DT197" s="101"/>
      <c r="DU197" s="101"/>
      <c r="DV197" s="101"/>
      <c r="DW197" s="101"/>
      <c r="DX197" s="101"/>
      <c r="DY197" s="101"/>
      <c r="DZ197" s="101"/>
      <c r="EA197" s="101"/>
      <c r="EB197" s="101"/>
      <c r="EC197" s="142"/>
      <c r="ED197" s="142"/>
      <c r="EE197" s="142"/>
      <c r="EF197" s="142"/>
      <c r="EG197" s="142"/>
      <c r="EH197" s="142"/>
      <c r="EI197" s="142"/>
      <c r="EJ197" s="142"/>
      <c r="EK197" s="142"/>
      <c r="EL197" s="142"/>
      <c r="EM197" s="142"/>
      <c r="EN197" s="142"/>
      <c r="EO197" s="142"/>
      <c r="EP197" s="142"/>
      <c r="EQ197" s="142"/>
      <c r="ER197" s="142"/>
      <c r="ES197" s="142"/>
      <c r="ET197" s="142"/>
      <c r="EU197" s="142"/>
      <c r="EV197" s="142"/>
      <c r="EW197" s="142"/>
      <c r="EX197" s="142"/>
      <c r="EY197" s="142"/>
      <c r="EZ197" s="142"/>
      <c r="FA197" s="142"/>
      <c r="FB197" s="142"/>
      <c r="FC197" s="142"/>
      <c r="FD197" s="142"/>
      <c r="FE197" s="142"/>
      <c r="FF197" s="142"/>
      <c r="FG197" s="142"/>
      <c r="FH197" s="142"/>
      <c r="FI197" s="142"/>
      <c r="FJ197" s="142"/>
      <c r="FK197" s="142"/>
      <c r="FL197" s="142"/>
      <c r="FM197" s="142"/>
      <c r="FN197" s="142"/>
      <c r="FO197" s="142"/>
      <c r="FP197" s="142"/>
      <c r="FQ197" s="142"/>
      <c r="FR197" s="142"/>
      <c r="FS197" s="142"/>
      <c r="FT197" s="142"/>
      <c r="FU197" s="142"/>
      <c r="FV197" s="142"/>
      <c r="FW197" s="142"/>
      <c r="FX197" s="142"/>
      <c r="FY197" s="142"/>
      <c r="FZ197" s="142"/>
      <c r="GA197" s="142"/>
      <c r="GB197" s="142"/>
      <c r="GC197" s="142"/>
      <c r="GD197" s="142"/>
      <c r="GE197" s="142"/>
      <c r="GF197" s="142"/>
      <c r="GG197" s="142"/>
      <c r="GH197" s="142"/>
    </row>
    <row r="198" spans="1:190" s="143" customFormat="1" ht="24" customHeight="1">
      <c r="A198" s="70" t="s">
        <v>119</v>
      </c>
      <c r="B198" s="93" t="s">
        <v>140</v>
      </c>
      <c r="C198" s="89">
        <v>1</v>
      </c>
      <c r="D198" s="89">
        <v>2</v>
      </c>
      <c r="E198" s="141" t="s">
        <v>79</v>
      </c>
      <c r="F198" s="141" t="s">
        <v>79</v>
      </c>
      <c r="G198" s="89" t="s">
        <v>159</v>
      </c>
      <c r="H198" s="89">
        <v>2014</v>
      </c>
      <c r="I198" s="89">
        <v>466</v>
      </c>
      <c r="J198" s="89">
        <v>4</v>
      </c>
      <c r="K198" s="89">
        <v>14</v>
      </c>
      <c r="L198" s="89">
        <v>14</v>
      </c>
      <c r="M198" s="89"/>
      <c r="N198" s="89">
        <v>14</v>
      </c>
      <c r="O198" s="89"/>
      <c r="P198" s="89">
        <v>14</v>
      </c>
      <c r="Q198" s="89"/>
      <c r="R198" s="89"/>
      <c r="S198" s="89"/>
      <c r="T198" s="89">
        <v>14</v>
      </c>
      <c r="U198" s="89"/>
      <c r="V198" s="89"/>
      <c r="W198" s="89">
        <v>14</v>
      </c>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90"/>
      <c r="CA198" s="101"/>
      <c r="CB198" s="101"/>
      <c r="CC198" s="101"/>
      <c r="CD198" s="101"/>
      <c r="CE198" s="101"/>
      <c r="CF198" s="101"/>
      <c r="CG198" s="101"/>
      <c r="CH198" s="101"/>
      <c r="CI198" s="101"/>
      <c r="CJ198" s="101"/>
      <c r="CK198" s="101"/>
      <c r="CL198" s="101"/>
      <c r="CM198" s="101"/>
      <c r="CN198" s="101"/>
      <c r="CO198" s="101"/>
      <c r="CP198" s="101"/>
      <c r="CQ198" s="101"/>
      <c r="CR198" s="101"/>
      <c r="CS198" s="101"/>
      <c r="CT198" s="101"/>
      <c r="CU198" s="101"/>
      <c r="CV198" s="101"/>
      <c r="CW198" s="101"/>
      <c r="CX198" s="101"/>
      <c r="CY198" s="101"/>
      <c r="CZ198" s="101"/>
      <c r="DA198" s="101"/>
      <c r="DB198" s="101"/>
      <c r="DC198" s="101"/>
      <c r="DD198" s="101"/>
      <c r="DE198" s="101"/>
      <c r="DF198" s="101"/>
      <c r="DG198" s="101"/>
      <c r="DH198" s="101"/>
      <c r="DI198" s="101"/>
      <c r="DJ198" s="101"/>
      <c r="DK198" s="101"/>
      <c r="DL198" s="101"/>
      <c r="DM198" s="101"/>
      <c r="DN198" s="101"/>
      <c r="DO198" s="101"/>
      <c r="DP198" s="101"/>
      <c r="DQ198" s="101"/>
      <c r="DR198" s="101"/>
      <c r="DS198" s="101"/>
      <c r="DT198" s="101"/>
      <c r="DU198" s="101"/>
      <c r="DV198" s="101"/>
      <c r="DW198" s="101"/>
      <c r="DX198" s="101"/>
      <c r="DY198" s="101"/>
      <c r="DZ198" s="101"/>
      <c r="EA198" s="101"/>
      <c r="EB198" s="101"/>
      <c r="EC198" s="142"/>
      <c r="ED198" s="142"/>
      <c r="EE198" s="142"/>
      <c r="EF198" s="142"/>
      <c r="EG198" s="142"/>
      <c r="EH198" s="142"/>
      <c r="EI198" s="142"/>
      <c r="EJ198" s="142"/>
      <c r="EK198" s="142"/>
      <c r="EL198" s="142"/>
      <c r="EM198" s="142"/>
      <c r="EN198" s="142"/>
      <c r="EO198" s="142"/>
      <c r="EP198" s="142"/>
      <c r="EQ198" s="142"/>
      <c r="ER198" s="142"/>
      <c r="ES198" s="142"/>
      <c r="ET198" s="142"/>
      <c r="EU198" s="142"/>
      <c r="EV198" s="142"/>
      <c r="EW198" s="142"/>
      <c r="EX198" s="142"/>
      <c r="EY198" s="142"/>
      <c r="EZ198" s="142"/>
      <c r="FA198" s="142"/>
      <c r="FB198" s="142"/>
      <c r="FC198" s="142"/>
      <c r="FD198" s="142"/>
      <c r="FE198" s="142"/>
      <c r="FF198" s="142"/>
      <c r="FG198" s="142"/>
      <c r="FH198" s="142"/>
      <c r="FI198" s="142"/>
      <c r="FJ198" s="142"/>
      <c r="FK198" s="142"/>
      <c r="FL198" s="142"/>
      <c r="FM198" s="142"/>
      <c r="FN198" s="142"/>
      <c r="FO198" s="142"/>
      <c r="FP198" s="142"/>
      <c r="FQ198" s="142"/>
      <c r="FR198" s="142"/>
      <c r="FS198" s="142"/>
      <c r="FT198" s="142"/>
      <c r="FU198" s="142"/>
      <c r="FV198" s="142"/>
      <c r="FW198" s="142"/>
      <c r="FX198" s="142"/>
      <c r="FY198" s="142"/>
      <c r="FZ198" s="142"/>
      <c r="GA198" s="142"/>
      <c r="GB198" s="142"/>
      <c r="GC198" s="142"/>
      <c r="GD198" s="142"/>
      <c r="GE198" s="142"/>
      <c r="GF198" s="142"/>
      <c r="GG198" s="142"/>
      <c r="GH198" s="142"/>
    </row>
    <row r="199" spans="1:190" s="143" customFormat="1" ht="24" customHeight="1">
      <c r="A199" s="70" t="s">
        <v>119</v>
      </c>
      <c r="B199" s="93" t="s">
        <v>140</v>
      </c>
      <c r="C199" s="89">
        <v>1</v>
      </c>
      <c r="D199" s="103">
        <v>1</v>
      </c>
      <c r="E199" s="89" t="s">
        <v>122</v>
      </c>
      <c r="F199" s="89" t="s">
        <v>122</v>
      </c>
      <c r="G199" s="89" t="s">
        <v>138</v>
      </c>
      <c r="H199" s="89">
        <v>2010</v>
      </c>
      <c r="I199" s="89">
        <v>358</v>
      </c>
      <c r="J199" s="89">
        <v>4</v>
      </c>
      <c r="K199" s="89">
        <v>5.9</v>
      </c>
      <c r="L199" s="89">
        <v>5.9</v>
      </c>
      <c r="M199" s="89">
        <v>5.9</v>
      </c>
      <c r="N199" s="89"/>
      <c r="O199" s="89"/>
      <c r="P199" s="89">
        <v>5.9</v>
      </c>
      <c r="Q199" s="89"/>
      <c r="R199" s="89"/>
      <c r="S199" s="89"/>
      <c r="T199" s="89">
        <v>5.9</v>
      </c>
      <c r="U199" s="89">
        <v>5.2</v>
      </c>
      <c r="V199" s="89"/>
      <c r="W199" s="89">
        <v>0.7</v>
      </c>
      <c r="X199" s="89"/>
      <c r="Y199" s="89"/>
      <c r="Z199" s="89"/>
      <c r="AA199" s="89"/>
      <c r="AB199" s="89"/>
      <c r="AC199" s="89"/>
      <c r="AD199" s="89"/>
      <c r="AE199" s="89"/>
      <c r="AF199" s="89"/>
      <c r="AG199" s="89"/>
      <c r="AH199" s="89"/>
      <c r="AI199" s="89">
        <v>5.9</v>
      </c>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90"/>
      <c r="CA199" s="101"/>
      <c r="CB199" s="101"/>
      <c r="CC199" s="101"/>
      <c r="CD199" s="101"/>
      <c r="CE199" s="101"/>
      <c r="CF199" s="101"/>
      <c r="CG199" s="101"/>
      <c r="CH199" s="101"/>
      <c r="CI199" s="101"/>
      <c r="CJ199" s="101"/>
      <c r="CK199" s="101"/>
      <c r="CL199" s="101"/>
      <c r="CM199" s="101"/>
      <c r="CN199" s="101"/>
      <c r="CO199" s="101"/>
      <c r="CP199" s="101"/>
      <c r="CQ199" s="101"/>
      <c r="CR199" s="101"/>
      <c r="CS199" s="101"/>
      <c r="CT199" s="101"/>
      <c r="CU199" s="101"/>
      <c r="CV199" s="101"/>
      <c r="CW199" s="101"/>
      <c r="CX199" s="101"/>
      <c r="CY199" s="101"/>
      <c r="CZ199" s="101"/>
      <c r="DA199" s="101"/>
      <c r="DB199" s="101"/>
      <c r="DC199" s="101"/>
      <c r="DD199" s="101"/>
      <c r="DE199" s="101"/>
      <c r="DF199" s="101"/>
      <c r="DG199" s="101"/>
      <c r="DH199" s="101"/>
      <c r="DI199" s="101"/>
      <c r="DJ199" s="101"/>
      <c r="DK199" s="101"/>
      <c r="DL199" s="101"/>
      <c r="DM199" s="101"/>
      <c r="DN199" s="101"/>
      <c r="DO199" s="101"/>
      <c r="DP199" s="101"/>
      <c r="DQ199" s="101"/>
      <c r="DR199" s="101"/>
      <c r="DS199" s="101"/>
      <c r="DT199" s="101"/>
      <c r="DU199" s="101"/>
      <c r="DV199" s="101"/>
      <c r="DW199" s="101"/>
      <c r="DX199" s="101"/>
      <c r="DY199" s="101"/>
      <c r="DZ199" s="101"/>
      <c r="EA199" s="101"/>
      <c r="EB199" s="101"/>
      <c r="EC199" s="101"/>
      <c r="ED199" s="101"/>
      <c r="EE199" s="101"/>
      <c r="EF199" s="101"/>
      <c r="EG199" s="101"/>
      <c r="EH199" s="101"/>
      <c r="EI199" s="101"/>
      <c r="EJ199" s="101"/>
      <c r="EK199" s="101"/>
      <c r="EL199" s="101"/>
      <c r="EM199" s="101"/>
      <c r="EN199" s="101"/>
      <c r="EO199" s="101"/>
      <c r="EP199" s="101"/>
      <c r="EQ199" s="101"/>
      <c r="ER199" s="101"/>
      <c r="ES199" s="101"/>
      <c r="ET199" s="101"/>
      <c r="EU199" s="101"/>
      <c r="EV199" s="101"/>
      <c r="EW199" s="101"/>
      <c r="EX199" s="101"/>
      <c r="EY199" s="101"/>
      <c r="EZ199" s="101"/>
      <c r="FA199" s="101"/>
      <c r="FB199" s="101"/>
      <c r="FC199" s="101"/>
      <c r="FD199" s="101"/>
      <c r="FE199" s="101"/>
      <c r="FF199" s="101"/>
      <c r="FG199" s="101"/>
      <c r="FH199" s="101"/>
      <c r="FI199" s="101"/>
      <c r="FJ199" s="101"/>
      <c r="FK199" s="101"/>
      <c r="FL199" s="101"/>
      <c r="FM199" s="101"/>
      <c r="FN199" s="101"/>
      <c r="FO199" s="101"/>
      <c r="FP199" s="101"/>
      <c r="FQ199" s="101"/>
      <c r="FR199" s="101"/>
      <c r="FS199" s="101"/>
      <c r="FT199" s="101"/>
      <c r="FU199" s="101"/>
      <c r="FV199" s="101"/>
      <c r="FW199" s="101"/>
      <c r="FX199" s="101"/>
      <c r="FY199" s="101"/>
      <c r="FZ199" s="101"/>
      <c r="GA199" s="101"/>
      <c r="GB199" s="101"/>
      <c r="GC199" s="101"/>
      <c r="GD199" s="101"/>
      <c r="GE199" s="101"/>
      <c r="GF199" s="101"/>
      <c r="GG199" s="101"/>
      <c r="GH199" s="101"/>
    </row>
    <row r="200" spans="1:190" s="143" customFormat="1" ht="24" customHeight="1">
      <c r="A200" s="70" t="s">
        <v>119</v>
      </c>
      <c r="B200" s="93" t="s">
        <v>141</v>
      </c>
      <c r="C200" s="89">
        <v>1</v>
      </c>
      <c r="D200" s="89">
        <v>1</v>
      </c>
      <c r="E200" s="89" t="s">
        <v>124</v>
      </c>
      <c r="F200" s="89" t="s">
        <v>124</v>
      </c>
      <c r="G200" s="89" t="s">
        <v>178</v>
      </c>
      <c r="H200" s="89">
        <v>2016</v>
      </c>
      <c r="I200" s="89">
        <v>343</v>
      </c>
      <c r="J200" s="89">
        <v>2</v>
      </c>
      <c r="K200" s="89">
        <v>83.8</v>
      </c>
      <c r="L200" s="89">
        <v>83.8</v>
      </c>
      <c r="M200" s="89">
        <v>83.8</v>
      </c>
      <c r="N200" s="89"/>
      <c r="O200" s="89"/>
      <c r="P200" s="89">
        <v>83.8</v>
      </c>
      <c r="Q200" s="89"/>
      <c r="R200" s="89"/>
      <c r="S200" s="89">
        <v>83.8</v>
      </c>
      <c r="T200" s="89">
        <v>83.8</v>
      </c>
      <c r="U200" s="89"/>
      <c r="V200" s="89">
        <v>83.8</v>
      </c>
      <c r="W200" s="89"/>
      <c r="X200" s="89"/>
      <c r="Y200" s="89"/>
      <c r="Z200" s="89"/>
      <c r="AA200" s="89"/>
      <c r="AB200" s="89"/>
      <c r="AC200" s="89"/>
      <c r="AD200" s="89"/>
      <c r="AE200" s="89"/>
      <c r="AF200" s="89"/>
      <c r="AG200" s="89">
        <v>83.8</v>
      </c>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90"/>
      <c r="CA200" s="101"/>
      <c r="CB200" s="101"/>
      <c r="CC200" s="101"/>
      <c r="CD200" s="101"/>
      <c r="CE200" s="101"/>
      <c r="CF200" s="101"/>
      <c r="CG200" s="101"/>
      <c r="CH200" s="101"/>
      <c r="CI200" s="101"/>
      <c r="CJ200" s="101"/>
      <c r="CK200" s="101"/>
      <c r="CL200" s="101"/>
      <c r="CM200" s="101"/>
      <c r="CN200" s="101"/>
      <c r="CO200" s="101"/>
      <c r="CP200" s="101"/>
      <c r="CQ200" s="101"/>
      <c r="CR200" s="101"/>
      <c r="CS200" s="101"/>
      <c r="CT200" s="101"/>
      <c r="CU200" s="101"/>
      <c r="CV200" s="101"/>
      <c r="CW200" s="101"/>
      <c r="CX200" s="101"/>
      <c r="CY200" s="101"/>
      <c r="CZ200" s="101"/>
      <c r="DA200" s="101"/>
      <c r="DB200" s="101"/>
      <c r="DC200" s="101"/>
      <c r="DD200" s="101"/>
      <c r="DE200" s="101"/>
      <c r="DF200" s="101"/>
      <c r="DG200" s="101"/>
      <c r="DH200" s="101"/>
      <c r="DI200" s="101"/>
      <c r="DJ200" s="101"/>
      <c r="DK200" s="101"/>
      <c r="DL200" s="101"/>
      <c r="DM200" s="101"/>
      <c r="DN200" s="101"/>
      <c r="DO200" s="101"/>
      <c r="DP200" s="101"/>
      <c r="DQ200" s="101"/>
      <c r="DR200" s="101"/>
      <c r="DS200" s="101"/>
      <c r="DT200" s="101"/>
      <c r="DU200" s="101"/>
      <c r="DV200" s="101"/>
      <c r="DW200" s="101"/>
      <c r="DX200" s="101"/>
      <c r="DY200" s="101"/>
      <c r="DZ200" s="101"/>
      <c r="EA200" s="101"/>
      <c r="EB200" s="101"/>
      <c r="EC200" s="101"/>
      <c r="ED200" s="101"/>
      <c r="EE200" s="101"/>
      <c r="EF200" s="101"/>
      <c r="EG200" s="101"/>
      <c r="EH200" s="101"/>
      <c r="EI200" s="101"/>
      <c r="EJ200" s="101"/>
      <c r="EK200" s="101"/>
      <c r="EL200" s="101"/>
      <c r="EM200" s="101"/>
      <c r="EN200" s="101"/>
      <c r="EO200" s="101"/>
      <c r="EP200" s="101"/>
      <c r="EQ200" s="101"/>
      <c r="ER200" s="101"/>
      <c r="ES200" s="101"/>
      <c r="ET200" s="101"/>
      <c r="EU200" s="101"/>
      <c r="EV200" s="101"/>
      <c r="EW200" s="101"/>
      <c r="EX200" s="101"/>
      <c r="EY200" s="101"/>
      <c r="EZ200" s="101"/>
      <c r="FA200" s="101"/>
      <c r="FB200" s="101"/>
      <c r="FC200" s="101"/>
      <c r="FD200" s="101"/>
      <c r="FE200" s="101"/>
      <c r="FF200" s="101"/>
      <c r="FG200" s="101"/>
      <c r="FH200" s="101"/>
      <c r="FI200" s="101"/>
      <c r="FJ200" s="101"/>
      <c r="FK200" s="101"/>
      <c r="FL200" s="101"/>
      <c r="FM200" s="101"/>
      <c r="FN200" s="101"/>
      <c r="FO200" s="101"/>
      <c r="FP200" s="101"/>
      <c r="FQ200" s="101"/>
      <c r="FR200" s="101"/>
      <c r="FS200" s="101"/>
      <c r="FT200" s="101"/>
      <c r="FU200" s="101"/>
      <c r="FV200" s="101"/>
      <c r="FW200" s="101"/>
      <c r="FX200" s="101"/>
      <c r="FY200" s="101"/>
      <c r="FZ200" s="101"/>
      <c r="GA200" s="101"/>
      <c r="GB200" s="101"/>
      <c r="GC200" s="101"/>
      <c r="GD200" s="101"/>
      <c r="GE200" s="101"/>
      <c r="GF200" s="101"/>
      <c r="GG200" s="101"/>
      <c r="GH200" s="101"/>
    </row>
    <row r="201" spans="1:190" s="143" customFormat="1" ht="24" customHeight="1">
      <c r="A201" s="70" t="s">
        <v>119</v>
      </c>
      <c r="B201" s="93" t="s">
        <v>141</v>
      </c>
      <c r="C201" s="89">
        <v>1</v>
      </c>
      <c r="D201" s="89">
        <v>3</v>
      </c>
      <c r="E201" s="89" t="s">
        <v>79</v>
      </c>
      <c r="F201" s="89" t="s">
        <v>124</v>
      </c>
      <c r="G201" s="89" t="s">
        <v>178</v>
      </c>
      <c r="H201" s="89">
        <v>2016</v>
      </c>
      <c r="I201" s="89">
        <v>343</v>
      </c>
      <c r="J201" s="89">
        <v>2</v>
      </c>
      <c r="K201" s="89">
        <v>10</v>
      </c>
      <c r="L201" s="89">
        <v>10</v>
      </c>
      <c r="M201" s="89">
        <v>10</v>
      </c>
      <c r="N201" s="89"/>
      <c r="O201" s="89"/>
      <c r="P201" s="89">
        <v>10</v>
      </c>
      <c r="Q201" s="89"/>
      <c r="R201" s="89"/>
      <c r="S201" s="89">
        <v>10</v>
      </c>
      <c r="T201" s="89">
        <v>10</v>
      </c>
      <c r="U201" s="89"/>
      <c r="V201" s="89"/>
      <c r="W201" s="89">
        <v>10</v>
      </c>
      <c r="X201" s="89"/>
      <c r="Y201" s="89"/>
      <c r="Z201" s="89"/>
      <c r="AA201" s="89"/>
      <c r="AB201" s="89"/>
      <c r="AC201" s="89"/>
      <c r="AD201" s="89"/>
      <c r="AE201" s="89"/>
      <c r="AF201" s="89"/>
      <c r="AG201" s="89">
        <v>10</v>
      </c>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90"/>
      <c r="CA201" s="101"/>
      <c r="CB201" s="101"/>
      <c r="CC201" s="101"/>
      <c r="CD201" s="101"/>
      <c r="CE201" s="101"/>
      <c r="CF201" s="101"/>
      <c r="CG201" s="101"/>
      <c r="CH201" s="101"/>
      <c r="CI201" s="101"/>
      <c r="CJ201" s="101"/>
      <c r="CK201" s="101"/>
      <c r="CL201" s="101"/>
      <c r="CM201" s="101"/>
      <c r="CN201" s="101"/>
      <c r="CO201" s="101"/>
      <c r="CP201" s="101"/>
      <c r="CQ201" s="101"/>
      <c r="CR201" s="101"/>
      <c r="CS201" s="101"/>
      <c r="CT201" s="101"/>
      <c r="CU201" s="101"/>
      <c r="CV201" s="101"/>
      <c r="CW201" s="101"/>
      <c r="CX201" s="101"/>
      <c r="CY201" s="101"/>
      <c r="CZ201" s="101"/>
      <c r="DA201" s="101"/>
      <c r="DB201" s="101"/>
      <c r="DC201" s="101"/>
      <c r="DD201" s="101"/>
      <c r="DE201" s="101"/>
      <c r="DF201" s="101"/>
      <c r="DG201" s="101"/>
      <c r="DH201" s="101"/>
      <c r="DI201" s="101"/>
      <c r="DJ201" s="101"/>
      <c r="DK201" s="101"/>
      <c r="DL201" s="101"/>
      <c r="DM201" s="101"/>
      <c r="DN201" s="101"/>
      <c r="DO201" s="101"/>
      <c r="DP201" s="101"/>
      <c r="DQ201" s="101"/>
      <c r="DR201" s="101"/>
      <c r="DS201" s="101"/>
      <c r="DT201" s="101"/>
      <c r="DU201" s="101"/>
      <c r="DV201" s="101"/>
      <c r="DW201" s="101"/>
      <c r="DX201" s="101"/>
      <c r="DY201" s="101"/>
      <c r="DZ201" s="101"/>
      <c r="EA201" s="101"/>
      <c r="EB201" s="101"/>
      <c r="EC201" s="101"/>
      <c r="ED201" s="101"/>
      <c r="EE201" s="101"/>
      <c r="EF201" s="101"/>
      <c r="EG201" s="101"/>
      <c r="EH201" s="101"/>
      <c r="EI201" s="101"/>
      <c r="EJ201" s="101"/>
      <c r="EK201" s="101"/>
      <c r="EL201" s="101"/>
      <c r="EM201" s="101"/>
      <c r="EN201" s="101"/>
      <c r="EO201" s="101"/>
      <c r="EP201" s="101"/>
      <c r="EQ201" s="101"/>
      <c r="ER201" s="101"/>
      <c r="ES201" s="101"/>
      <c r="ET201" s="101"/>
      <c r="EU201" s="101"/>
      <c r="EV201" s="101"/>
      <c r="EW201" s="101"/>
      <c r="EX201" s="101"/>
      <c r="EY201" s="101"/>
      <c r="EZ201" s="101"/>
      <c r="FA201" s="101"/>
      <c r="FB201" s="101"/>
      <c r="FC201" s="101"/>
      <c r="FD201" s="101"/>
      <c r="FE201" s="101"/>
      <c r="FF201" s="101"/>
      <c r="FG201" s="101"/>
      <c r="FH201" s="101"/>
      <c r="FI201" s="101"/>
      <c r="FJ201" s="101"/>
      <c r="FK201" s="101"/>
      <c r="FL201" s="101"/>
      <c r="FM201" s="101"/>
      <c r="FN201" s="101"/>
      <c r="FO201" s="101"/>
      <c r="FP201" s="101"/>
      <c r="FQ201" s="101"/>
      <c r="FR201" s="101"/>
      <c r="FS201" s="101"/>
      <c r="FT201" s="101"/>
      <c r="FU201" s="101"/>
      <c r="FV201" s="101"/>
      <c r="FW201" s="101"/>
      <c r="FX201" s="101"/>
      <c r="FY201" s="101"/>
      <c r="FZ201" s="101"/>
      <c r="GA201" s="101"/>
      <c r="GB201" s="101"/>
      <c r="GC201" s="101"/>
      <c r="GD201" s="101"/>
      <c r="GE201" s="101"/>
      <c r="GF201" s="101"/>
      <c r="GG201" s="101"/>
      <c r="GH201" s="101"/>
    </row>
    <row r="202" spans="1:190" s="143" customFormat="1" ht="24" customHeight="1">
      <c r="A202" s="70" t="s">
        <v>119</v>
      </c>
      <c r="B202" s="93" t="s">
        <v>141</v>
      </c>
      <c r="C202" s="89">
        <v>2</v>
      </c>
      <c r="D202" s="89"/>
      <c r="E202" s="89" t="s">
        <v>79</v>
      </c>
      <c r="F202" s="89" t="s">
        <v>124</v>
      </c>
      <c r="G202" s="89" t="s">
        <v>178</v>
      </c>
      <c r="H202" s="89">
        <v>2016</v>
      </c>
      <c r="I202" s="89">
        <v>343</v>
      </c>
      <c r="J202" s="89">
        <v>2</v>
      </c>
      <c r="K202" s="89">
        <v>5.5</v>
      </c>
      <c r="L202" s="89">
        <v>5.5</v>
      </c>
      <c r="M202" s="89">
        <v>5.5</v>
      </c>
      <c r="N202" s="89"/>
      <c r="O202" s="89"/>
      <c r="P202" s="89">
        <v>5.5</v>
      </c>
      <c r="Q202" s="89"/>
      <c r="R202" s="89"/>
      <c r="S202" s="89">
        <v>5.5</v>
      </c>
      <c r="T202" s="89">
        <v>5.5</v>
      </c>
      <c r="U202" s="89"/>
      <c r="V202" s="89"/>
      <c r="W202" s="89">
        <v>5.5</v>
      </c>
      <c r="X202" s="89"/>
      <c r="Y202" s="89"/>
      <c r="Z202" s="89"/>
      <c r="AA202" s="89"/>
      <c r="AB202" s="89"/>
      <c r="AC202" s="89"/>
      <c r="AD202" s="89"/>
      <c r="AE202" s="89"/>
      <c r="AF202" s="89"/>
      <c r="AG202" s="89">
        <v>5.5</v>
      </c>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90"/>
      <c r="CA202" s="101"/>
      <c r="CB202" s="101"/>
      <c r="CC202" s="101"/>
      <c r="CD202" s="101"/>
      <c r="CE202" s="101"/>
      <c r="CF202" s="101"/>
      <c r="CG202" s="101"/>
      <c r="CH202" s="101"/>
      <c r="CI202" s="101"/>
      <c r="CJ202" s="101"/>
      <c r="CK202" s="101"/>
      <c r="CL202" s="101"/>
      <c r="CM202" s="101"/>
      <c r="CN202" s="101"/>
      <c r="CO202" s="101"/>
      <c r="CP202" s="101"/>
      <c r="CQ202" s="101"/>
      <c r="CR202" s="101"/>
      <c r="CS202" s="101"/>
      <c r="CT202" s="101"/>
      <c r="CU202" s="101"/>
      <c r="CV202" s="101"/>
      <c r="CW202" s="101"/>
      <c r="CX202" s="101"/>
      <c r="CY202" s="101"/>
      <c r="CZ202" s="101"/>
      <c r="DA202" s="101"/>
      <c r="DB202" s="101"/>
      <c r="DC202" s="101"/>
      <c r="DD202" s="101"/>
      <c r="DE202" s="101"/>
      <c r="DF202" s="101"/>
      <c r="DG202" s="101"/>
      <c r="DH202" s="101"/>
      <c r="DI202" s="101"/>
      <c r="DJ202" s="101"/>
      <c r="DK202" s="101"/>
      <c r="DL202" s="101"/>
      <c r="DM202" s="101"/>
      <c r="DN202" s="101"/>
      <c r="DO202" s="101"/>
      <c r="DP202" s="101"/>
      <c r="DQ202" s="101"/>
      <c r="DR202" s="101"/>
      <c r="DS202" s="101"/>
      <c r="DT202" s="101"/>
      <c r="DU202" s="101"/>
      <c r="DV202" s="101"/>
      <c r="DW202" s="101"/>
      <c r="DX202" s="101"/>
      <c r="DY202" s="101"/>
      <c r="DZ202" s="101"/>
      <c r="EA202" s="101"/>
      <c r="EB202" s="101"/>
      <c r="EC202" s="101"/>
      <c r="ED202" s="101"/>
      <c r="EE202" s="101"/>
      <c r="EF202" s="101"/>
      <c r="EG202" s="101"/>
      <c r="EH202" s="101"/>
      <c r="EI202" s="101"/>
      <c r="EJ202" s="101"/>
      <c r="EK202" s="101"/>
      <c r="EL202" s="101"/>
      <c r="EM202" s="101"/>
      <c r="EN202" s="101"/>
      <c r="EO202" s="101"/>
      <c r="EP202" s="101"/>
      <c r="EQ202" s="101"/>
      <c r="ER202" s="101"/>
      <c r="ES202" s="101"/>
      <c r="ET202" s="101"/>
      <c r="EU202" s="101"/>
      <c r="EV202" s="101"/>
      <c r="EW202" s="101"/>
      <c r="EX202" s="101"/>
      <c r="EY202" s="101"/>
      <c r="EZ202" s="101"/>
      <c r="FA202" s="101"/>
      <c r="FB202" s="101"/>
      <c r="FC202" s="101"/>
      <c r="FD202" s="101"/>
      <c r="FE202" s="101"/>
      <c r="FF202" s="101"/>
      <c r="FG202" s="101"/>
      <c r="FH202" s="101"/>
      <c r="FI202" s="101"/>
      <c r="FJ202" s="101"/>
      <c r="FK202" s="101"/>
      <c r="FL202" s="101"/>
      <c r="FM202" s="101"/>
      <c r="FN202" s="101"/>
      <c r="FO202" s="101"/>
      <c r="FP202" s="101"/>
      <c r="FQ202" s="101"/>
      <c r="FR202" s="101"/>
      <c r="FS202" s="101"/>
      <c r="FT202" s="101"/>
      <c r="FU202" s="101"/>
      <c r="FV202" s="101"/>
      <c r="FW202" s="101"/>
      <c r="FX202" s="101"/>
      <c r="FY202" s="101"/>
      <c r="FZ202" s="101"/>
      <c r="GA202" s="101"/>
      <c r="GB202" s="101"/>
      <c r="GC202" s="101"/>
      <c r="GD202" s="101"/>
      <c r="GE202" s="101"/>
      <c r="GF202" s="101"/>
      <c r="GG202" s="101"/>
      <c r="GH202" s="101"/>
    </row>
    <row r="203" spans="1:190" s="143" customFormat="1" ht="24" customHeight="1">
      <c r="A203" s="70" t="s">
        <v>119</v>
      </c>
      <c r="B203" s="93" t="s">
        <v>141</v>
      </c>
      <c r="C203" s="89">
        <v>2</v>
      </c>
      <c r="D203" s="89"/>
      <c r="E203" s="89" t="s">
        <v>124</v>
      </c>
      <c r="F203" s="89" t="s">
        <v>124</v>
      </c>
      <c r="G203" s="89" t="s">
        <v>178</v>
      </c>
      <c r="H203" s="89">
        <v>2016</v>
      </c>
      <c r="I203" s="89">
        <v>343</v>
      </c>
      <c r="J203" s="89">
        <v>2</v>
      </c>
      <c r="K203" s="89">
        <v>20.6</v>
      </c>
      <c r="L203" s="89">
        <v>20.6</v>
      </c>
      <c r="M203" s="89">
        <v>20.6</v>
      </c>
      <c r="N203" s="89"/>
      <c r="O203" s="89"/>
      <c r="P203" s="89">
        <v>20.6</v>
      </c>
      <c r="Q203" s="89"/>
      <c r="R203" s="89"/>
      <c r="S203" s="89">
        <v>20.6</v>
      </c>
      <c r="T203" s="89">
        <v>20.6</v>
      </c>
      <c r="U203" s="89"/>
      <c r="V203" s="89">
        <v>16.1</v>
      </c>
      <c r="W203" s="89">
        <v>4.5</v>
      </c>
      <c r="X203" s="89"/>
      <c r="Y203" s="89"/>
      <c r="Z203" s="89"/>
      <c r="AA203" s="89"/>
      <c r="AB203" s="89"/>
      <c r="AC203" s="89"/>
      <c r="AD203" s="89"/>
      <c r="AE203" s="89"/>
      <c r="AF203" s="89"/>
      <c r="AG203" s="89">
        <v>20.6</v>
      </c>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90"/>
      <c r="CA203" s="101"/>
      <c r="CB203" s="101"/>
      <c r="CC203" s="101"/>
      <c r="CD203" s="101"/>
      <c r="CE203" s="101"/>
      <c r="CF203" s="101"/>
      <c r="CG203" s="101"/>
      <c r="CH203" s="101"/>
      <c r="CI203" s="101"/>
      <c r="CJ203" s="101"/>
      <c r="CK203" s="101"/>
      <c r="CL203" s="101"/>
      <c r="CM203" s="101"/>
      <c r="CN203" s="101"/>
      <c r="CO203" s="101"/>
      <c r="CP203" s="101"/>
      <c r="CQ203" s="101"/>
      <c r="CR203" s="101"/>
      <c r="CS203" s="101"/>
      <c r="CT203" s="101"/>
      <c r="CU203" s="101"/>
      <c r="CV203" s="101"/>
      <c r="CW203" s="101"/>
      <c r="CX203" s="101"/>
      <c r="CY203" s="101"/>
      <c r="CZ203" s="101"/>
      <c r="DA203" s="101"/>
      <c r="DB203" s="101"/>
      <c r="DC203" s="101"/>
      <c r="DD203" s="101"/>
      <c r="DE203" s="101"/>
      <c r="DF203" s="101"/>
      <c r="DG203" s="101"/>
      <c r="DH203" s="101"/>
      <c r="DI203" s="101"/>
      <c r="DJ203" s="101"/>
      <c r="DK203" s="101"/>
      <c r="DL203" s="101"/>
      <c r="DM203" s="101"/>
      <c r="DN203" s="101"/>
      <c r="DO203" s="101"/>
      <c r="DP203" s="101"/>
      <c r="DQ203" s="101"/>
      <c r="DR203" s="101"/>
      <c r="DS203" s="101"/>
      <c r="DT203" s="101"/>
      <c r="DU203" s="101"/>
      <c r="DV203" s="101"/>
      <c r="DW203" s="101"/>
      <c r="DX203" s="101"/>
      <c r="DY203" s="101"/>
      <c r="DZ203" s="101"/>
      <c r="EA203" s="101"/>
      <c r="EB203" s="101"/>
      <c r="EC203" s="101"/>
      <c r="ED203" s="101"/>
      <c r="EE203" s="101"/>
      <c r="EF203" s="101"/>
      <c r="EG203" s="101"/>
      <c r="EH203" s="101"/>
      <c r="EI203" s="101"/>
      <c r="EJ203" s="101"/>
      <c r="EK203" s="101"/>
      <c r="EL203" s="101"/>
      <c r="EM203" s="101"/>
      <c r="EN203" s="101"/>
      <c r="EO203" s="101"/>
      <c r="EP203" s="101"/>
      <c r="EQ203" s="101"/>
      <c r="ER203" s="101"/>
      <c r="ES203" s="101"/>
      <c r="ET203" s="101"/>
      <c r="EU203" s="101"/>
      <c r="EV203" s="101"/>
      <c r="EW203" s="101"/>
      <c r="EX203" s="101"/>
      <c r="EY203" s="101"/>
      <c r="EZ203" s="101"/>
      <c r="FA203" s="101"/>
      <c r="FB203" s="101"/>
      <c r="FC203" s="101"/>
      <c r="FD203" s="101"/>
      <c r="FE203" s="101"/>
      <c r="FF203" s="101"/>
      <c r="FG203" s="101"/>
      <c r="FH203" s="101"/>
      <c r="FI203" s="101"/>
      <c r="FJ203" s="101"/>
      <c r="FK203" s="101"/>
      <c r="FL203" s="101"/>
      <c r="FM203" s="101"/>
      <c r="FN203" s="101"/>
      <c r="FO203" s="101"/>
      <c r="FP203" s="101"/>
      <c r="FQ203" s="101"/>
      <c r="FR203" s="101"/>
      <c r="FS203" s="101"/>
      <c r="FT203" s="101"/>
      <c r="FU203" s="101"/>
      <c r="FV203" s="101"/>
      <c r="FW203" s="101"/>
      <c r="FX203" s="101"/>
      <c r="FY203" s="101"/>
      <c r="FZ203" s="101"/>
      <c r="GA203" s="101"/>
      <c r="GB203" s="101"/>
      <c r="GC203" s="101"/>
      <c r="GD203" s="101"/>
      <c r="GE203" s="101"/>
      <c r="GF203" s="101"/>
      <c r="GG203" s="101"/>
      <c r="GH203" s="101"/>
    </row>
    <row r="204" spans="1:190" s="143" customFormat="1" ht="24" customHeight="1">
      <c r="A204" s="70" t="s">
        <v>119</v>
      </c>
      <c r="B204" s="93" t="s">
        <v>141</v>
      </c>
      <c r="C204" s="89">
        <v>2</v>
      </c>
      <c r="D204" s="89"/>
      <c r="E204" s="89" t="s">
        <v>127</v>
      </c>
      <c r="F204" s="89" t="s">
        <v>130</v>
      </c>
      <c r="G204" s="89" t="s">
        <v>158</v>
      </c>
      <c r="H204" s="89">
        <v>2016</v>
      </c>
      <c r="I204" s="89">
        <v>307</v>
      </c>
      <c r="J204" s="89">
        <v>2</v>
      </c>
      <c r="K204" s="89">
        <v>150.9</v>
      </c>
      <c r="L204" s="89">
        <v>150.9</v>
      </c>
      <c r="M204" s="89">
        <v>150.9</v>
      </c>
      <c r="N204" s="89"/>
      <c r="O204" s="89"/>
      <c r="P204" s="89">
        <v>150.9</v>
      </c>
      <c r="Q204" s="89"/>
      <c r="R204" s="89"/>
      <c r="S204" s="89">
        <v>150.9</v>
      </c>
      <c r="T204" s="89">
        <v>150.9</v>
      </c>
      <c r="U204" s="89"/>
      <c r="V204" s="89">
        <v>135.7</v>
      </c>
      <c r="W204" s="89">
        <v>15.2</v>
      </c>
      <c r="X204" s="89"/>
      <c r="Y204" s="89"/>
      <c r="Z204" s="89"/>
      <c r="AA204" s="89"/>
      <c r="AB204" s="89"/>
      <c r="AC204" s="89"/>
      <c r="AD204" s="89"/>
      <c r="AE204" s="89"/>
      <c r="AF204" s="89"/>
      <c r="AG204" s="89">
        <v>150.9</v>
      </c>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90"/>
      <c r="CA204" s="101"/>
      <c r="CB204" s="101"/>
      <c r="CC204" s="101"/>
      <c r="CD204" s="101"/>
      <c r="CE204" s="101"/>
      <c r="CF204" s="101"/>
      <c r="CG204" s="101"/>
      <c r="CH204" s="101"/>
      <c r="CI204" s="101"/>
      <c r="CJ204" s="101"/>
      <c r="CK204" s="101"/>
      <c r="CL204" s="101"/>
      <c r="CM204" s="101"/>
      <c r="CN204" s="101"/>
      <c r="CO204" s="101"/>
      <c r="CP204" s="101"/>
      <c r="CQ204" s="101"/>
      <c r="CR204" s="101"/>
      <c r="CS204" s="101"/>
      <c r="CT204" s="101"/>
      <c r="CU204" s="101"/>
      <c r="CV204" s="101"/>
      <c r="CW204" s="101"/>
      <c r="CX204" s="101"/>
      <c r="CY204" s="101"/>
      <c r="CZ204" s="101"/>
      <c r="DA204" s="101"/>
      <c r="DB204" s="101"/>
      <c r="DC204" s="101"/>
      <c r="DD204" s="101"/>
      <c r="DE204" s="101"/>
      <c r="DF204" s="101"/>
      <c r="DG204" s="101"/>
      <c r="DH204" s="101"/>
      <c r="DI204" s="101"/>
      <c r="DJ204" s="101"/>
      <c r="DK204" s="101"/>
      <c r="DL204" s="101"/>
      <c r="DM204" s="101"/>
      <c r="DN204" s="101"/>
      <c r="DO204" s="101"/>
      <c r="DP204" s="101"/>
      <c r="DQ204" s="101"/>
      <c r="DR204" s="101"/>
      <c r="DS204" s="101"/>
      <c r="DT204" s="101"/>
      <c r="DU204" s="101"/>
      <c r="DV204" s="101"/>
      <c r="DW204" s="101"/>
      <c r="DX204" s="101"/>
      <c r="DY204" s="101"/>
      <c r="DZ204" s="101"/>
      <c r="EA204" s="101"/>
      <c r="EB204" s="101"/>
      <c r="EC204" s="101"/>
      <c r="ED204" s="101"/>
      <c r="EE204" s="101"/>
      <c r="EF204" s="101"/>
      <c r="EG204" s="101"/>
      <c r="EH204" s="101"/>
      <c r="EI204" s="101"/>
      <c r="EJ204" s="101"/>
      <c r="EK204" s="101"/>
      <c r="EL204" s="101"/>
      <c r="EM204" s="101"/>
      <c r="EN204" s="101"/>
      <c r="EO204" s="101"/>
      <c r="EP204" s="101"/>
      <c r="EQ204" s="101"/>
      <c r="ER204" s="101"/>
      <c r="ES204" s="101"/>
      <c r="ET204" s="101"/>
      <c r="EU204" s="101"/>
      <c r="EV204" s="101"/>
      <c r="EW204" s="101"/>
      <c r="EX204" s="101"/>
      <c r="EY204" s="101"/>
      <c r="EZ204" s="101"/>
      <c r="FA204" s="101"/>
      <c r="FB204" s="101"/>
      <c r="FC204" s="101"/>
      <c r="FD204" s="101"/>
      <c r="FE204" s="101"/>
      <c r="FF204" s="101"/>
      <c r="FG204" s="101"/>
      <c r="FH204" s="101"/>
      <c r="FI204" s="101"/>
      <c r="FJ204" s="101"/>
      <c r="FK204" s="101"/>
      <c r="FL204" s="101"/>
      <c r="FM204" s="101"/>
      <c r="FN204" s="101"/>
      <c r="FO204" s="101"/>
      <c r="FP204" s="101"/>
      <c r="FQ204" s="101"/>
      <c r="FR204" s="101"/>
      <c r="FS204" s="101"/>
      <c r="FT204" s="101"/>
      <c r="FU204" s="101"/>
      <c r="FV204" s="101"/>
      <c r="FW204" s="101"/>
      <c r="FX204" s="101"/>
      <c r="FY204" s="101"/>
      <c r="FZ204" s="101"/>
      <c r="GA204" s="101"/>
      <c r="GB204" s="101"/>
      <c r="GC204" s="101"/>
      <c r="GD204" s="101"/>
      <c r="GE204" s="101"/>
      <c r="GF204" s="101"/>
      <c r="GG204" s="101"/>
      <c r="GH204" s="101"/>
    </row>
    <row r="205" spans="1:190" s="143" customFormat="1" ht="24" customHeight="1">
      <c r="A205" s="70" t="s">
        <v>119</v>
      </c>
      <c r="B205" s="93" t="s">
        <v>141</v>
      </c>
      <c r="C205" s="89">
        <v>1</v>
      </c>
      <c r="D205" s="89">
        <v>3</v>
      </c>
      <c r="E205" s="89" t="s">
        <v>79</v>
      </c>
      <c r="F205" s="89" t="s">
        <v>79</v>
      </c>
      <c r="G205" s="89" t="s">
        <v>161</v>
      </c>
      <c r="H205" s="89">
        <v>2016</v>
      </c>
      <c r="I205" s="89">
        <v>337</v>
      </c>
      <c r="J205" s="89">
        <v>2</v>
      </c>
      <c r="K205" s="89">
        <v>90.1</v>
      </c>
      <c r="L205" s="89">
        <v>90.1</v>
      </c>
      <c r="M205" s="89">
        <v>31.4</v>
      </c>
      <c r="N205" s="89">
        <v>58.7</v>
      </c>
      <c r="O205" s="89"/>
      <c r="P205" s="89">
        <v>89.1</v>
      </c>
      <c r="Q205" s="89"/>
      <c r="R205" s="89"/>
      <c r="S205" s="89">
        <v>90.1</v>
      </c>
      <c r="T205" s="89">
        <v>89.1</v>
      </c>
      <c r="U205" s="89"/>
      <c r="V205" s="89">
        <v>50.8</v>
      </c>
      <c r="W205" s="89">
        <v>38.3</v>
      </c>
      <c r="X205" s="89"/>
      <c r="Y205" s="89"/>
      <c r="Z205" s="89"/>
      <c r="AA205" s="89"/>
      <c r="AB205" s="89"/>
      <c r="AC205" s="89"/>
      <c r="AD205" s="89"/>
      <c r="AE205" s="89"/>
      <c r="AF205" s="89"/>
      <c r="AG205" s="89">
        <v>90.1</v>
      </c>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90"/>
      <c r="CA205" s="101"/>
      <c r="CB205" s="101"/>
      <c r="CC205" s="101"/>
      <c r="CD205" s="101"/>
      <c r="CE205" s="101"/>
      <c r="CF205" s="101"/>
      <c r="CG205" s="101"/>
      <c r="CH205" s="101"/>
      <c r="CI205" s="101"/>
      <c r="CJ205" s="101"/>
      <c r="CK205" s="101"/>
      <c r="CL205" s="101"/>
      <c r="CM205" s="101"/>
      <c r="CN205" s="101"/>
      <c r="CO205" s="101"/>
      <c r="CP205" s="101"/>
      <c r="CQ205" s="101"/>
      <c r="CR205" s="101"/>
      <c r="CS205" s="101"/>
      <c r="CT205" s="101"/>
      <c r="CU205" s="101"/>
      <c r="CV205" s="101"/>
      <c r="CW205" s="101"/>
      <c r="CX205" s="101"/>
      <c r="CY205" s="101"/>
      <c r="CZ205" s="101"/>
      <c r="DA205" s="101"/>
      <c r="DB205" s="101"/>
      <c r="DC205" s="101"/>
      <c r="DD205" s="101"/>
      <c r="DE205" s="101"/>
      <c r="DF205" s="101"/>
      <c r="DG205" s="101"/>
      <c r="DH205" s="101"/>
      <c r="DI205" s="101"/>
      <c r="DJ205" s="101"/>
      <c r="DK205" s="101"/>
      <c r="DL205" s="101"/>
      <c r="DM205" s="101"/>
      <c r="DN205" s="101"/>
      <c r="DO205" s="101"/>
      <c r="DP205" s="101"/>
      <c r="DQ205" s="101"/>
      <c r="DR205" s="101"/>
      <c r="DS205" s="101"/>
      <c r="DT205" s="101"/>
      <c r="DU205" s="101"/>
      <c r="DV205" s="101"/>
      <c r="DW205" s="101"/>
      <c r="DX205" s="101"/>
      <c r="DY205" s="101"/>
      <c r="DZ205" s="101"/>
      <c r="EA205" s="101"/>
      <c r="EB205" s="101"/>
      <c r="EC205" s="101"/>
      <c r="ED205" s="101"/>
      <c r="EE205" s="101"/>
      <c r="EF205" s="101"/>
      <c r="EG205" s="101"/>
      <c r="EH205" s="101"/>
      <c r="EI205" s="101"/>
      <c r="EJ205" s="101"/>
      <c r="EK205" s="101"/>
      <c r="EL205" s="101"/>
      <c r="EM205" s="101"/>
      <c r="EN205" s="101"/>
      <c r="EO205" s="101"/>
      <c r="EP205" s="101"/>
      <c r="EQ205" s="101"/>
      <c r="ER205" s="101"/>
      <c r="ES205" s="101"/>
      <c r="ET205" s="101"/>
      <c r="EU205" s="101"/>
      <c r="EV205" s="101"/>
      <c r="EW205" s="101"/>
      <c r="EX205" s="101"/>
      <c r="EY205" s="101"/>
      <c r="EZ205" s="101"/>
      <c r="FA205" s="101"/>
      <c r="FB205" s="101"/>
      <c r="FC205" s="101"/>
      <c r="FD205" s="101"/>
      <c r="FE205" s="101"/>
      <c r="FF205" s="101"/>
      <c r="FG205" s="101"/>
      <c r="FH205" s="101"/>
      <c r="FI205" s="101"/>
      <c r="FJ205" s="101"/>
      <c r="FK205" s="101"/>
      <c r="FL205" s="101"/>
      <c r="FM205" s="101"/>
      <c r="FN205" s="101"/>
      <c r="FO205" s="101"/>
      <c r="FP205" s="101"/>
      <c r="FQ205" s="101"/>
      <c r="FR205" s="101"/>
      <c r="FS205" s="101"/>
      <c r="FT205" s="101"/>
      <c r="FU205" s="101"/>
      <c r="FV205" s="101"/>
      <c r="FW205" s="101"/>
      <c r="FX205" s="101"/>
      <c r="FY205" s="101"/>
      <c r="FZ205" s="101"/>
      <c r="GA205" s="101"/>
      <c r="GB205" s="101"/>
      <c r="GC205" s="101"/>
      <c r="GD205" s="101"/>
      <c r="GE205" s="101"/>
      <c r="GF205" s="101"/>
      <c r="GG205" s="101"/>
      <c r="GH205" s="101"/>
    </row>
    <row r="206" spans="1:190" s="143" customFormat="1" ht="24" customHeight="1">
      <c r="A206" s="70" t="s">
        <v>119</v>
      </c>
      <c r="B206" s="93" t="s">
        <v>141</v>
      </c>
      <c r="C206" s="89">
        <v>2</v>
      </c>
      <c r="D206" s="89"/>
      <c r="E206" s="89" t="s">
        <v>79</v>
      </c>
      <c r="F206" s="89" t="s">
        <v>79</v>
      </c>
      <c r="G206" s="89" t="s">
        <v>161</v>
      </c>
      <c r="H206" s="89">
        <v>2016</v>
      </c>
      <c r="I206" s="89">
        <v>337</v>
      </c>
      <c r="J206" s="89">
        <v>2</v>
      </c>
      <c r="K206" s="89">
        <v>13.2</v>
      </c>
      <c r="L206" s="89">
        <v>13.2</v>
      </c>
      <c r="M206" s="89"/>
      <c r="N206" s="89">
        <v>13.2</v>
      </c>
      <c r="O206" s="89"/>
      <c r="P206" s="89">
        <v>13.2</v>
      </c>
      <c r="Q206" s="89"/>
      <c r="R206" s="89"/>
      <c r="S206" s="89">
        <v>13.2</v>
      </c>
      <c r="T206" s="89">
        <v>13.2</v>
      </c>
      <c r="U206" s="89"/>
      <c r="V206" s="89">
        <v>13.2</v>
      </c>
      <c r="W206" s="89"/>
      <c r="X206" s="89"/>
      <c r="Y206" s="89"/>
      <c r="Z206" s="89"/>
      <c r="AA206" s="89"/>
      <c r="AB206" s="89"/>
      <c r="AC206" s="89"/>
      <c r="AD206" s="89"/>
      <c r="AE206" s="89"/>
      <c r="AF206" s="89"/>
      <c r="AG206" s="89">
        <v>13.2</v>
      </c>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90"/>
      <c r="CA206" s="101"/>
      <c r="CB206" s="101"/>
      <c r="CC206" s="101"/>
      <c r="CD206" s="101"/>
      <c r="CE206" s="101"/>
      <c r="CF206" s="101"/>
      <c r="CG206" s="101"/>
      <c r="CH206" s="101"/>
      <c r="CI206" s="101"/>
      <c r="CJ206" s="101"/>
      <c r="CK206" s="101"/>
      <c r="CL206" s="101"/>
      <c r="CM206" s="101"/>
      <c r="CN206" s="101"/>
      <c r="CO206" s="101"/>
      <c r="CP206" s="101"/>
      <c r="CQ206" s="101"/>
      <c r="CR206" s="101"/>
      <c r="CS206" s="101"/>
      <c r="CT206" s="101"/>
      <c r="CU206" s="101"/>
      <c r="CV206" s="101"/>
      <c r="CW206" s="101"/>
      <c r="CX206" s="101"/>
      <c r="CY206" s="101"/>
      <c r="CZ206" s="101"/>
      <c r="DA206" s="101"/>
      <c r="DB206" s="101"/>
      <c r="DC206" s="101"/>
      <c r="DD206" s="101"/>
      <c r="DE206" s="101"/>
      <c r="DF206" s="101"/>
      <c r="DG206" s="101"/>
      <c r="DH206" s="101"/>
      <c r="DI206" s="101"/>
      <c r="DJ206" s="101"/>
      <c r="DK206" s="101"/>
      <c r="DL206" s="101"/>
      <c r="DM206" s="101"/>
      <c r="DN206" s="101"/>
      <c r="DO206" s="101"/>
      <c r="DP206" s="101"/>
      <c r="DQ206" s="101"/>
      <c r="DR206" s="101"/>
      <c r="DS206" s="101"/>
      <c r="DT206" s="101"/>
      <c r="DU206" s="101"/>
      <c r="DV206" s="101"/>
      <c r="DW206" s="101"/>
      <c r="DX206" s="101"/>
      <c r="DY206" s="101"/>
      <c r="DZ206" s="101"/>
      <c r="EA206" s="101"/>
      <c r="EB206" s="101"/>
      <c r="EC206" s="101"/>
      <c r="ED206" s="101"/>
      <c r="EE206" s="101"/>
      <c r="EF206" s="101"/>
      <c r="EG206" s="101"/>
      <c r="EH206" s="101"/>
      <c r="EI206" s="101"/>
      <c r="EJ206" s="101"/>
      <c r="EK206" s="101"/>
      <c r="EL206" s="101"/>
      <c r="EM206" s="101"/>
      <c r="EN206" s="101"/>
      <c r="EO206" s="101"/>
      <c r="EP206" s="101"/>
      <c r="EQ206" s="101"/>
      <c r="ER206" s="101"/>
      <c r="ES206" s="101"/>
      <c r="ET206" s="101"/>
      <c r="EU206" s="101"/>
      <c r="EV206" s="101"/>
      <c r="EW206" s="101"/>
      <c r="EX206" s="101"/>
      <c r="EY206" s="101"/>
      <c r="EZ206" s="101"/>
      <c r="FA206" s="101"/>
      <c r="FB206" s="101"/>
      <c r="FC206" s="101"/>
      <c r="FD206" s="101"/>
      <c r="FE206" s="101"/>
      <c r="FF206" s="101"/>
      <c r="FG206" s="101"/>
      <c r="FH206" s="101"/>
      <c r="FI206" s="101"/>
      <c r="FJ206" s="101"/>
      <c r="FK206" s="101"/>
      <c r="FL206" s="101"/>
      <c r="FM206" s="101"/>
      <c r="FN206" s="101"/>
      <c r="FO206" s="101"/>
      <c r="FP206" s="101"/>
      <c r="FQ206" s="101"/>
      <c r="FR206" s="101"/>
      <c r="FS206" s="101"/>
      <c r="FT206" s="101"/>
      <c r="FU206" s="101"/>
      <c r="FV206" s="101"/>
      <c r="FW206" s="101"/>
      <c r="FX206" s="101"/>
      <c r="FY206" s="101"/>
      <c r="FZ206" s="101"/>
      <c r="GA206" s="101"/>
      <c r="GB206" s="101"/>
      <c r="GC206" s="101"/>
      <c r="GD206" s="101"/>
      <c r="GE206" s="101"/>
      <c r="GF206" s="101"/>
      <c r="GG206" s="101"/>
      <c r="GH206" s="101"/>
    </row>
    <row r="207" spans="1:190" s="143" customFormat="1" ht="24" customHeight="1">
      <c r="A207" s="70" t="s">
        <v>119</v>
      </c>
      <c r="B207" s="93" t="s">
        <v>141</v>
      </c>
      <c r="C207" s="89">
        <v>2</v>
      </c>
      <c r="D207" s="89"/>
      <c r="E207" s="89" t="s">
        <v>121</v>
      </c>
      <c r="F207" s="89" t="s">
        <v>121</v>
      </c>
      <c r="G207" s="89" t="s">
        <v>179</v>
      </c>
      <c r="H207" s="89"/>
      <c r="I207" s="89">
        <v>355</v>
      </c>
      <c r="J207" s="136">
        <v>4</v>
      </c>
      <c r="K207" s="89">
        <v>263.9</v>
      </c>
      <c r="L207" s="89">
        <v>263.9</v>
      </c>
      <c r="M207" s="89">
        <v>263.9</v>
      </c>
      <c r="N207" s="89"/>
      <c r="O207" s="89"/>
      <c r="P207" s="89">
        <v>263.9</v>
      </c>
      <c r="Q207" s="89"/>
      <c r="R207" s="89"/>
      <c r="S207" s="89"/>
      <c r="T207" s="89">
        <v>263.9</v>
      </c>
      <c r="U207" s="89"/>
      <c r="V207" s="89">
        <v>23.4</v>
      </c>
      <c r="W207" s="89">
        <v>231.5</v>
      </c>
      <c r="X207" s="89">
        <v>9</v>
      </c>
      <c r="Y207" s="89"/>
      <c r="Z207" s="89"/>
      <c r="AA207" s="89"/>
      <c r="AB207" s="89"/>
      <c r="AC207" s="89"/>
      <c r="AD207" s="89"/>
      <c r="AE207" s="89"/>
      <c r="AF207" s="89"/>
      <c r="AG207" s="89">
        <v>263.9</v>
      </c>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90"/>
      <c r="CA207" s="101"/>
      <c r="CB207" s="101"/>
      <c r="CC207" s="101"/>
      <c r="CD207" s="101"/>
      <c r="CE207" s="101"/>
      <c r="CF207" s="101"/>
      <c r="CG207" s="101"/>
      <c r="CH207" s="101"/>
      <c r="CI207" s="101"/>
      <c r="CJ207" s="101"/>
      <c r="CK207" s="101"/>
      <c r="CL207" s="101"/>
      <c r="CM207" s="101"/>
      <c r="CN207" s="101"/>
      <c r="CO207" s="101"/>
      <c r="CP207" s="101"/>
      <c r="CQ207" s="101"/>
      <c r="CR207" s="101"/>
      <c r="CS207" s="101"/>
      <c r="CT207" s="101"/>
      <c r="CU207" s="101"/>
      <c r="CV207" s="101"/>
      <c r="CW207" s="101"/>
      <c r="CX207" s="101"/>
      <c r="CY207" s="101"/>
      <c r="CZ207" s="101"/>
      <c r="DA207" s="101"/>
      <c r="DB207" s="101"/>
      <c r="DC207" s="101"/>
      <c r="DD207" s="101"/>
      <c r="DE207" s="101"/>
      <c r="DF207" s="101"/>
      <c r="DG207" s="101"/>
      <c r="DH207" s="101"/>
      <c r="DI207" s="101"/>
      <c r="DJ207" s="101"/>
      <c r="DK207" s="101"/>
      <c r="DL207" s="101"/>
      <c r="DM207" s="101"/>
      <c r="DN207" s="101"/>
      <c r="DO207" s="101"/>
      <c r="DP207" s="101"/>
      <c r="DQ207" s="101"/>
      <c r="DR207" s="101"/>
      <c r="DS207" s="101"/>
      <c r="DT207" s="101"/>
      <c r="DU207" s="101"/>
      <c r="DV207" s="101"/>
      <c r="DW207" s="101"/>
      <c r="DX207" s="101"/>
      <c r="DY207" s="101"/>
      <c r="DZ207" s="101"/>
      <c r="EA207" s="101"/>
      <c r="EB207" s="101"/>
      <c r="EC207" s="101"/>
      <c r="ED207" s="101"/>
      <c r="EE207" s="101"/>
      <c r="EF207" s="101"/>
      <c r="EG207" s="101"/>
      <c r="EH207" s="101"/>
      <c r="EI207" s="101"/>
      <c r="EJ207" s="101"/>
      <c r="EK207" s="101"/>
      <c r="EL207" s="101"/>
      <c r="EM207" s="101"/>
      <c r="EN207" s="101"/>
      <c r="EO207" s="101"/>
      <c r="EP207" s="101"/>
      <c r="EQ207" s="101"/>
      <c r="ER207" s="101"/>
      <c r="ES207" s="101"/>
      <c r="ET207" s="101"/>
      <c r="EU207" s="101"/>
      <c r="EV207" s="101"/>
      <c r="EW207" s="101"/>
      <c r="EX207" s="101"/>
      <c r="EY207" s="101"/>
      <c r="EZ207" s="101"/>
      <c r="FA207" s="101"/>
      <c r="FB207" s="101"/>
      <c r="FC207" s="101"/>
      <c r="FD207" s="101"/>
      <c r="FE207" s="101"/>
      <c r="FF207" s="101"/>
      <c r="FG207" s="101"/>
      <c r="FH207" s="101"/>
      <c r="FI207" s="101"/>
      <c r="FJ207" s="101"/>
      <c r="FK207" s="101"/>
      <c r="FL207" s="101"/>
      <c r="FM207" s="101"/>
      <c r="FN207" s="101"/>
      <c r="FO207" s="101"/>
      <c r="FP207" s="101"/>
      <c r="FQ207" s="101"/>
      <c r="FR207" s="101"/>
      <c r="FS207" s="101"/>
      <c r="FT207" s="101"/>
      <c r="FU207" s="101"/>
      <c r="FV207" s="101"/>
      <c r="FW207" s="101"/>
      <c r="FX207" s="101"/>
      <c r="FY207" s="101"/>
      <c r="FZ207" s="101"/>
      <c r="GA207" s="101"/>
      <c r="GB207" s="101"/>
      <c r="GC207" s="101"/>
      <c r="GD207" s="101"/>
      <c r="GE207" s="101"/>
      <c r="GF207" s="101"/>
      <c r="GG207" s="101"/>
      <c r="GH207" s="101"/>
    </row>
    <row r="208" spans="1:190" s="143" customFormat="1" ht="24" customHeight="1">
      <c r="A208" s="70" t="s">
        <v>119</v>
      </c>
      <c r="B208" s="93" t="s">
        <v>141</v>
      </c>
      <c r="C208" s="89">
        <v>1</v>
      </c>
      <c r="D208" s="89">
        <v>3</v>
      </c>
      <c r="E208" s="89" t="s">
        <v>122</v>
      </c>
      <c r="F208" s="89" t="s">
        <v>122</v>
      </c>
      <c r="G208" s="89" t="s">
        <v>138</v>
      </c>
      <c r="H208" s="89"/>
      <c r="I208" s="89">
        <v>358</v>
      </c>
      <c r="J208" s="89">
        <v>4</v>
      </c>
      <c r="K208" s="89">
        <v>9.5</v>
      </c>
      <c r="L208" s="89">
        <v>9.5</v>
      </c>
      <c r="M208" s="89">
        <v>9.5</v>
      </c>
      <c r="N208" s="89"/>
      <c r="O208" s="89"/>
      <c r="P208" s="89">
        <v>9.5</v>
      </c>
      <c r="Q208" s="89"/>
      <c r="R208" s="89"/>
      <c r="S208" s="89"/>
      <c r="T208" s="89">
        <v>9.5</v>
      </c>
      <c r="U208" s="89"/>
      <c r="V208" s="89">
        <v>1</v>
      </c>
      <c r="W208" s="89">
        <v>8.5</v>
      </c>
      <c r="X208" s="89"/>
      <c r="Y208" s="89"/>
      <c r="Z208" s="89"/>
      <c r="AA208" s="89"/>
      <c r="AB208" s="89"/>
      <c r="AC208" s="89"/>
      <c r="AD208" s="89"/>
      <c r="AE208" s="89"/>
      <c r="AF208" s="89"/>
      <c r="AG208" s="89">
        <v>9.5</v>
      </c>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90"/>
      <c r="CA208" s="101"/>
      <c r="CB208" s="101"/>
      <c r="CC208" s="101"/>
      <c r="CD208" s="101"/>
      <c r="CE208" s="101"/>
      <c r="CF208" s="101"/>
      <c r="CG208" s="101"/>
      <c r="CH208" s="101"/>
      <c r="CI208" s="101"/>
      <c r="CJ208" s="101"/>
      <c r="CK208" s="101"/>
      <c r="CL208" s="101"/>
      <c r="CM208" s="101"/>
      <c r="CN208" s="101"/>
      <c r="CO208" s="101"/>
      <c r="CP208" s="101"/>
      <c r="CQ208" s="101"/>
      <c r="CR208" s="101"/>
      <c r="CS208" s="101"/>
      <c r="CT208" s="101"/>
      <c r="CU208" s="101"/>
      <c r="CV208" s="101"/>
      <c r="CW208" s="101"/>
      <c r="CX208" s="101"/>
      <c r="CY208" s="101"/>
      <c r="CZ208" s="101"/>
      <c r="DA208" s="101"/>
      <c r="DB208" s="101"/>
      <c r="DC208" s="101"/>
      <c r="DD208" s="101"/>
      <c r="DE208" s="101"/>
      <c r="DF208" s="101"/>
      <c r="DG208" s="101"/>
      <c r="DH208" s="101"/>
      <c r="DI208" s="101"/>
      <c r="DJ208" s="101"/>
      <c r="DK208" s="101"/>
      <c r="DL208" s="101"/>
      <c r="DM208" s="101"/>
      <c r="DN208" s="101"/>
      <c r="DO208" s="101"/>
      <c r="DP208" s="101"/>
      <c r="DQ208" s="101"/>
      <c r="DR208" s="101"/>
      <c r="DS208" s="101"/>
      <c r="DT208" s="101"/>
      <c r="DU208" s="101"/>
      <c r="DV208" s="101"/>
      <c r="DW208" s="101"/>
      <c r="DX208" s="101"/>
      <c r="DY208" s="101"/>
      <c r="DZ208" s="101"/>
      <c r="EA208" s="101"/>
      <c r="EB208" s="101"/>
      <c r="EC208" s="101"/>
      <c r="ED208" s="101"/>
      <c r="EE208" s="101"/>
      <c r="EF208" s="101"/>
      <c r="EG208" s="101"/>
      <c r="EH208" s="101"/>
      <c r="EI208" s="101"/>
      <c r="EJ208" s="101"/>
      <c r="EK208" s="101"/>
      <c r="EL208" s="101"/>
      <c r="EM208" s="101"/>
      <c r="EN208" s="101"/>
      <c r="EO208" s="101"/>
      <c r="EP208" s="101"/>
      <c r="EQ208" s="101"/>
      <c r="ER208" s="101"/>
      <c r="ES208" s="101"/>
      <c r="ET208" s="101"/>
      <c r="EU208" s="101"/>
      <c r="EV208" s="101"/>
      <c r="EW208" s="101"/>
      <c r="EX208" s="101"/>
      <c r="EY208" s="101"/>
      <c r="EZ208" s="101"/>
      <c r="FA208" s="101"/>
      <c r="FB208" s="101"/>
      <c r="FC208" s="101"/>
      <c r="FD208" s="101"/>
      <c r="FE208" s="101"/>
      <c r="FF208" s="101"/>
      <c r="FG208" s="101"/>
      <c r="FH208" s="101"/>
      <c r="FI208" s="101"/>
      <c r="FJ208" s="101"/>
      <c r="FK208" s="101"/>
      <c r="FL208" s="101"/>
      <c r="FM208" s="101"/>
      <c r="FN208" s="101"/>
      <c r="FO208" s="101"/>
      <c r="FP208" s="101"/>
      <c r="FQ208" s="101"/>
      <c r="FR208" s="101"/>
      <c r="FS208" s="101"/>
      <c r="FT208" s="101"/>
      <c r="FU208" s="101"/>
      <c r="FV208" s="101"/>
      <c r="FW208" s="101"/>
      <c r="FX208" s="101"/>
      <c r="FY208" s="101"/>
      <c r="FZ208" s="101"/>
      <c r="GA208" s="101"/>
      <c r="GB208" s="101"/>
      <c r="GC208" s="101"/>
      <c r="GD208" s="101"/>
      <c r="GE208" s="101"/>
      <c r="GF208" s="101"/>
      <c r="GG208" s="101"/>
      <c r="GH208" s="101"/>
    </row>
    <row r="209" spans="1:190" s="143" customFormat="1" ht="24" customHeight="1">
      <c r="A209" s="70" t="s">
        <v>119</v>
      </c>
      <c r="B209" s="93" t="s">
        <v>141</v>
      </c>
      <c r="C209" s="89">
        <v>1</v>
      </c>
      <c r="D209" s="89">
        <v>3</v>
      </c>
      <c r="E209" s="89" t="s">
        <v>122</v>
      </c>
      <c r="F209" s="89" t="s">
        <v>122</v>
      </c>
      <c r="G209" s="89" t="s">
        <v>165</v>
      </c>
      <c r="H209" s="89"/>
      <c r="I209" s="89">
        <v>630</v>
      </c>
      <c r="J209" s="136">
        <v>7</v>
      </c>
      <c r="K209" s="89">
        <v>40.3</v>
      </c>
      <c r="L209" s="89">
        <v>40.3</v>
      </c>
      <c r="M209" s="89">
        <v>40.3</v>
      </c>
      <c r="N209" s="89"/>
      <c r="O209" s="89"/>
      <c r="P209" s="89">
        <v>40.3</v>
      </c>
      <c r="Q209" s="89"/>
      <c r="R209" s="89"/>
      <c r="S209" s="89"/>
      <c r="T209" s="89">
        <v>40.3</v>
      </c>
      <c r="U209" s="89"/>
      <c r="V209" s="89"/>
      <c r="W209" s="89">
        <v>40.3</v>
      </c>
      <c r="X209" s="89"/>
      <c r="Y209" s="89"/>
      <c r="Z209" s="89"/>
      <c r="AA209" s="89"/>
      <c r="AB209" s="89"/>
      <c r="AC209" s="89"/>
      <c r="AD209" s="89"/>
      <c r="AE209" s="89"/>
      <c r="AF209" s="89"/>
      <c r="AG209" s="89">
        <v>40.3</v>
      </c>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90"/>
      <c r="CA209" s="101"/>
      <c r="CB209" s="101"/>
      <c r="CC209" s="101"/>
      <c r="CD209" s="101"/>
      <c r="CE209" s="101"/>
      <c r="CF209" s="101"/>
      <c r="CG209" s="101"/>
      <c r="CH209" s="101"/>
      <c r="CI209" s="101"/>
      <c r="CJ209" s="101"/>
      <c r="CK209" s="101"/>
      <c r="CL209" s="101"/>
      <c r="CM209" s="101"/>
      <c r="CN209" s="101"/>
      <c r="CO209" s="101"/>
      <c r="CP209" s="101"/>
      <c r="CQ209" s="101"/>
      <c r="CR209" s="101"/>
      <c r="CS209" s="101"/>
      <c r="CT209" s="101"/>
      <c r="CU209" s="101"/>
      <c r="CV209" s="101"/>
      <c r="CW209" s="101"/>
      <c r="CX209" s="101"/>
      <c r="CY209" s="101"/>
      <c r="CZ209" s="101"/>
      <c r="DA209" s="101"/>
      <c r="DB209" s="101"/>
      <c r="DC209" s="101"/>
      <c r="DD209" s="101"/>
      <c r="DE209" s="101"/>
      <c r="DF209" s="101"/>
      <c r="DG209" s="101"/>
      <c r="DH209" s="101"/>
      <c r="DI209" s="101"/>
      <c r="DJ209" s="101"/>
      <c r="DK209" s="101"/>
      <c r="DL209" s="101"/>
      <c r="DM209" s="101"/>
      <c r="DN209" s="101"/>
      <c r="DO209" s="101"/>
      <c r="DP209" s="101"/>
      <c r="DQ209" s="101"/>
      <c r="DR209" s="101"/>
      <c r="DS209" s="101"/>
      <c r="DT209" s="101"/>
      <c r="DU209" s="101"/>
      <c r="DV209" s="101"/>
      <c r="DW209" s="101"/>
      <c r="DX209" s="101"/>
      <c r="DY209" s="101"/>
      <c r="DZ209" s="101"/>
      <c r="EA209" s="101"/>
      <c r="EB209" s="101"/>
      <c r="EC209" s="101"/>
      <c r="ED209" s="101"/>
      <c r="EE209" s="101"/>
      <c r="EF209" s="101"/>
      <c r="EG209" s="101"/>
      <c r="EH209" s="101"/>
      <c r="EI209" s="101"/>
      <c r="EJ209" s="101"/>
      <c r="EK209" s="101"/>
      <c r="EL209" s="101"/>
      <c r="EM209" s="101"/>
      <c r="EN209" s="101"/>
      <c r="EO209" s="101"/>
      <c r="EP209" s="101"/>
      <c r="EQ209" s="101"/>
      <c r="ER209" s="101"/>
      <c r="ES209" s="101"/>
      <c r="ET209" s="101"/>
      <c r="EU209" s="101"/>
      <c r="EV209" s="101"/>
      <c r="EW209" s="101"/>
      <c r="EX209" s="101"/>
      <c r="EY209" s="101"/>
      <c r="EZ209" s="101"/>
      <c r="FA209" s="101"/>
      <c r="FB209" s="101"/>
      <c r="FC209" s="101"/>
      <c r="FD209" s="101"/>
      <c r="FE209" s="101"/>
      <c r="FF209" s="101"/>
      <c r="FG209" s="101"/>
      <c r="FH209" s="101"/>
      <c r="FI209" s="101"/>
      <c r="FJ209" s="101"/>
      <c r="FK209" s="101"/>
      <c r="FL209" s="101"/>
      <c r="FM209" s="101"/>
      <c r="FN209" s="101"/>
      <c r="FO209" s="101"/>
      <c r="FP209" s="101"/>
      <c r="FQ209" s="101"/>
      <c r="FR209" s="101"/>
      <c r="FS209" s="101"/>
      <c r="FT209" s="101"/>
      <c r="FU209" s="101"/>
      <c r="FV209" s="101"/>
      <c r="FW209" s="101"/>
      <c r="FX209" s="101"/>
      <c r="FY209" s="101"/>
      <c r="FZ209" s="101"/>
      <c r="GA209" s="101"/>
      <c r="GB209" s="101"/>
      <c r="GC209" s="101"/>
      <c r="GD209" s="101"/>
      <c r="GE209" s="101"/>
      <c r="GF209" s="101"/>
      <c r="GG209" s="101"/>
      <c r="GH209" s="101"/>
    </row>
    <row r="210" spans="1:190" s="144" customFormat="1" ht="24" customHeight="1">
      <c r="A210" s="70" t="s">
        <v>119</v>
      </c>
      <c r="B210" s="93" t="s">
        <v>141</v>
      </c>
      <c r="C210" s="89">
        <v>1</v>
      </c>
      <c r="D210" s="103">
        <v>3</v>
      </c>
      <c r="E210" s="89" t="s">
        <v>124</v>
      </c>
      <c r="F210" s="89" t="s">
        <v>124</v>
      </c>
      <c r="G210" s="89" t="s">
        <v>46</v>
      </c>
      <c r="H210" s="89">
        <v>2010</v>
      </c>
      <c r="I210" s="89">
        <v>830</v>
      </c>
      <c r="J210" s="89">
        <v>3</v>
      </c>
      <c r="K210" s="89">
        <v>36</v>
      </c>
      <c r="L210" s="89">
        <v>36</v>
      </c>
      <c r="M210" s="89"/>
      <c r="N210" s="89">
        <v>36</v>
      </c>
      <c r="O210" s="89"/>
      <c r="P210" s="89">
        <v>36</v>
      </c>
      <c r="Q210" s="89"/>
      <c r="R210" s="89"/>
      <c r="S210" s="89"/>
      <c r="T210" s="89">
        <v>36</v>
      </c>
      <c r="U210" s="89"/>
      <c r="V210" s="89">
        <v>22.9</v>
      </c>
      <c r="W210" s="89">
        <v>13.1</v>
      </c>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90"/>
      <c r="CA210" s="101"/>
      <c r="CB210" s="140"/>
      <c r="CC210" s="140"/>
      <c r="CD210" s="140"/>
      <c r="CE210" s="140"/>
      <c r="CF210" s="140"/>
      <c r="CG210" s="140"/>
      <c r="CH210" s="140"/>
      <c r="CI210" s="140"/>
      <c r="CJ210" s="140"/>
      <c r="CK210" s="140"/>
      <c r="CL210" s="140"/>
      <c r="CM210" s="140"/>
      <c r="CN210" s="140"/>
      <c r="CO210" s="140"/>
      <c r="CP210" s="140"/>
      <c r="CQ210" s="140"/>
      <c r="CR210" s="140"/>
      <c r="CS210" s="140"/>
      <c r="CT210" s="140"/>
      <c r="CU210" s="140"/>
      <c r="CV210" s="140"/>
      <c r="CW210" s="140"/>
      <c r="CX210" s="140"/>
      <c r="CY210" s="140"/>
      <c r="CZ210" s="140"/>
      <c r="DA210" s="140"/>
      <c r="DB210" s="140"/>
      <c r="DC210" s="140"/>
      <c r="DD210" s="140"/>
      <c r="DE210" s="140"/>
      <c r="DF210" s="140"/>
      <c r="DG210" s="140"/>
      <c r="DH210" s="140"/>
      <c r="DI210" s="140"/>
      <c r="DJ210" s="140"/>
      <c r="DK210" s="140"/>
      <c r="DL210" s="140"/>
      <c r="DM210" s="140"/>
      <c r="DN210" s="140"/>
      <c r="DO210" s="140"/>
      <c r="DP210" s="140"/>
      <c r="DQ210" s="140"/>
      <c r="DR210" s="140"/>
      <c r="DS210" s="140"/>
      <c r="DT210" s="140"/>
      <c r="DU210" s="140"/>
      <c r="DV210" s="140"/>
      <c r="DW210" s="140"/>
      <c r="DX210" s="140"/>
      <c r="DY210" s="140"/>
      <c r="DZ210" s="140"/>
      <c r="EA210" s="140"/>
      <c r="EB210" s="140"/>
      <c r="EC210" s="140"/>
      <c r="ED210" s="140"/>
      <c r="EE210" s="140"/>
      <c r="EF210" s="140"/>
      <c r="EG210" s="140"/>
      <c r="EH210" s="140"/>
      <c r="EI210" s="140"/>
      <c r="EJ210" s="140"/>
      <c r="EK210" s="140"/>
      <c r="EL210" s="140"/>
      <c r="EM210" s="140"/>
      <c r="EN210" s="140"/>
      <c r="EO210" s="140"/>
      <c r="EP210" s="140"/>
      <c r="EQ210" s="140"/>
      <c r="ER210" s="140"/>
      <c r="ES210" s="140"/>
      <c r="ET210" s="140"/>
      <c r="EU210" s="140"/>
      <c r="EV210" s="140"/>
      <c r="EW210" s="140"/>
      <c r="EX210" s="140"/>
      <c r="EY210" s="140"/>
      <c r="EZ210" s="140"/>
      <c r="FA210" s="140"/>
      <c r="FB210" s="140"/>
      <c r="FC210" s="140"/>
      <c r="FD210" s="140"/>
      <c r="FE210" s="140"/>
      <c r="FF210" s="140"/>
      <c r="FG210" s="140"/>
      <c r="FH210" s="140"/>
      <c r="FI210" s="140"/>
      <c r="FJ210" s="140"/>
      <c r="FK210" s="140"/>
      <c r="FL210" s="140"/>
      <c r="FM210" s="140"/>
      <c r="FN210" s="140"/>
      <c r="FO210" s="140"/>
      <c r="FP210" s="140"/>
      <c r="FQ210" s="140"/>
      <c r="FR210" s="140"/>
      <c r="FS210" s="140"/>
      <c r="FT210" s="140"/>
      <c r="FU210" s="140"/>
      <c r="FV210" s="140"/>
      <c r="FW210" s="140"/>
      <c r="FX210" s="140"/>
      <c r="FY210" s="140"/>
      <c r="FZ210" s="140"/>
      <c r="GA210" s="140"/>
      <c r="GB210" s="140"/>
      <c r="GC210" s="140"/>
      <c r="GD210" s="140"/>
      <c r="GE210" s="140"/>
      <c r="GF210" s="140"/>
      <c r="GG210" s="140"/>
      <c r="GH210" s="140"/>
    </row>
    <row r="211" spans="1:190" s="158" customFormat="1" ht="24" customHeight="1">
      <c r="A211" s="70" t="s">
        <v>119</v>
      </c>
      <c r="B211" s="93" t="s">
        <v>141</v>
      </c>
      <c r="C211" s="89">
        <v>1</v>
      </c>
      <c r="D211" s="103">
        <v>3</v>
      </c>
      <c r="E211" s="89" t="s">
        <v>79</v>
      </c>
      <c r="F211" s="89" t="s">
        <v>79</v>
      </c>
      <c r="G211" s="89" t="s">
        <v>46</v>
      </c>
      <c r="H211" s="89">
        <v>2010</v>
      </c>
      <c r="I211" s="89">
        <v>830</v>
      </c>
      <c r="J211" s="89">
        <v>3</v>
      </c>
      <c r="K211" s="89">
        <v>9.2</v>
      </c>
      <c r="L211" s="89">
        <v>9.2</v>
      </c>
      <c r="M211" s="89"/>
      <c r="N211" s="89">
        <v>9.2</v>
      </c>
      <c r="O211" s="89"/>
      <c r="P211" s="89">
        <v>9.2</v>
      </c>
      <c r="Q211" s="89"/>
      <c r="R211" s="89"/>
      <c r="S211" s="89"/>
      <c r="T211" s="89">
        <v>9.2</v>
      </c>
      <c r="U211" s="89"/>
      <c r="V211" s="89">
        <v>9.2</v>
      </c>
      <c r="W211" s="89"/>
      <c r="X211" s="89"/>
      <c r="Y211" s="89"/>
      <c r="Z211" s="89"/>
      <c r="AA211" s="89"/>
      <c r="AB211" s="89"/>
      <c r="AC211" s="89"/>
      <c r="AD211" s="89"/>
      <c r="AE211" s="89"/>
      <c r="AF211" s="89"/>
      <c r="AG211" s="89">
        <v>30.8</v>
      </c>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90"/>
      <c r="CA211" s="101"/>
      <c r="CB211" s="140"/>
      <c r="CC211" s="140"/>
      <c r="CD211" s="140"/>
      <c r="CE211" s="140"/>
      <c r="CF211" s="140"/>
      <c r="CG211" s="140"/>
      <c r="CH211" s="140"/>
      <c r="CI211" s="140"/>
      <c r="CJ211" s="140"/>
      <c r="CK211" s="140"/>
      <c r="CL211" s="140"/>
      <c r="CM211" s="140"/>
      <c r="CN211" s="140"/>
      <c r="CO211" s="140"/>
      <c r="CP211" s="140"/>
      <c r="CQ211" s="140"/>
      <c r="CR211" s="140"/>
      <c r="CS211" s="140"/>
      <c r="CT211" s="140"/>
      <c r="CU211" s="140"/>
      <c r="CV211" s="140"/>
      <c r="CW211" s="140"/>
      <c r="CX211" s="140"/>
      <c r="CY211" s="140"/>
      <c r="CZ211" s="140"/>
      <c r="DA211" s="140"/>
      <c r="DB211" s="140"/>
      <c r="DC211" s="140"/>
      <c r="DD211" s="140"/>
      <c r="DE211" s="140"/>
      <c r="DF211" s="140"/>
      <c r="DG211" s="140"/>
      <c r="DH211" s="140"/>
      <c r="DI211" s="140"/>
      <c r="DJ211" s="140"/>
      <c r="DK211" s="140"/>
      <c r="DL211" s="140"/>
      <c r="DM211" s="140"/>
      <c r="DN211" s="140"/>
      <c r="DO211" s="140"/>
      <c r="DP211" s="140"/>
      <c r="DQ211" s="140"/>
      <c r="DR211" s="140"/>
      <c r="DS211" s="140"/>
      <c r="DT211" s="140"/>
      <c r="DU211" s="140"/>
      <c r="DV211" s="140"/>
      <c r="DW211" s="140"/>
      <c r="DX211" s="140"/>
      <c r="DY211" s="140"/>
      <c r="DZ211" s="140"/>
      <c r="EA211" s="140"/>
      <c r="EB211" s="140"/>
      <c r="EC211" s="140"/>
      <c r="ED211" s="140"/>
      <c r="EE211" s="140"/>
      <c r="EF211" s="140"/>
      <c r="EG211" s="140"/>
      <c r="EH211" s="140"/>
      <c r="EI211" s="140"/>
      <c r="EJ211" s="140"/>
      <c r="EK211" s="140"/>
      <c r="EL211" s="140"/>
      <c r="EM211" s="140"/>
      <c r="EN211" s="140"/>
      <c r="EO211" s="140"/>
      <c r="EP211" s="140"/>
      <c r="EQ211" s="140"/>
      <c r="ER211" s="140"/>
      <c r="ES211" s="140"/>
      <c r="ET211" s="140"/>
      <c r="EU211" s="140"/>
      <c r="EV211" s="140"/>
      <c r="EW211" s="140"/>
      <c r="EX211" s="140"/>
      <c r="EY211" s="140"/>
      <c r="EZ211" s="140"/>
      <c r="FA211" s="140"/>
      <c r="FB211" s="140"/>
      <c r="FC211" s="140"/>
      <c r="FD211" s="140"/>
      <c r="FE211" s="140"/>
      <c r="FF211" s="140"/>
      <c r="FG211" s="140"/>
      <c r="FH211" s="140"/>
      <c r="FI211" s="140"/>
      <c r="FJ211" s="140"/>
      <c r="FK211" s="140"/>
      <c r="FL211" s="140"/>
      <c r="FM211" s="140"/>
      <c r="FN211" s="140"/>
      <c r="FO211" s="140"/>
      <c r="FP211" s="140"/>
      <c r="FQ211" s="140"/>
      <c r="FR211" s="140"/>
      <c r="FS211" s="140"/>
      <c r="FT211" s="140"/>
      <c r="FU211" s="140"/>
      <c r="FV211" s="140"/>
      <c r="FW211" s="140"/>
      <c r="FX211" s="140"/>
      <c r="FY211" s="140"/>
      <c r="FZ211" s="140"/>
      <c r="GA211" s="140"/>
      <c r="GB211" s="140"/>
      <c r="GC211" s="140"/>
      <c r="GD211" s="140"/>
      <c r="GE211" s="140"/>
      <c r="GF211" s="140"/>
      <c r="GG211" s="140"/>
      <c r="GH211" s="140"/>
    </row>
    <row r="212" spans="1:79" s="140" customFormat="1" ht="22.5" customHeight="1">
      <c r="A212" s="70" t="s">
        <v>119</v>
      </c>
      <c r="B212" s="93" t="s">
        <v>141</v>
      </c>
      <c r="C212" s="89">
        <v>1</v>
      </c>
      <c r="D212" s="103">
        <v>3</v>
      </c>
      <c r="E212" s="89" t="s">
        <v>130</v>
      </c>
      <c r="F212" s="89" t="s">
        <v>130</v>
      </c>
      <c r="G212" s="89" t="s">
        <v>46</v>
      </c>
      <c r="H212" s="89">
        <v>2010</v>
      </c>
      <c r="I212" s="89">
        <v>830</v>
      </c>
      <c r="J212" s="89">
        <v>3</v>
      </c>
      <c r="K212" s="89">
        <v>59.9</v>
      </c>
      <c r="L212" s="89">
        <v>59.9</v>
      </c>
      <c r="M212" s="89"/>
      <c r="N212" s="89">
        <v>59.9</v>
      </c>
      <c r="O212" s="89"/>
      <c r="P212" s="89">
        <v>59.9</v>
      </c>
      <c r="Q212" s="89"/>
      <c r="R212" s="89"/>
      <c r="S212" s="89"/>
      <c r="T212" s="89">
        <v>59.9</v>
      </c>
      <c r="U212" s="89"/>
      <c r="V212" s="89">
        <v>59.9</v>
      </c>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90"/>
      <c r="CA212" s="101"/>
    </row>
    <row r="213" spans="1:190" s="144" customFormat="1" ht="60" customHeight="1">
      <c r="A213" s="70" t="s">
        <v>119</v>
      </c>
      <c r="B213" s="93" t="s">
        <v>141</v>
      </c>
      <c r="C213" s="89">
        <v>2</v>
      </c>
      <c r="D213" s="103"/>
      <c r="E213" s="89" t="s">
        <v>121</v>
      </c>
      <c r="F213" s="89" t="s">
        <v>121</v>
      </c>
      <c r="G213" s="89" t="s">
        <v>157</v>
      </c>
      <c r="H213" s="89">
        <v>2010</v>
      </c>
      <c r="I213" s="89">
        <v>821</v>
      </c>
      <c r="J213" s="89">
        <v>3</v>
      </c>
      <c r="K213" s="89">
        <v>13.1</v>
      </c>
      <c r="L213" s="89">
        <v>13.1</v>
      </c>
      <c r="M213" s="89"/>
      <c r="N213" s="89">
        <v>13.1</v>
      </c>
      <c r="O213" s="89"/>
      <c r="P213" s="89">
        <v>13.1</v>
      </c>
      <c r="Q213" s="89"/>
      <c r="R213" s="89"/>
      <c r="S213" s="89"/>
      <c r="T213" s="89">
        <v>13.1</v>
      </c>
      <c r="U213" s="89"/>
      <c r="V213" s="89"/>
      <c r="W213" s="89"/>
      <c r="X213" s="89">
        <v>13.1</v>
      </c>
      <c r="Y213" s="89">
        <v>13.1</v>
      </c>
      <c r="Z213" s="89"/>
      <c r="AA213" s="89"/>
      <c r="AB213" s="89"/>
      <c r="AC213" s="89">
        <v>13.1</v>
      </c>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90"/>
      <c r="CA213" s="101"/>
      <c r="CB213" s="140"/>
      <c r="CC213" s="140"/>
      <c r="CD213" s="140"/>
      <c r="CE213" s="140"/>
      <c r="CF213" s="140"/>
      <c r="CG213" s="140"/>
      <c r="CH213" s="140"/>
      <c r="CI213" s="140"/>
      <c r="CJ213" s="140"/>
      <c r="CK213" s="140"/>
      <c r="CL213" s="140"/>
      <c r="CM213" s="140"/>
      <c r="CN213" s="140"/>
      <c r="CO213" s="140"/>
      <c r="CP213" s="140"/>
      <c r="CQ213" s="140"/>
      <c r="CR213" s="140"/>
      <c r="CS213" s="140"/>
      <c r="CT213" s="140"/>
      <c r="CU213" s="140"/>
      <c r="CV213" s="140"/>
      <c r="CW213" s="140"/>
      <c r="CX213" s="140"/>
      <c r="CY213" s="140"/>
      <c r="CZ213" s="140"/>
      <c r="DA213" s="140"/>
      <c r="DB213" s="140"/>
      <c r="DC213" s="140"/>
      <c r="DD213" s="140"/>
      <c r="DE213" s="140"/>
      <c r="DF213" s="140"/>
      <c r="DG213" s="140"/>
      <c r="DH213" s="140"/>
      <c r="DI213" s="140"/>
      <c r="DJ213" s="140"/>
      <c r="DK213" s="140"/>
      <c r="DL213" s="140"/>
      <c r="DM213" s="140"/>
      <c r="DN213" s="140"/>
      <c r="DO213" s="140"/>
      <c r="DP213" s="140"/>
      <c r="DQ213" s="140"/>
      <c r="DR213" s="140"/>
      <c r="DS213" s="140"/>
      <c r="DT213" s="140"/>
      <c r="DU213" s="140"/>
      <c r="DV213" s="140"/>
      <c r="DW213" s="140"/>
      <c r="DX213" s="140"/>
      <c r="DY213" s="140"/>
      <c r="DZ213" s="140"/>
      <c r="EA213" s="140"/>
      <c r="EB213" s="140"/>
      <c r="EC213" s="140"/>
      <c r="ED213" s="140"/>
      <c r="EE213" s="140"/>
      <c r="EF213" s="140"/>
      <c r="EG213" s="140"/>
      <c r="EH213" s="140"/>
      <c r="EI213" s="140"/>
      <c r="EJ213" s="140"/>
      <c r="EK213" s="140"/>
      <c r="EL213" s="140"/>
      <c r="EM213" s="140"/>
      <c r="EN213" s="140"/>
      <c r="EO213" s="140"/>
      <c r="EP213" s="140"/>
      <c r="EQ213" s="140"/>
      <c r="ER213" s="140"/>
      <c r="ES213" s="140"/>
      <c r="ET213" s="140"/>
      <c r="EU213" s="140"/>
      <c r="EV213" s="140"/>
      <c r="EW213" s="140"/>
      <c r="EX213" s="140"/>
      <c r="EY213" s="140"/>
      <c r="EZ213" s="140"/>
      <c r="FA213" s="140"/>
      <c r="FB213" s="140"/>
      <c r="FC213" s="140"/>
      <c r="FD213" s="140"/>
      <c r="FE213" s="140"/>
      <c r="FF213" s="140"/>
      <c r="FG213" s="140"/>
      <c r="FH213" s="140"/>
      <c r="FI213" s="140"/>
      <c r="FJ213" s="140"/>
      <c r="FK213" s="140"/>
      <c r="FL213" s="140"/>
      <c r="FM213" s="140"/>
      <c r="FN213" s="140"/>
      <c r="FO213" s="140"/>
      <c r="FP213" s="140"/>
      <c r="FQ213" s="140"/>
      <c r="FR213" s="140"/>
      <c r="FS213" s="140"/>
      <c r="FT213" s="140"/>
      <c r="FU213" s="140"/>
      <c r="FV213" s="140"/>
      <c r="FW213" s="140"/>
      <c r="FX213" s="140"/>
      <c r="FY213" s="140"/>
      <c r="FZ213" s="140"/>
      <c r="GA213" s="140"/>
      <c r="GB213" s="140"/>
      <c r="GC213" s="140"/>
      <c r="GD213" s="140"/>
      <c r="GE213" s="140"/>
      <c r="GF213" s="140"/>
      <c r="GG213" s="140"/>
      <c r="GH213" s="140"/>
    </row>
    <row r="214" spans="1:190" s="144" customFormat="1" ht="70.5" customHeight="1">
      <c r="A214" s="70" t="s">
        <v>119</v>
      </c>
      <c r="B214" s="93" t="s">
        <v>141</v>
      </c>
      <c r="C214" s="89">
        <v>2</v>
      </c>
      <c r="D214" s="89"/>
      <c r="E214" s="89" t="s">
        <v>125</v>
      </c>
      <c r="F214" s="89" t="s">
        <v>125</v>
      </c>
      <c r="G214" s="89" t="s">
        <v>157</v>
      </c>
      <c r="H214" s="89">
        <v>2010</v>
      </c>
      <c r="I214" s="89">
        <v>821</v>
      </c>
      <c r="J214" s="89">
        <v>3</v>
      </c>
      <c r="K214" s="89">
        <v>4.4</v>
      </c>
      <c r="L214" s="89">
        <v>4.4</v>
      </c>
      <c r="M214" s="89"/>
      <c r="N214" s="89">
        <v>4.4</v>
      </c>
      <c r="O214" s="89"/>
      <c r="P214" s="89">
        <v>4.4</v>
      </c>
      <c r="Q214" s="89"/>
      <c r="R214" s="89"/>
      <c r="S214" s="89"/>
      <c r="T214" s="89">
        <v>4.4</v>
      </c>
      <c r="U214" s="89"/>
      <c r="V214" s="89"/>
      <c r="W214" s="89"/>
      <c r="X214" s="89">
        <v>4.4</v>
      </c>
      <c r="Y214" s="89">
        <v>4.4</v>
      </c>
      <c r="Z214" s="89"/>
      <c r="AA214" s="89"/>
      <c r="AB214" s="89"/>
      <c r="AC214" s="89">
        <v>4.4</v>
      </c>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90"/>
      <c r="CA214" s="101"/>
      <c r="CB214" s="140"/>
      <c r="CC214" s="140"/>
      <c r="CD214" s="140"/>
      <c r="CE214" s="140"/>
      <c r="CF214" s="140"/>
      <c r="CG214" s="140"/>
      <c r="CH214" s="140"/>
      <c r="CI214" s="140"/>
      <c r="CJ214" s="140"/>
      <c r="CK214" s="140"/>
      <c r="CL214" s="140"/>
      <c r="CM214" s="140"/>
      <c r="CN214" s="140"/>
      <c r="CO214" s="140"/>
      <c r="CP214" s="140"/>
      <c r="CQ214" s="140"/>
      <c r="CR214" s="140"/>
      <c r="CS214" s="140"/>
      <c r="CT214" s="140"/>
      <c r="CU214" s="140"/>
      <c r="CV214" s="140"/>
      <c r="CW214" s="140"/>
      <c r="CX214" s="140"/>
      <c r="CY214" s="140"/>
      <c r="CZ214" s="140"/>
      <c r="DA214" s="140"/>
      <c r="DB214" s="140"/>
      <c r="DC214" s="140"/>
      <c r="DD214" s="140"/>
      <c r="DE214" s="140"/>
      <c r="DF214" s="140"/>
      <c r="DG214" s="140"/>
      <c r="DH214" s="140"/>
      <c r="DI214" s="140"/>
      <c r="DJ214" s="140"/>
      <c r="DK214" s="140"/>
      <c r="DL214" s="140"/>
      <c r="DM214" s="140"/>
      <c r="DN214" s="140"/>
      <c r="DO214" s="140"/>
      <c r="DP214" s="140"/>
      <c r="DQ214" s="140"/>
      <c r="DR214" s="140"/>
      <c r="DS214" s="140"/>
      <c r="DT214" s="140"/>
      <c r="DU214" s="140"/>
      <c r="DV214" s="140"/>
      <c r="DW214" s="140"/>
      <c r="DX214" s="140"/>
      <c r="DY214" s="140"/>
      <c r="DZ214" s="140"/>
      <c r="EA214" s="140"/>
      <c r="EB214" s="140"/>
      <c r="EC214" s="140"/>
      <c r="ED214" s="140"/>
      <c r="EE214" s="140"/>
      <c r="EF214" s="140"/>
      <c r="EG214" s="140"/>
      <c r="EH214" s="140"/>
      <c r="EI214" s="140"/>
      <c r="EJ214" s="140"/>
      <c r="EK214" s="140"/>
      <c r="EL214" s="140"/>
      <c r="EM214" s="140"/>
      <c r="EN214" s="140"/>
      <c r="EO214" s="140"/>
      <c r="EP214" s="140"/>
      <c r="EQ214" s="140"/>
      <c r="ER214" s="140"/>
      <c r="ES214" s="140"/>
      <c r="ET214" s="140"/>
      <c r="EU214" s="140"/>
      <c r="EV214" s="140"/>
      <c r="EW214" s="140"/>
      <c r="EX214" s="140"/>
      <c r="EY214" s="140"/>
      <c r="EZ214" s="140"/>
      <c r="FA214" s="140"/>
      <c r="FB214" s="140"/>
      <c r="FC214" s="140"/>
      <c r="FD214" s="140"/>
      <c r="FE214" s="140"/>
      <c r="FF214" s="140"/>
      <c r="FG214" s="140"/>
      <c r="FH214" s="140"/>
      <c r="FI214" s="140"/>
      <c r="FJ214" s="140"/>
      <c r="FK214" s="140"/>
      <c r="FL214" s="140"/>
      <c r="FM214" s="140"/>
      <c r="FN214" s="140"/>
      <c r="FO214" s="140"/>
      <c r="FP214" s="140"/>
      <c r="FQ214" s="140"/>
      <c r="FR214" s="140"/>
      <c r="FS214" s="140"/>
      <c r="FT214" s="140"/>
      <c r="FU214" s="140"/>
      <c r="FV214" s="140"/>
      <c r="FW214" s="140"/>
      <c r="FX214" s="140"/>
      <c r="FY214" s="140"/>
      <c r="FZ214" s="140"/>
      <c r="GA214" s="140"/>
      <c r="GB214" s="140"/>
      <c r="GC214" s="140"/>
      <c r="GD214" s="140"/>
      <c r="GE214" s="140"/>
      <c r="GF214" s="140"/>
      <c r="GG214" s="140"/>
      <c r="GH214" s="140"/>
    </row>
    <row r="215" spans="1:190" s="144" customFormat="1" ht="71.25" customHeight="1">
      <c r="A215" s="70" t="s">
        <v>119</v>
      </c>
      <c r="B215" s="93" t="s">
        <v>141</v>
      </c>
      <c r="C215" s="89">
        <v>2</v>
      </c>
      <c r="D215" s="89"/>
      <c r="E215" s="89" t="s">
        <v>122</v>
      </c>
      <c r="F215" s="89" t="s">
        <v>122</v>
      </c>
      <c r="G215" s="89" t="s">
        <v>157</v>
      </c>
      <c r="H215" s="89">
        <v>2009</v>
      </c>
      <c r="I215" s="89">
        <v>821</v>
      </c>
      <c r="J215" s="89">
        <v>3</v>
      </c>
      <c r="K215" s="89">
        <v>2.2</v>
      </c>
      <c r="L215" s="89">
        <v>2.2</v>
      </c>
      <c r="M215" s="89"/>
      <c r="N215" s="89">
        <v>2.2</v>
      </c>
      <c r="O215" s="89"/>
      <c r="P215" s="89">
        <v>2.2</v>
      </c>
      <c r="Q215" s="89"/>
      <c r="R215" s="89"/>
      <c r="S215" s="89"/>
      <c r="T215" s="89">
        <v>2.2</v>
      </c>
      <c r="U215" s="89"/>
      <c r="V215" s="89"/>
      <c r="W215" s="89"/>
      <c r="X215" s="89">
        <v>2.2</v>
      </c>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90"/>
      <c r="CA215" s="101"/>
      <c r="CB215" s="140"/>
      <c r="CC215" s="140"/>
      <c r="CD215" s="140"/>
      <c r="CE215" s="140"/>
      <c r="CF215" s="140"/>
      <c r="CG215" s="140"/>
      <c r="CH215" s="140"/>
      <c r="CI215" s="140"/>
      <c r="CJ215" s="140"/>
      <c r="CK215" s="140"/>
      <c r="CL215" s="140"/>
      <c r="CM215" s="140"/>
      <c r="CN215" s="140"/>
      <c r="CO215" s="140"/>
      <c r="CP215" s="140"/>
      <c r="CQ215" s="140"/>
      <c r="CR215" s="140"/>
      <c r="CS215" s="140"/>
      <c r="CT215" s="140"/>
      <c r="CU215" s="140"/>
      <c r="CV215" s="140"/>
      <c r="CW215" s="140"/>
      <c r="CX215" s="140"/>
      <c r="CY215" s="140"/>
      <c r="CZ215" s="140"/>
      <c r="DA215" s="140"/>
      <c r="DB215" s="140"/>
      <c r="DC215" s="140"/>
      <c r="DD215" s="140"/>
      <c r="DE215" s="140"/>
      <c r="DF215" s="140"/>
      <c r="DG215" s="140"/>
      <c r="DH215" s="140"/>
      <c r="DI215" s="140"/>
      <c r="DJ215" s="140"/>
      <c r="DK215" s="140"/>
      <c r="DL215" s="140"/>
      <c r="DM215" s="140"/>
      <c r="DN215" s="140"/>
      <c r="DO215" s="140"/>
      <c r="DP215" s="140"/>
      <c r="DQ215" s="140"/>
      <c r="DR215" s="140"/>
      <c r="DS215" s="140"/>
      <c r="DT215" s="140"/>
      <c r="DU215" s="140"/>
      <c r="DV215" s="140"/>
      <c r="DW215" s="140"/>
      <c r="DX215" s="140"/>
      <c r="DY215" s="140"/>
      <c r="DZ215" s="140"/>
      <c r="EA215" s="140"/>
      <c r="EB215" s="140"/>
      <c r="EC215" s="140"/>
      <c r="ED215" s="140"/>
      <c r="EE215" s="140"/>
      <c r="EF215" s="140"/>
      <c r="EG215" s="140"/>
      <c r="EH215" s="140"/>
      <c r="EI215" s="140"/>
      <c r="EJ215" s="140"/>
      <c r="EK215" s="140"/>
      <c r="EL215" s="140"/>
      <c r="EM215" s="140"/>
      <c r="EN215" s="140"/>
      <c r="EO215" s="140"/>
      <c r="EP215" s="140"/>
      <c r="EQ215" s="140"/>
      <c r="ER215" s="140"/>
      <c r="ES215" s="140"/>
      <c r="ET215" s="140"/>
      <c r="EU215" s="140"/>
      <c r="EV215" s="140"/>
      <c r="EW215" s="140"/>
      <c r="EX215" s="140"/>
      <c r="EY215" s="140"/>
      <c r="EZ215" s="140"/>
      <c r="FA215" s="140"/>
      <c r="FB215" s="140"/>
      <c r="FC215" s="140"/>
      <c r="FD215" s="140"/>
      <c r="FE215" s="140"/>
      <c r="FF215" s="140"/>
      <c r="FG215" s="140"/>
      <c r="FH215" s="140"/>
      <c r="FI215" s="140"/>
      <c r="FJ215" s="140"/>
      <c r="FK215" s="140"/>
      <c r="FL215" s="140"/>
      <c r="FM215" s="140"/>
      <c r="FN215" s="140"/>
      <c r="FO215" s="140"/>
      <c r="FP215" s="140"/>
      <c r="FQ215" s="140"/>
      <c r="FR215" s="140"/>
      <c r="FS215" s="140"/>
      <c r="FT215" s="140"/>
      <c r="FU215" s="140"/>
      <c r="FV215" s="140"/>
      <c r="FW215" s="140"/>
      <c r="FX215" s="140"/>
      <c r="FY215" s="140"/>
      <c r="FZ215" s="140"/>
      <c r="GA215" s="140"/>
      <c r="GB215" s="140"/>
      <c r="GC215" s="140"/>
      <c r="GD215" s="140"/>
      <c r="GE215" s="140"/>
      <c r="GF215" s="140"/>
      <c r="GG215" s="140"/>
      <c r="GH215" s="140"/>
    </row>
    <row r="216" spans="1:190" s="144" customFormat="1" ht="60">
      <c r="A216" s="70" t="s">
        <v>119</v>
      </c>
      <c r="B216" s="93" t="s">
        <v>141</v>
      </c>
      <c r="C216" s="89">
        <v>2</v>
      </c>
      <c r="D216" s="89"/>
      <c r="E216" s="89" t="s">
        <v>79</v>
      </c>
      <c r="F216" s="89" t="s">
        <v>79</v>
      </c>
      <c r="G216" s="89" t="s">
        <v>157</v>
      </c>
      <c r="H216" s="89">
        <v>2010</v>
      </c>
      <c r="I216" s="89">
        <v>821</v>
      </c>
      <c r="J216" s="89">
        <v>3</v>
      </c>
      <c r="K216" s="89">
        <v>43.4</v>
      </c>
      <c r="L216" s="89">
        <v>43.4</v>
      </c>
      <c r="M216" s="89"/>
      <c r="N216" s="89">
        <v>43.4</v>
      </c>
      <c r="O216" s="89"/>
      <c r="P216" s="89">
        <v>43.4</v>
      </c>
      <c r="Q216" s="89"/>
      <c r="R216" s="89"/>
      <c r="S216" s="89"/>
      <c r="T216" s="89">
        <v>43.4</v>
      </c>
      <c r="U216" s="89"/>
      <c r="V216" s="89"/>
      <c r="W216" s="89"/>
      <c r="X216" s="89">
        <v>43.4</v>
      </c>
      <c r="Y216" s="89">
        <v>43.4</v>
      </c>
      <c r="Z216" s="89"/>
      <c r="AA216" s="89"/>
      <c r="AB216" s="89"/>
      <c r="AC216" s="89">
        <v>43.4</v>
      </c>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90"/>
      <c r="CA216" s="101"/>
      <c r="CB216" s="140"/>
      <c r="CC216" s="140"/>
      <c r="CD216" s="140"/>
      <c r="CE216" s="140"/>
      <c r="CF216" s="140"/>
      <c r="CG216" s="140"/>
      <c r="CH216" s="140"/>
      <c r="CI216" s="140"/>
      <c r="CJ216" s="140"/>
      <c r="CK216" s="140"/>
      <c r="CL216" s="140"/>
      <c r="CM216" s="140"/>
      <c r="CN216" s="140"/>
      <c r="CO216" s="140"/>
      <c r="CP216" s="140"/>
      <c r="CQ216" s="140"/>
      <c r="CR216" s="140"/>
      <c r="CS216" s="140"/>
      <c r="CT216" s="140"/>
      <c r="CU216" s="140"/>
      <c r="CV216" s="140"/>
      <c r="CW216" s="140"/>
      <c r="CX216" s="140"/>
      <c r="CY216" s="140"/>
      <c r="CZ216" s="140"/>
      <c r="DA216" s="140"/>
      <c r="DB216" s="140"/>
      <c r="DC216" s="140"/>
      <c r="DD216" s="140"/>
      <c r="DE216" s="140"/>
      <c r="DF216" s="140"/>
      <c r="DG216" s="140"/>
      <c r="DH216" s="140"/>
      <c r="DI216" s="140"/>
      <c r="DJ216" s="140"/>
      <c r="DK216" s="140"/>
      <c r="DL216" s="140"/>
      <c r="DM216" s="140"/>
      <c r="DN216" s="140"/>
      <c r="DO216" s="140"/>
      <c r="DP216" s="140"/>
      <c r="DQ216" s="140"/>
      <c r="DR216" s="140"/>
      <c r="DS216" s="140"/>
      <c r="DT216" s="140"/>
      <c r="DU216" s="140"/>
      <c r="DV216" s="140"/>
      <c r="DW216" s="140"/>
      <c r="DX216" s="140"/>
      <c r="DY216" s="140"/>
      <c r="DZ216" s="140"/>
      <c r="EA216" s="140"/>
      <c r="EB216" s="140"/>
      <c r="EC216" s="140"/>
      <c r="ED216" s="140"/>
      <c r="EE216" s="140"/>
      <c r="EF216" s="140"/>
      <c r="EG216" s="140"/>
      <c r="EH216" s="140"/>
      <c r="EI216" s="140"/>
      <c r="EJ216" s="140"/>
      <c r="EK216" s="140"/>
      <c r="EL216" s="140"/>
      <c r="EM216" s="140"/>
      <c r="EN216" s="140"/>
      <c r="EO216" s="140"/>
      <c r="EP216" s="140"/>
      <c r="EQ216" s="140"/>
      <c r="ER216" s="140"/>
      <c r="ES216" s="140"/>
      <c r="ET216" s="140"/>
      <c r="EU216" s="140"/>
      <c r="EV216" s="140"/>
      <c r="EW216" s="140"/>
      <c r="EX216" s="140"/>
      <c r="EY216" s="140"/>
      <c r="EZ216" s="140"/>
      <c r="FA216" s="140"/>
      <c r="FB216" s="140"/>
      <c r="FC216" s="140"/>
      <c r="FD216" s="140"/>
      <c r="FE216" s="140"/>
      <c r="FF216" s="140"/>
      <c r="FG216" s="140"/>
      <c r="FH216" s="140"/>
      <c r="FI216" s="140"/>
      <c r="FJ216" s="140"/>
      <c r="FK216" s="140"/>
      <c r="FL216" s="140"/>
      <c r="FM216" s="140"/>
      <c r="FN216" s="140"/>
      <c r="FO216" s="140"/>
      <c r="FP216" s="140"/>
      <c r="FQ216" s="140"/>
      <c r="FR216" s="140"/>
      <c r="FS216" s="140"/>
      <c r="FT216" s="140"/>
      <c r="FU216" s="140"/>
      <c r="FV216" s="140"/>
      <c r="FW216" s="140"/>
      <c r="FX216" s="140"/>
      <c r="FY216" s="140"/>
      <c r="FZ216" s="140"/>
      <c r="GA216" s="140"/>
      <c r="GB216" s="140"/>
      <c r="GC216" s="140"/>
      <c r="GD216" s="140"/>
      <c r="GE216" s="140"/>
      <c r="GF216" s="140"/>
      <c r="GG216" s="140"/>
      <c r="GH216" s="140"/>
    </row>
    <row r="217" spans="1:190" s="144" customFormat="1" ht="60" customHeight="1">
      <c r="A217" s="70" t="s">
        <v>119</v>
      </c>
      <c r="B217" s="93" t="s">
        <v>141</v>
      </c>
      <c r="C217" s="89">
        <v>2</v>
      </c>
      <c r="D217" s="89"/>
      <c r="E217" s="89" t="s">
        <v>79</v>
      </c>
      <c r="F217" s="89" t="s">
        <v>79</v>
      </c>
      <c r="G217" s="89" t="s">
        <v>157</v>
      </c>
      <c r="H217" s="89">
        <v>2009</v>
      </c>
      <c r="I217" s="89">
        <v>821</v>
      </c>
      <c r="J217" s="89">
        <v>3</v>
      </c>
      <c r="K217" s="89">
        <v>4</v>
      </c>
      <c r="L217" s="89">
        <v>4</v>
      </c>
      <c r="M217" s="89"/>
      <c r="N217" s="89">
        <v>4</v>
      </c>
      <c r="O217" s="89"/>
      <c r="P217" s="89">
        <v>4</v>
      </c>
      <c r="Q217" s="89"/>
      <c r="R217" s="89"/>
      <c r="S217" s="89"/>
      <c r="T217" s="89">
        <v>4</v>
      </c>
      <c r="U217" s="89"/>
      <c r="V217" s="89"/>
      <c r="W217" s="89"/>
      <c r="X217" s="89">
        <v>4</v>
      </c>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90"/>
      <c r="CA217" s="101"/>
      <c r="CB217" s="140"/>
      <c r="CC217" s="140"/>
      <c r="CD217" s="140"/>
      <c r="CE217" s="140"/>
      <c r="CF217" s="140"/>
      <c r="CG217" s="140"/>
      <c r="CH217" s="140"/>
      <c r="CI217" s="140"/>
      <c r="CJ217" s="140"/>
      <c r="CK217" s="140"/>
      <c r="CL217" s="140"/>
      <c r="CM217" s="140"/>
      <c r="CN217" s="140"/>
      <c r="CO217" s="140"/>
      <c r="CP217" s="140"/>
      <c r="CQ217" s="140"/>
      <c r="CR217" s="140"/>
      <c r="CS217" s="140"/>
      <c r="CT217" s="140"/>
      <c r="CU217" s="140"/>
      <c r="CV217" s="140"/>
      <c r="CW217" s="140"/>
      <c r="CX217" s="140"/>
      <c r="CY217" s="140"/>
      <c r="CZ217" s="140"/>
      <c r="DA217" s="140"/>
      <c r="DB217" s="140"/>
      <c r="DC217" s="140"/>
      <c r="DD217" s="140"/>
      <c r="DE217" s="140"/>
      <c r="DF217" s="140"/>
      <c r="DG217" s="140"/>
      <c r="DH217" s="140"/>
      <c r="DI217" s="140"/>
      <c r="DJ217" s="140"/>
      <c r="DK217" s="140"/>
      <c r="DL217" s="140"/>
      <c r="DM217" s="140"/>
      <c r="DN217" s="140"/>
      <c r="DO217" s="140"/>
      <c r="DP217" s="140"/>
      <c r="DQ217" s="140"/>
      <c r="DR217" s="140"/>
      <c r="DS217" s="140"/>
      <c r="DT217" s="140"/>
      <c r="DU217" s="140"/>
      <c r="DV217" s="140"/>
      <c r="DW217" s="140"/>
      <c r="DX217" s="140"/>
      <c r="DY217" s="140"/>
      <c r="DZ217" s="140"/>
      <c r="EA217" s="140"/>
      <c r="EB217" s="140"/>
      <c r="EC217" s="140"/>
      <c r="ED217" s="140"/>
      <c r="EE217" s="140"/>
      <c r="EF217" s="140"/>
      <c r="EG217" s="140"/>
      <c r="EH217" s="140"/>
      <c r="EI217" s="140"/>
      <c r="EJ217" s="140"/>
      <c r="EK217" s="140"/>
      <c r="EL217" s="140"/>
      <c r="EM217" s="140"/>
      <c r="EN217" s="140"/>
      <c r="EO217" s="140"/>
      <c r="EP217" s="140"/>
      <c r="EQ217" s="140"/>
      <c r="ER217" s="140"/>
      <c r="ES217" s="140"/>
      <c r="ET217" s="140"/>
      <c r="EU217" s="140"/>
      <c r="EV217" s="140"/>
      <c r="EW217" s="140"/>
      <c r="EX217" s="140"/>
      <c r="EY217" s="140"/>
      <c r="EZ217" s="140"/>
      <c r="FA217" s="140"/>
      <c r="FB217" s="140"/>
      <c r="FC217" s="140"/>
      <c r="FD217" s="140"/>
      <c r="FE217" s="140"/>
      <c r="FF217" s="140"/>
      <c r="FG217" s="140"/>
      <c r="FH217" s="140"/>
      <c r="FI217" s="140"/>
      <c r="FJ217" s="140"/>
      <c r="FK217" s="140"/>
      <c r="FL217" s="140"/>
      <c r="FM217" s="140"/>
      <c r="FN217" s="140"/>
      <c r="FO217" s="140"/>
      <c r="FP217" s="140"/>
      <c r="FQ217" s="140"/>
      <c r="FR217" s="140"/>
      <c r="FS217" s="140"/>
      <c r="FT217" s="140"/>
      <c r="FU217" s="140"/>
      <c r="FV217" s="140"/>
      <c r="FW217" s="140"/>
      <c r="FX217" s="140"/>
      <c r="FY217" s="140"/>
      <c r="FZ217" s="140"/>
      <c r="GA217" s="140"/>
      <c r="GB217" s="140"/>
      <c r="GC217" s="140"/>
      <c r="GD217" s="140"/>
      <c r="GE217" s="140"/>
      <c r="GF217" s="140"/>
      <c r="GG217" s="140"/>
      <c r="GH217" s="140"/>
    </row>
    <row r="218" spans="1:190" s="144" customFormat="1" ht="24" customHeight="1">
      <c r="A218" s="70" t="s">
        <v>119</v>
      </c>
      <c r="B218" s="93" t="s">
        <v>141</v>
      </c>
      <c r="C218" s="89">
        <v>2</v>
      </c>
      <c r="D218" s="89"/>
      <c r="E218" s="89" t="s">
        <v>79</v>
      </c>
      <c r="F218" s="89" t="s">
        <v>79</v>
      </c>
      <c r="G218" s="89" t="s">
        <v>163</v>
      </c>
      <c r="H218" s="89">
        <v>2014</v>
      </c>
      <c r="I218" s="89">
        <v>828</v>
      </c>
      <c r="J218" s="89">
        <v>3</v>
      </c>
      <c r="K218" s="89">
        <v>5.1</v>
      </c>
      <c r="L218" s="89">
        <v>5.1</v>
      </c>
      <c r="M218" s="89"/>
      <c r="N218" s="89">
        <v>5.1</v>
      </c>
      <c r="O218" s="89"/>
      <c r="P218" s="89">
        <v>5.1</v>
      </c>
      <c r="Q218" s="89"/>
      <c r="R218" s="89"/>
      <c r="S218" s="89">
        <v>26.4</v>
      </c>
      <c r="T218" s="89">
        <v>5.1</v>
      </c>
      <c r="U218" s="89"/>
      <c r="V218" s="89"/>
      <c r="W218" s="89">
        <v>3.38</v>
      </c>
      <c r="X218" s="89">
        <v>1.72</v>
      </c>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90"/>
      <c r="CA218" s="101"/>
      <c r="CB218" s="140"/>
      <c r="CC218" s="140"/>
      <c r="CD218" s="140"/>
      <c r="CE218" s="140"/>
      <c r="CF218" s="140"/>
      <c r="CG218" s="140"/>
      <c r="CH218" s="140"/>
      <c r="CI218" s="140"/>
      <c r="CJ218" s="140"/>
      <c r="CK218" s="140"/>
      <c r="CL218" s="140"/>
      <c r="CM218" s="140"/>
      <c r="CN218" s="140"/>
      <c r="CO218" s="140"/>
      <c r="CP218" s="140"/>
      <c r="CQ218" s="140"/>
      <c r="CR218" s="140"/>
      <c r="CS218" s="140"/>
      <c r="CT218" s="140"/>
      <c r="CU218" s="140"/>
      <c r="CV218" s="140"/>
      <c r="CW218" s="140"/>
      <c r="CX218" s="140"/>
      <c r="CY218" s="140"/>
      <c r="CZ218" s="140"/>
      <c r="DA218" s="140"/>
      <c r="DB218" s="140"/>
      <c r="DC218" s="140"/>
      <c r="DD218" s="140"/>
      <c r="DE218" s="140"/>
      <c r="DF218" s="140"/>
      <c r="DG218" s="140"/>
      <c r="DH218" s="140"/>
      <c r="DI218" s="140"/>
      <c r="DJ218" s="140"/>
      <c r="DK218" s="140"/>
      <c r="DL218" s="140"/>
      <c r="DM218" s="140"/>
      <c r="DN218" s="140"/>
      <c r="DO218" s="140"/>
      <c r="DP218" s="140"/>
      <c r="DQ218" s="140"/>
      <c r="DR218" s="140"/>
      <c r="DS218" s="140"/>
      <c r="DT218" s="140"/>
      <c r="DU218" s="140"/>
      <c r="DV218" s="140"/>
      <c r="DW218" s="140"/>
      <c r="DX218" s="140"/>
      <c r="DY218" s="140"/>
      <c r="DZ218" s="140"/>
      <c r="EA218" s="140"/>
      <c r="EB218" s="140"/>
      <c r="EC218" s="140"/>
      <c r="ED218" s="140"/>
      <c r="EE218" s="140"/>
      <c r="EF218" s="140"/>
      <c r="EG218" s="140"/>
      <c r="EH218" s="140"/>
      <c r="EI218" s="140"/>
      <c r="EJ218" s="140"/>
      <c r="EK218" s="140"/>
      <c r="EL218" s="140"/>
      <c r="EM218" s="140"/>
      <c r="EN218" s="140"/>
      <c r="EO218" s="140"/>
      <c r="EP218" s="140"/>
      <c r="EQ218" s="140"/>
      <c r="ER218" s="140"/>
      <c r="ES218" s="140"/>
      <c r="ET218" s="140"/>
      <c r="EU218" s="140"/>
      <c r="EV218" s="140"/>
      <c r="EW218" s="140"/>
      <c r="EX218" s="140"/>
      <c r="EY218" s="140"/>
      <c r="EZ218" s="140"/>
      <c r="FA218" s="140"/>
      <c r="FB218" s="140"/>
      <c r="FC218" s="140"/>
      <c r="FD218" s="140"/>
      <c r="FE218" s="140"/>
      <c r="FF218" s="140"/>
      <c r="FG218" s="140"/>
      <c r="FH218" s="140"/>
      <c r="FI218" s="140"/>
      <c r="FJ218" s="140"/>
      <c r="FK218" s="140"/>
      <c r="FL218" s="140"/>
      <c r="FM218" s="140"/>
      <c r="FN218" s="140"/>
      <c r="FO218" s="140"/>
      <c r="FP218" s="140"/>
      <c r="FQ218" s="140"/>
      <c r="FR218" s="140"/>
      <c r="FS218" s="140"/>
      <c r="FT218" s="140"/>
      <c r="FU218" s="140"/>
      <c r="FV218" s="140"/>
      <c r="FW218" s="140"/>
      <c r="FX218" s="140"/>
      <c r="FY218" s="140"/>
      <c r="FZ218" s="140"/>
      <c r="GA218" s="140"/>
      <c r="GB218" s="140"/>
      <c r="GC218" s="140"/>
      <c r="GD218" s="140"/>
      <c r="GE218" s="140"/>
      <c r="GF218" s="140"/>
      <c r="GG218" s="140"/>
      <c r="GH218" s="140"/>
    </row>
    <row r="219" spans="1:190" s="144" customFormat="1" ht="24" customHeight="1">
      <c r="A219" s="70" t="s">
        <v>119</v>
      </c>
      <c r="B219" s="93" t="s">
        <v>141</v>
      </c>
      <c r="C219" s="89">
        <v>2</v>
      </c>
      <c r="D219" s="103"/>
      <c r="E219" s="89" t="s">
        <v>124</v>
      </c>
      <c r="F219" s="89" t="s">
        <v>124</v>
      </c>
      <c r="G219" s="89" t="s">
        <v>46</v>
      </c>
      <c r="H219" s="89">
        <v>2010</v>
      </c>
      <c r="I219" s="89">
        <v>830</v>
      </c>
      <c r="J219" s="89">
        <v>3</v>
      </c>
      <c r="K219" s="89">
        <v>5.5</v>
      </c>
      <c r="L219" s="89">
        <v>5.5</v>
      </c>
      <c r="M219" s="89"/>
      <c r="N219" s="89">
        <v>5.5</v>
      </c>
      <c r="O219" s="89"/>
      <c r="P219" s="89">
        <v>5.5</v>
      </c>
      <c r="Q219" s="89"/>
      <c r="R219" s="89"/>
      <c r="S219" s="89"/>
      <c r="T219" s="89">
        <v>5.5</v>
      </c>
      <c r="U219" s="89"/>
      <c r="V219" s="89"/>
      <c r="W219" s="89">
        <v>5.5</v>
      </c>
      <c r="X219" s="89"/>
      <c r="Y219" s="89"/>
      <c r="Z219" s="89"/>
      <c r="AA219" s="89"/>
      <c r="AB219" s="89"/>
      <c r="AC219" s="89"/>
      <c r="AD219" s="94"/>
      <c r="AE219" s="94"/>
      <c r="AF219" s="89"/>
      <c r="AG219" s="89">
        <v>5.5</v>
      </c>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90"/>
      <c r="CA219" s="101"/>
      <c r="CB219" s="140"/>
      <c r="CC219" s="140"/>
      <c r="CD219" s="140"/>
      <c r="CE219" s="140"/>
      <c r="CF219" s="140"/>
      <c r="CG219" s="140"/>
      <c r="CH219" s="140"/>
      <c r="CI219" s="140"/>
      <c r="CJ219" s="140"/>
      <c r="CK219" s="140"/>
      <c r="CL219" s="140"/>
      <c r="CM219" s="140"/>
      <c r="CN219" s="140"/>
      <c r="CO219" s="140"/>
      <c r="CP219" s="140"/>
      <c r="CQ219" s="140"/>
      <c r="CR219" s="140"/>
      <c r="CS219" s="140"/>
      <c r="CT219" s="140"/>
      <c r="CU219" s="140"/>
      <c r="CV219" s="140"/>
      <c r="CW219" s="140"/>
      <c r="CX219" s="140"/>
      <c r="CY219" s="140"/>
      <c r="CZ219" s="140"/>
      <c r="DA219" s="140"/>
      <c r="DB219" s="140"/>
      <c r="DC219" s="140"/>
      <c r="DD219" s="140"/>
      <c r="DE219" s="140"/>
      <c r="DF219" s="140"/>
      <c r="DG219" s="140"/>
      <c r="DH219" s="140"/>
      <c r="DI219" s="140"/>
      <c r="DJ219" s="140"/>
      <c r="DK219" s="140"/>
      <c r="DL219" s="140"/>
      <c r="DM219" s="140"/>
      <c r="DN219" s="140"/>
      <c r="DO219" s="140"/>
      <c r="DP219" s="140"/>
      <c r="DQ219" s="140"/>
      <c r="DR219" s="140"/>
      <c r="DS219" s="140"/>
      <c r="DT219" s="140"/>
      <c r="DU219" s="140"/>
      <c r="DV219" s="140"/>
      <c r="DW219" s="140"/>
      <c r="DX219" s="140"/>
      <c r="DY219" s="140"/>
      <c r="DZ219" s="140"/>
      <c r="EA219" s="140"/>
      <c r="EB219" s="140"/>
      <c r="EC219" s="140"/>
      <c r="ED219" s="140"/>
      <c r="EE219" s="140"/>
      <c r="EF219" s="140"/>
      <c r="EG219" s="140"/>
      <c r="EH219" s="140"/>
      <c r="EI219" s="140"/>
      <c r="EJ219" s="140"/>
      <c r="EK219" s="140"/>
      <c r="EL219" s="140"/>
      <c r="EM219" s="140"/>
      <c r="EN219" s="140"/>
      <c r="EO219" s="140"/>
      <c r="EP219" s="140"/>
      <c r="EQ219" s="140"/>
      <c r="ER219" s="140"/>
      <c r="ES219" s="140"/>
      <c r="ET219" s="140"/>
      <c r="EU219" s="140"/>
      <c r="EV219" s="140"/>
      <c r="EW219" s="140"/>
      <c r="EX219" s="140"/>
      <c r="EY219" s="140"/>
      <c r="EZ219" s="140"/>
      <c r="FA219" s="140"/>
      <c r="FB219" s="140"/>
      <c r="FC219" s="140"/>
      <c r="FD219" s="140"/>
      <c r="FE219" s="140"/>
      <c r="FF219" s="140"/>
      <c r="FG219" s="140"/>
      <c r="FH219" s="140"/>
      <c r="FI219" s="140"/>
      <c r="FJ219" s="140"/>
      <c r="FK219" s="140"/>
      <c r="FL219" s="140"/>
      <c r="FM219" s="140"/>
      <c r="FN219" s="140"/>
      <c r="FO219" s="140"/>
      <c r="FP219" s="140"/>
      <c r="FQ219" s="140"/>
      <c r="FR219" s="140"/>
      <c r="FS219" s="140"/>
      <c r="FT219" s="140"/>
      <c r="FU219" s="140"/>
      <c r="FV219" s="140"/>
      <c r="FW219" s="140"/>
      <c r="FX219" s="140"/>
      <c r="FY219" s="140"/>
      <c r="FZ219" s="140"/>
      <c r="GA219" s="140"/>
      <c r="GB219" s="140"/>
      <c r="GC219" s="140"/>
      <c r="GD219" s="140"/>
      <c r="GE219" s="140"/>
      <c r="GF219" s="140"/>
      <c r="GG219" s="140"/>
      <c r="GH219" s="140"/>
    </row>
    <row r="220" spans="1:190" s="144" customFormat="1" ht="24" customHeight="1">
      <c r="A220" s="70" t="s">
        <v>119</v>
      </c>
      <c r="B220" s="93" t="s">
        <v>141</v>
      </c>
      <c r="C220" s="89">
        <v>2</v>
      </c>
      <c r="D220" s="89"/>
      <c r="E220" s="89" t="s">
        <v>130</v>
      </c>
      <c r="F220" s="89" t="s">
        <v>130</v>
      </c>
      <c r="G220" s="89" t="s">
        <v>157</v>
      </c>
      <c r="H220" s="89"/>
      <c r="I220" s="89">
        <v>821</v>
      </c>
      <c r="J220" s="89">
        <v>3</v>
      </c>
      <c r="K220" s="89">
        <v>29.4</v>
      </c>
      <c r="L220" s="89">
        <v>29.4</v>
      </c>
      <c r="M220" s="89">
        <v>29.4</v>
      </c>
      <c r="N220" s="89"/>
      <c r="O220" s="89"/>
      <c r="P220" s="89">
        <v>29.4</v>
      </c>
      <c r="Q220" s="89"/>
      <c r="R220" s="89"/>
      <c r="S220" s="89">
        <v>29.4</v>
      </c>
      <c r="T220" s="89">
        <v>29.4</v>
      </c>
      <c r="U220" s="89"/>
      <c r="V220" s="89">
        <v>29.4</v>
      </c>
      <c r="W220" s="89"/>
      <c r="X220" s="89"/>
      <c r="Y220" s="89"/>
      <c r="Z220" s="89"/>
      <c r="AA220" s="89"/>
      <c r="AB220" s="89"/>
      <c r="AC220" s="89"/>
      <c r="AD220" s="89"/>
      <c r="AE220" s="89"/>
      <c r="AF220" s="89"/>
      <c r="AG220" s="89">
        <v>29.4</v>
      </c>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90"/>
      <c r="CA220" s="101"/>
      <c r="CB220" s="140"/>
      <c r="CC220" s="140"/>
      <c r="CD220" s="140"/>
      <c r="CE220" s="140"/>
      <c r="CF220" s="140"/>
      <c r="CG220" s="140"/>
      <c r="CH220" s="140"/>
      <c r="CI220" s="140"/>
      <c r="CJ220" s="140"/>
      <c r="CK220" s="140"/>
      <c r="CL220" s="140"/>
      <c r="CM220" s="140"/>
      <c r="CN220" s="140"/>
      <c r="CO220" s="140"/>
      <c r="CP220" s="140"/>
      <c r="CQ220" s="140"/>
      <c r="CR220" s="140"/>
      <c r="CS220" s="140"/>
      <c r="CT220" s="140"/>
      <c r="CU220" s="140"/>
      <c r="CV220" s="140"/>
      <c r="CW220" s="140"/>
      <c r="CX220" s="140"/>
      <c r="CY220" s="140"/>
      <c r="CZ220" s="140"/>
      <c r="DA220" s="140"/>
      <c r="DB220" s="140"/>
      <c r="DC220" s="140"/>
      <c r="DD220" s="140"/>
      <c r="DE220" s="140"/>
      <c r="DF220" s="140"/>
      <c r="DG220" s="140"/>
      <c r="DH220" s="140"/>
      <c r="DI220" s="140"/>
      <c r="DJ220" s="140"/>
      <c r="DK220" s="140"/>
      <c r="DL220" s="140"/>
      <c r="DM220" s="140"/>
      <c r="DN220" s="140"/>
      <c r="DO220" s="140"/>
      <c r="DP220" s="140"/>
      <c r="DQ220" s="140"/>
      <c r="DR220" s="140"/>
      <c r="DS220" s="140"/>
      <c r="DT220" s="140"/>
      <c r="DU220" s="140"/>
      <c r="DV220" s="140"/>
      <c r="DW220" s="140"/>
      <c r="DX220" s="140"/>
      <c r="DY220" s="140"/>
      <c r="DZ220" s="140"/>
      <c r="EA220" s="140"/>
      <c r="EB220" s="140"/>
      <c r="EC220" s="140"/>
      <c r="ED220" s="140"/>
      <c r="EE220" s="140"/>
      <c r="EF220" s="140"/>
      <c r="EG220" s="140"/>
      <c r="EH220" s="140"/>
      <c r="EI220" s="140"/>
      <c r="EJ220" s="140"/>
      <c r="EK220" s="140"/>
      <c r="EL220" s="140"/>
      <c r="EM220" s="140"/>
      <c r="EN220" s="140"/>
      <c r="EO220" s="140"/>
      <c r="EP220" s="140"/>
      <c r="EQ220" s="140"/>
      <c r="ER220" s="140"/>
      <c r="ES220" s="140"/>
      <c r="ET220" s="140"/>
      <c r="EU220" s="140"/>
      <c r="EV220" s="140"/>
      <c r="EW220" s="140"/>
      <c r="EX220" s="140"/>
      <c r="EY220" s="140"/>
      <c r="EZ220" s="140"/>
      <c r="FA220" s="140"/>
      <c r="FB220" s="140"/>
      <c r="FC220" s="140"/>
      <c r="FD220" s="140"/>
      <c r="FE220" s="140"/>
      <c r="FF220" s="140"/>
      <c r="FG220" s="140"/>
      <c r="FH220" s="140"/>
      <c r="FI220" s="140"/>
      <c r="FJ220" s="140"/>
      <c r="FK220" s="140"/>
      <c r="FL220" s="140"/>
      <c r="FM220" s="140"/>
      <c r="FN220" s="140"/>
      <c r="FO220" s="140"/>
      <c r="FP220" s="140"/>
      <c r="FQ220" s="140"/>
      <c r="FR220" s="140"/>
      <c r="FS220" s="140"/>
      <c r="FT220" s="140"/>
      <c r="FU220" s="140"/>
      <c r="FV220" s="140"/>
      <c r="FW220" s="140"/>
      <c r="FX220" s="140"/>
      <c r="FY220" s="140"/>
      <c r="FZ220" s="140"/>
      <c r="GA220" s="140"/>
      <c r="GB220" s="140"/>
      <c r="GC220" s="140"/>
      <c r="GD220" s="140"/>
      <c r="GE220" s="140"/>
      <c r="GF220" s="140"/>
      <c r="GG220" s="140"/>
      <c r="GH220" s="140"/>
    </row>
    <row r="221" spans="1:190" s="144" customFormat="1" ht="24" customHeight="1">
      <c r="A221" s="70" t="s">
        <v>119</v>
      </c>
      <c r="B221" s="93" t="s">
        <v>141</v>
      </c>
      <c r="C221" s="89">
        <v>2</v>
      </c>
      <c r="D221" s="89"/>
      <c r="E221" s="89" t="s">
        <v>121</v>
      </c>
      <c r="F221" s="89" t="s">
        <v>121</v>
      </c>
      <c r="G221" s="89" t="s">
        <v>46</v>
      </c>
      <c r="H221" s="89">
        <v>2010</v>
      </c>
      <c r="I221" s="89">
        <v>830</v>
      </c>
      <c r="J221" s="89">
        <v>3</v>
      </c>
      <c r="K221" s="89">
        <v>2.2</v>
      </c>
      <c r="L221" s="89">
        <v>2.2</v>
      </c>
      <c r="M221" s="89">
        <v>2.2</v>
      </c>
      <c r="N221" s="89"/>
      <c r="O221" s="89"/>
      <c r="P221" s="89">
        <v>2.2</v>
      </c>
      <c r="Q221" s="89"/>
      <c r="R221" s="89"/>
      <c r="S221" s="89"/>
      <c r="T221" s="89">
        <v>2.2</v>
      </c>
      <c r="U221" s="89"/>
      <c r="V221" s="89"/>
      <c r="W221" s="89">
        <v>2.2</v>
      </c>
      <c r="X221" s="89"/>
      <c r="Y221" s="89"/>
      <c r="Z221" s="89"/>
      <c r="AA221" s="89"/>
      <c r="AB221" s="89"/>
      <c r="AC221" s="89"/>
      <c r="AD221" s="89"/>
      <c r="AE221" s="89"/>
      <c r="AF221" s="89"/>
      <c r="AG221" s="89">
        <v>2.2</v>
      </c>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90"/>
      <c r="CA221" s="101"/>
      <c r="CB221" s="140"/>
      <c r="CC221" s="140"/>
      <c r="CD221" s="140"/>
      <c r="CE221" s="140"/>
      <c r="CF221" s="140"/>
      <c r="CG221" s="140"/>
      <c r="CH221" s="140"/>
      <c r="CI221" s="140"/>
      <c r="CJ221" s="140"/>
      <c r="CK221" s="140"/>
      <c r="CL221" s="140"/>
      <c r="CM221" s="140"/>
      <c r="CN221" s="140"/>
      <c r="CO221" s="140"/>
      <c r="CP221" s="140"/>
      <c r="CQ221" s="140"/>
      <c r="CR221" s="140"/>
      <c r="CS221" s="140"/>
      <c r="CT221" s="140"/>
      <c r="CU221" s="140"/>
      <c r="CV221" s="140"/>
      <c r="CW221" s="140"/>
      <c r="CX221" s="140"/>
      <c r="CY221" s="140"/>
      <c r="CZ221" s="140"/>
      <c r="DA221" s="140"/>
      <c r="DB221" s="140"/>
      <c r="DC221" s="140"/>
      <c r="DD221" s="140"/>
      <c r="DE221" s="140"/>
      <c r="DF221" s="140"/>
      <c r="DG221" s="140"/>
      <c r="DH221" s="140"/>
      <c r="DI221" s="140"/>
      <c r="DJ221" s="140"/>
      <c r="DK221" s="140"/>
      <c r="DL221" s="140"/>
      <c r="DM221" s="140"/>
      <c r="DN221" s="140"/>
      <c r="DO221" s="140"/>
      <c r="DP221" s="140"/>
      <c r="DQ221" s="140"/>
      <c r="DR221" s="140"/>
      <c r="DS221" s="140"/>
      <c r="DT221" s="140"/>
      <c r="DU221" s="140"/>
      <c r="DV221" s="140"/>
      <c r="DW221" s="140"/>
      <c r="DX221" s="140"/>
      <c r="DY221" s="140"/>
      <c r="DZ221" s="140"/>
      <c r="EA221" s="140"/>
      <c r="EB221" s="140"/>
      <c r="EC221" s="140"/>
      <c r="ED221" s="140"/>
      <c r="EE221" s="140"/>
      <c r="EF221" s="140"/>
      <c r="EG221" s="140"/>
      <c r="EH221" s="140"/>
      <c r="EI221" s="140"/>
      <c r="EJ221" s="140"/>
      <c r="EK221" s="140"/>
      <c r="EL221" s="140"/>
      <c r="EM221" s="140"/>
      <c r="EN221" s="140"/>
      <c r="EO221" s="140"/>
      <c r="EP221" s="140"/>
      <c r="EQ221" s="140"/>
      <c r="ER221" s="140"/>
      <c r="ES221" s="140"/>
      <c r="ET221" s="140"/>
      <c r="EU221" s="140"/>
      <c r="EV221" s="140"/>
      <c r="EW221" s="140"/>
      <c r="EX221" s="140"/>
      <c r="EY221" s="140"/>
      <c r="EZ221" s="140"/>
      <c r="FA221" s="140"/>
      <c r="FB221" s="140"/>
      <c r="FC221" s="140"/>
      <c r="FD221" s="140"/>
      <c r="FE221" s="140"/>
      <c r="FF221" s="140"/>
      <c r="FG221" s="140"/>
      <c r="FH221" s="140"/>
      <c r="FI221" s="140"/>
      <c r="FJ221" s="140"/>
      <c r="FK221" s="140"/>
      <c r="FL221" s="140"/>
      <c r="FM221" s="140"/>
      <c r="FN221" s="140"/>
      <c r="FO221" s="140"/>
      <c r="FP221" s="140"/>
      <c r="FQ221" s="140"/>
      <c r="FR221" s="140"/>
      <c r="FS221" s="140"/>
      <c r="FT221" s="140"/>
      <c r="FU221" s="140"/>
      <c r="FV221" s="140"/>
      <c r="FW221" s="140"/>
      <c r="FX221" s="140"/>
      <c r="FY221" s="140"/>
      <c r="FZ221" s="140"/>
      <c r="GA221" s="140"/>
      <c r="GB221" s="140"/>
      <c r="GC221" s="140"/>
      <c r="GD221" s="140"/>
      <c r="GE221" s="140"/>
      <c r="GF221" s="140"/>
      <c r="GG221" s="140"/>
      <c r="GH221" s="140"/>
    </row>
    <row r="222" spans="1:190" s="144" customFormat="1" ht="24" customHeight="1">
      <c r="A222" s="70" t="s">
        <v>119</v>
      </c>
      <c r="B222" s="93" t="s">
        <v>141</v>
      </c>
      <c r="C222" s="89">
        <v>2</v>
      </c>
      <c r="D222" s="89"/>
      <c r="E222" s="89" t="s">
        <v>122</v>
      </c>
      <c r="F222" s="89" t="s">
        <v>122</v>
      </c>
      <c r="G222" s="89" t="s">
        <v>46</v>
      </c>
      <c r="H222" s="89">
        <v>2010</v>
      </c>
      <c r="I222" s="89">
        <v>830</v>
      </c>
      <c r="J222" s="89">
        <v>3</v>
      </c>
      <c r="K222" s="89">
        <v>3.7</v>
      </c>
      <c r="L222" s="89">
        <v>3.7</v>
      </c>
      <c r="M222" s="89"/>
      <c r="N222" s="89">
        <v>3.7</v>
      </c>
      <c r="O222" s="89"/>
      <c r="P222" s="89">
        <v>3.7</v>
      </c>
      <c r="Q222" s="89"/>
      <c r="R222" s="89"/>
      <c r="S222" s="89"/>
      <c r="T222" s="89">
        <v>3.7</v>
      </c>
      <c r="U222" s="89"/>
      <c r="V222" s="89"/>
      <c r="W222" s="89"/>
      <c r="X222" s="89">
        <v>3.7</v>
      </c>
      <c r="Y222" s="89">
        <v>3.7</v>
      </c>
      <c r="Z222" s="89"/>
      <c r="AA222" s="89"/>
      <c r="AB222" s="89"/>
      <c r="AC222" s="89">
        <v>3.7</v>
      </c>
      <c r="AD222" s="89"/>
      <c r="AE222" s="89">
        <v>3.7</v>
      </c>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90"/>
      <c r="CA222" s="101"/>
      <c r="CB222" s="140"/>
      <c r="CC222" s="140"/>
      <c r="CD222" s="140"/>
      <c r="CE222" s="140"/>
      <c r="CF222" s="140"/>
      <c r="CG222" s="140"/>
      <c r="CH222" s="140"/>
      <c r="CI222" s="140"/>
      <c r="CJ222" s="140"/>
      <c r="CK222" s="140"/>
      <c r="CL222" s="140"/>
      <c r="CM222" s="140"/>
      <c r="CN222" s="140"/>
      <c r="CO222" s="140"/>
      <c r="CP222" s="140"/>
      <c r="CQ222" s="140"/>
      <c r="CR222" s="140"/>
      <c r="CS222" s="140"/>
      <c r="CT222" s="140"/>
      <c r="CU222" s="140"/>
      <c r="CV222" s="140"/>
      <c r="CW222" s="140"/>
      <c r="CX222" s="140"/>
      <c r="CY222" s="140"/>
      <c r="CZ222" s="140"/>
      <c r="DA222" s="140"/>
      <c r="DB222" s="140"/>
      <c r="DC222" s="140"/>
      <c r="DD222" s="140"/>
      <c r="DE222" s="140"/>
      <c r="DF222" s="140"/>
      <c r="DG222" s="140"/>
      <c r="DH222" s="140"/>
      <c r="DI222" s="140"/>
      <c r="DJ222" s="140"/>
      <c r="DK222" s="140"/>
      <c r="DL222" s="140"/>
      <c r="DM222" s="140"/>
      <c r="DN222" s="140"/>
      <c r="DO222" s="140"/>
      <c r="DP222" s="140"/>
      <c r="DQ222" s="140"/>
      <c r="DR222" s="140"/>
      <c r="DS222" s="140"/>
      <c r="DT222" s="140"/>
      <c r="DU222" s="140"/>
      <c r="DV222" s="140"/>
      <c r="DW222" s="140"/>
      <c r="DX222" s="140"/>
      <c r="DY222" s="140"/>
      <c r="DZ222" s="140"/>
      <c r="EA222" s="140"/>
      <c r="EB222" s="140"/>
      <c r="EC222" s="140"/>
      <c r="ED222" s="140"/>
      <c r="EE222" s="140"/>
      <c r="EF222" s="140"/>
      <c r="EG222" s="140"/>
      <c r="EH222" s="140"/>
      <c r="EI222" s="140"/>
      <c r="EJ222" s="140"/>
      <c r="EK222" s="140"/>
      <c r="EL222" s="140"/>
      <c r="EM222" s="140"/>
      <c r="EN222" s="140"/>
      <c r="EO222" s="140"/>
      <c r="EP222" s="140"/>
      <c r="EQ222" s="140"/>
      <c r="ER222" s="140"/>
      <c r="ES222" s="140"/>
      <c r="ET222" s="140"/>
      <c r="EU222" s="140"/>
      <c r="EV222" s="140"/>
      <c r="EW222" s="140"/>
      <c r="EX222" s="140"/>
      <c r="EY222" s="140"/>
      <c r="EZ222" s="140"/>
      <c r="FA222" s="140"/>
      <c r="FB222" s="140"/>
      <c r="FC222" s="140"/>
      <c r="FD222" s="140"/>
      <c r="FE222" s="140"/>
      <c r="FF222" s="140"/>
      <c r="FG222" s="140"/>
      <c r="FH222" s="140"/>
      <c r="FI222" s="140"/>
      <c r="FJ222" s="140"/>
      <c r="FK222" s="140"/>
      <c r="FL222" s="140"/>
      <c r="FM222" s="140"/>
      <c r="FN222" s="140"/>
      <c r="FO222" s="140"/>
      <c r="FP222" s="140"/>
      <c r="FQ222" s="140"/>
      <c r="FR222" s="140"/>
      <c r="FS222" s="140"/>
      <c r="FT222" s="140"/>
      <c r="FU222" s="140"/>
      <c r="FV222" s="140"/>
      <c r="FW222" s="140"/>
      <c r="FX222" s="140"/>
      <c r="FY222" s="140"/>
      <c r="FZ222" s="140"/>
      <c r="GA222" s="140"/>
      <c r="GB222" s="140"/>
      <c r="GC222" s="140"/>
      <c r="GD222" s="140"/>
      <c r="GE222" s="140"/>
      <c r="GF222" s="140"/>
      <c r="GG222" s="140"/>
      <c r="GH222" s="140"/>
    </row>
    <row r="223" spans="1:190" s="144" customFormat="1" ht="24" customHeight="1">
      <c r="A223" s="70" t="s">
        <v>119</v>
      </c>
      <c r="B223" s="93" t="s">
        <v>141</v>
      </c>
      <c r="C223" s="89">
        <v>2</v>
      </c>
      <c r="D223" s="89"/>
      <c r="E223" s="89" t="s">
        <v>130</v>
      </c>
      <c r="F223" s="89" t="s">
        <v>130</v>
      </c>
      <c r="G223" s="89" t="s">
        <v>46</v>
      </c>
      <c r="H223" s="89">
        <v>2010</v>
      </c>
      <c r="I223" s="89">
        <v>830</v>
      </c>
      <c r="J223" s="89">
        <v>3</v>
      </c>
      <c r="K223" s="89">
        <v>150.8</v>
      </c>
      <c r="L223" s="89">
        <v>150.8</v>
      </c>
      <c r="M223" s="89"/>
      <c r="N223" s="89">
        <v>150.8</v>
      </c>
      <c r="O223" s="89"/>
      <c r="P223" s="89">
        <v>150.8</v>
      </c>
      <c r="Q223" s="89"/>
      <c r="R223" s="89"/>
      <c r="S223" s="89"/>
      <c r="T223" s="89">
        <v>150.8</v>
      </c>
      <c r="U223" s="89"/>
      <c r="V223" s="89">
        <v>150.8</v>
      </c>
      <c r="W223" s="89"/>
      <c r="X223" s="89"/>
      <c r="Y223" s="89"/>
      <c r="Z223" s="89"/>
      <c r="AA223" s="89"/>
      <c r="AB223" s="89"/>
      <c r="AC223" s="89"/>
      <c r="AD223" s="89"/>
      <c r="AE223" s="89"/>
      <c r="AF223" s="89"/>
      <c r="AG223" s="89">
        <v>135.7</v>
      </c>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90"/>
      <c r="CA223" s="101"/>
      <c r="CB223" s="140"/>
      <c r="CC223" s="140"/>
      <c r="CD223" s="140"/>
      <c r="CE223" s="140"/>
      <c r="CF223" s="140"/>
      <c r="CG223" s="140"/>
      <c r="CH223" s="140"/>
      <c r="CI223" s="140"/>
      <c r="CJ223" s="140"/>
      <c r="CK223" s="140"/>
      <c r="CL223" s="140"/>
      <c r="CM223" s="140"/>
      <c r="CN223" s="140"/>
      <c r="CO223" s="140"/>
      <c r="CP223" s="140"/>
      <c r="CQ223" s="140"/>
      <c r="CR223" s="140"/>
      <c r="CS223" s="140"/>
      <c r="CT223" s="140"/>
      <c r="CU223" s="140"/>
      <c r="CV223" s="140"/>
      <c r="CW223" s="140"/>
      <c r="CX223" s="140"/>
      <c r="CY223" s="140"/>
      <c r="CZ223" s="140"/>
      <c r="DA223" s="140"/>
      <c r="DB223" s="140"/>
      <c r="DC223" s="140"/>
      <c r="DD223" s="140"/>
      <c r="DE223" s="140"/>
      <c r="DF223" s="140"/>
      <c r="DG223" s="140"/>
      <c r="DH223" s="140"/>
      <c r="DI223" s="140"/>
      <c r="DJ223" s="140"/>
      <c r="DK223" s="140"/>
      <c r="DL223" s="140"/>
      <c r="DM223" s="140"/>
      <c r="DN223" s="140"/>
      <c r="DO223" s="140"/>
      <c r="DP223" s="140"/>
      <c r="DQ223" s="140"/>
      <c r="DR223" s="140"/>
      <c r="DS223" s="140"/>
      <c r="DT223" s="140"/>
      <c r="DU223" s="140"/>
      <c r="DV223" s="140"/>
      <c r="DW223" s="140"/>
      <c r="DX223" s="140"/>
      <c r="DY223" s="140"/>
      <c r="DZ223" s="140"/>
      <c r="EA223" s="140"/>
      <c r="EB223" s="140"/>
      <c r="EC223" s="140"/>
      <c r="ED223" s="140"/>
      <c r="EE223" s="140"/>
      <c r="EF223" s="140"/>
      <c r="EG223" s="140"/>
      <c r="EH223" s="140"/>
      <c r="EI223" s="140"/>
      <c r="EJ223" s="140"/>
      <c r="EK223" s="140"/>
      <c r="EL223" s="140"/>
      <c r="EM223" s="140"/>
      <c r="EN223" s="140"/>
      <c r="EO223" s="140"/>
      <c r="EP223" s="140"/>
      <c r="EQ223" s="140"/>
      <c r="ER223" s="140"/>
      <c r="ES223" s="140"/>
      <c r="ET223" s="140"/>
      <c r="EU223" s="140"/>
      <c r="EV223" s="140"/>
      <c r="EW223" s="140"/>
      <c r="EX223" s="140"/>
      <c r="EY223" s="140"/>
      <c r="EZ223" s="140"/>
      <c r="FA223" s="140"/>
      <c r="FB223" s="140"/>
      <c r="FC223" s="140"/>
      <c r="FD223" s="140"/>
      <c r="FE223" s="140"/>
      <c r="FF223" s="140"/>
      <c r="FG223" s="140"/>
      <c r="FH223" s="140"/>
      <c r="FI223" s="140"/>
      <c r="FJ223" s="140"/>
      <c r="FK223" s="140"/>
      <c r="FL223" s="140"/>
      <c r="FM223" s="140"/>
      <c r="FN223" s="140"/>
      <c r="FO223" s="140"/>
      <c r="FP223" s="140"/>
      <c r="FQ223" s="140"/>
      <c r="FR223" s="140"/>
      <c r="FS223" s="140"/>
      <c r="FT223" s="140"/>
      <c r="FU223" s="140"/>
      <c r="FV223" s="140"/>
      <c r="FW223" s="140"/>
      <c r="FX223" s="140"/>
      <c r="FY223" s="140"/>
      <c r="FZ223" s="140"/>
      <c r="GA223" s="140"/>
      <c r="GB223" s="140"/>
      <c r="GC223" s="140"/>
      <c r="GD223" s="140"/>
      <c r="GE223" s="140"/>
      <c r="GF223" s="140"/>
      <c r="GG223" s="140"/>
      <c r="GH223" s="140"/>
    </row>
    <row r="224" spans="1:190" s="144" customFormat="1" ht="16.5" customHeight="1">
      <c r="A224" s="70" t="s">
        <v>119</v>
      </c>
      <c r="B224" s="93" t="s">
        <v>142</v>
      </c>
      <c r="C224" s="89">
        <v>1</v>
      </c>
      <c r="D224" s="89">
        <v>1</v>
      </c>
      <c r="E224" s="89" t="s">
        <v>124</v>
      </c>
      <c r="F224" s="89" t="s">
        <v>124</v>
      </c>
      <c r="G224" s="89" t="s">
        <v>46</v>
      </c>
      <c r="H224" s="89">
        <v>2010</v>
      </c>
      <c r="I224" s="89">
        <v>830</v>
      </c>
      <c r="J224" s="89">
        <v>3</v>
      </c>
      <c r="K224" s="89">
        <v>0.85</v>
      </c>
      <c r="L224" s="89">
        <v>0.85</v>
      </c>
      <c r="M224" s="89"/>
      <c r="N224" s="89">
        <v>0.85</v>
      </c>
      <c r="O224" s="89"/>
      <c r="P224" s="89">
        <v>0.85</v>
      </c>
      <c r="Q224" s="89"/>
      <c r="R224" s="89"/>
      <c r="S224" s="89"/>
      <c r="T224" s="89">
        <v>0.85</v>
      </c>
      <c r="U224" s="89"/>
      <c r="V224" s="89">
        <v>0.85</v>
      </c>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90"/>
      <c r="CA224" s="101"/>
      <c r="CB224" s="140"/>
      <c r="CC224" s="140"/>
      <c r="CD224" s="140"/>
      <c r="CE224" s="140"/>
      <c r="CF224" s="140"/>
      <c r="CG224" s="140"/>
      <c r="CH224" s="140"/>
      <c r="CI224" s="140"/>
      <c r="CJ224" s="140"/>
      <c r="CK224" s="140"/>
      <c r="CL224" s="140"/>
      <c r="CM224" s="140"/>
      <c r="CN224" s="140"/>
      <c r="CO224" s="140"/>
      <c r="CP224" s="140"/>
      <c r="CQ224" s="140"/>
      <c r="CR224" s="140"/>
      <c r="CS224" s="140"/>
      <c r="CT224" s="140"/>
      <c r="CU224" s="140"/>
      <c r="CV224" s="140"/>
      <c r="CW224" s="140"/>
      <c r="CX224" s="140"/>
      <c r="CY224" s="140"/>
      <c r="CZ224" s="140"/>
      <c r="DA224" s="140"/>
      <c r="DB224" s="140"/>
      <c r="DC224" s="140"/>
      <c r="DD224" s="140"/>
      <c r="DE224" s="140"/>
      <c r="DF224" s="140"/>
      <c r="DG224" s="140"/>
      <c r="DH224" s="140"/>
      <c r="DI224" s="140"/>
      <c r="DJ224" s="140"/>
      <c r="DK224" s="140"/>
      <c r="DL224" s="140"/>
      <c r="DM224" s="140"/>
      <c r="DN224" s="140"/>
      <c r="DO224" s="140"/>
      <c r="DP224" s="140"/>
      <c r="DQ224" s="140"/>
      <c r="DR224" s="140"/>
      <c r="DS224" s="140"/>
      <c r="DT224" s="140"/>
      <c r="DU224" s="140"/>
      <c r="DV224" s="140"/>
      <c r="DW224" s="140"/>
      <c r="DX224" s="140"/>
      <c r="DY224" s="140"/>
      <c r="DZ224" s="140"/>
      <c r="EA224" s="140"/>
      <c r="EB224" s="140"/>
      <c r="EC224" s="140"/>
      <c r="ED224" s="140"/>
      <c r="EE224" s="140"/>
      <c r="EF224" s="140"/>
      <c r="EG224" s="140"/>
      <c r="EH224" s="140"/>
      <c r="EI224" s="140"/>
      <c r="EJ224" s="140"/>
      <c r="EK224" s="140"/>
      <c r="EL224" s="140"/>
      <c r="EM224" s="140"/>
      <c r="EN224" s="140"/>
      <c r="EO224" s="140"/>
      <c r="EP224" s="140"/>
      <c r="EQ224" s="140"/>
      <c r="ER224" s="140"/>
      <c r="ES224" s="140"/>
      <c r="ET224" s="140"/>
      <c r="EU224" s="140"/>
      <c r="EV224" s="140"/>
      <c r="EW224" s="140"/>
      <c r="EX224" s="140"/>
      <c r="EY224" s="140"/>
      <c r="EZ224" s="140"/>
      <c r="FA224" s="140"/>
      <c r="FB224" s="140"/>
      <c r="FC224" s="140"/>
      <c r="FD224" s="140"/>
      <c r="FE224" s="140"/>
      <c r="FF224" s="140"/>
      <c r="FG224" s="140"/>
      <c r="FH224" s="140"/>
      <c r="FI224" s="140"/>
      <c r="FJ224" s="140"/>
      <c r="FK224" s="140"/>
      <c r="FL224" s="140"/>
      <c r="FM224" s="140"/>
      <c r="FN224" s="140"/>
      <c r="FO224" s="140"/>
      <c r="FP224" s="140"/>
      <c r="FQ224" s="140"/>
      <c r="FR224" s="140"/>
      <c r="FS224" s="140"/>
      <c r="FT224" s="140"/>
      <c r="FU224" s="140"/>
      <c r="FV224" s="140"/>
      <c r="FW224" s="140"/>
      <c r="FX224" s="140"/>
      <c r="FY224" s="140"/>
      <c r="FZ224" s="140"/>
      <c r="GA224" s="140"/>
      <c r="GB224" s="140"/>
      <c r="GC224" s="140"/>
      <c r="GD224" s="140"/>
      <c r="GE224" s="140"/>
      <c r="GF224" s="140"/>
      <c r="GG224" s="140"/>
      <c r="GH224" s="140"/>
    </row>
    <row r="225" spans="1:190" s="144" customFormat="1" ht="20.25" customHeight="1">
      <c r="A225" s="70" t="s">
        <v>119</v>
      </c>
      <c r="B225" s="93" t="s">
        <v>142</v>
      </c>
      <c r="C225" s="89">
        <v>1</v>
      </c>
      <c r="D225" s="89">
        <v>2</v>
      </c>
      <c r="E225" s="89" t="s">
        <v>130</v>
      </c>
      <c r="F225" s="89" t="s">
        <v>130</v>
      </c>
      <c r="G225" s="89" t="s">
        <v>46</v>
      </c>
      <c r="H225" s="89">
        <v>2010</v>
      </c>
      <c r="I225" s="89">
        <v>830</v>
      </c>
      <c r="J225" s="89">
        <v>3</v>
      </c>
      <c r="K225" s="89">
        <v>3</v>
      </c>
      <c r="L225" s="89">
        <v>3</v>
      </c>
      <c r="M225" s="89"/>
      <c r="N225" s="89">
        <v>3</v>
      </c>
      <c r="O225" s="89"/>
      <c r="P225" s="89">
        <v>3</v>
      </c>
      <c r="Q225" s="89"/>
      <c r="R225" s="89"/>
      <c r="S225" s="89"/>
      <c r="T225" s="89">
        <v>3</v>
      </c>
      <c r="U225" s="89"/>
      <c r="V225" s="89"/>
      <c r="W225" s="89">
        <v>3</v>
      </c>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90"/>
      <c r="CA225" s="101"/>
      <c r="CB225" s="140"/>
      <c r="CC225" s="140"/>
      <c r="CD225" s="140"/>
      <c r="CE225" s="140"/>
      <c r="CF225" s="140"/>
      <c r="CG225" s="140"/>
      <c r="CH225" s="140"/>
      <c r="CI225" s="140"/>
      <c r="CJ225" s="140"/>
      <c r="CK225" s="140"/>
      <c r="CL225" s="140"/>
      <c r="CM225" s="140"/>
      <c r="CN225" s="140"/>
      <c r="CO225" s="140"/>
      <c r="CP225" s="140"/>
      <c r="CQ225" s="140"/>
      <c r="CR225" s="140"/>
      <c r="CS225" s="140"/>
      <c r="CT225" s="140"/>
      <c r="CU225" s="140"/>
      <c r="CV225" s="140"/>
      <c r="CW225" s="140"/>
      <c r="CX225" s="140"/>
      <c r="CY225" s="140"/>
      <c r="CZ225" s="140"/>
      <c r="DA225" s="140"/>
      <c r="DB225" s="140"/>
      <c r="DC225" s="140"/>
      <c r="DD225" s="140"/>
      <c r="DE225" s="140"/>
      <c r="DF225" s="140"/>
      <c r="DG225" s="140"/>
      <c r="DH225" s="140"/>
      <c r="DI225" s="140"/>
      <c r="DJ225" s="140"/>
      <c r="DK225" s="140"/>
      <c r="DL225" s="140"/>
      <c r="DM225" s="140"/>
      <c r="DN225" s="140"/>
      <c r="DO225" s="140"/>
      <c r="DP225" s="140"/>
      <c r="DQ225" s="140"/>
      <c r="DR225" s="140"/>
      <c r="DS225" s="140"/>
      <c r="DT225" s="140"/>
      <c r="DU225" s="140"/>
      <c r="DV225" s="140"/>
      <c r="DW225" s="140"/>
      <c r="DX225" s="140"/>
      <c r="DY225" s="140"/>
      <c r="DZ225" s="140"/>
      <c r="EA225" s="140"/>
      <c r="EB225" s="140"/>
      <c r="EC225" s="140"/>
      <c r="ED225" s="140"/>
      <c r="EE225" s="140"/>
      <c r="EF225" s="140"/>
      <c r="EG225" s="140"/>
      <c r="EH225" s="140"/>
      <c r="EI225" s="140"/>
      <c r="EJ225" s="140"/>
      <c r="EK225" s="140"/>
      <c r="EL225" s="140"/>
      <c r="EM225" s="140"/>
      <c r="EN225" s="140"/>
      <c r="EO225" s="140"/>
      <c r="EP225" s="140"/>
      <c r="EQ225" s="140"/>
      <c r="ER225" s="140"/>
      <c r="ES225" s="140"/>
      <c r="ET225" s="140"/>
      <c r="EU225" s="140"/>
      <c r="EV225" s="140"/>
      <c r="EW225" s="140"/>
      <c r="EX225" s="140"/>
      <c r="EY225" s="140"/>
      <c r="EZ225" s="140"/>
      <c r="FA225" s="140"/>
      <c r="FB225" s="140"/>
      <c r="FC225" s="140"/>
      <c r="FD225" s="140"/>
      <c r="FE225" s="140"/>
      <c r="FF225" s="140"/>
      <c r="FG225" s="140"/>
      <c r="FH225" s="140"/>
      <c r="FI225" s="140"/>
      <c r="FJ225" s="140"/>
      <c r="FK225" s="140"/>
      <c r="FL225" s="140"/>
      <c r="FM225" s="140"/>
      <c r="FN225" s="140"/>
      <c r="FO225" s="140"/>
      <c r="FP225" s="140"/>
      <c r="FQ225" s="140"/>
      <c r="FR225" s="140"/>
      <c r="FS225" s="140"/>
      <c r="FT225" s="140"/>
      <c r="FU225" s="140"/>
      <c r="FV225" s="140"/>
      <c r="FW225" s="140"/>
      <c r="FX225" s="140"/>
      <c r="FY225" s="140"/>
      <c r="FZ225" s="140"/>
      <c r="GA225" s="140"/>
      <c r="GB225" s="140"/>
      <c r="GC225" s="140"/>
      <c r="GD225" s="140"/>
      <c r="GE225" s="140"/>
      <c r="GF225" s="140"/>
      <c r="GG225" s="140"/>
      <c r="GH225" s="140"/>
    </row>
    <row r="226" spans="1:190" s="144" customFormat="1" ht="20.25" customHeight="1">
      <c r="A226" s="70" t="s">
        <v>119</v>
      </c>
      <c r="B226" s="93" t="s">
        <v>142</v>
      </c>
      <c r="C226" s="89">
        <v>1</v>
      </c>
      <c r="D226" s="89">
        <v>3</v>
      </c>
      <c r="E226" s="89" t="s">
        <v>130</v>
      </c>
      <c r="F226" s="89" t="s">
        <v>130</v>
      </c>
      <c r="G226" s="89" t="s">
        <v>180</v>
      </c>
      <c r="H226" s="89"/>
      <c r="I226" s="89">
        <v>138</v>
      </c>
      <c r="J226" s="136">
        <v>2</v>
      </c>
      <c r="K226" s="89">
        <v>228.7</v>
      </c>
      <c r="L226" s="89">
        <v>228.7</v>
      </c>
      <c r="M226" s="89">
        <v>228.7</v>
      </c>
      <c r="N226" s="89"/>
      <c r="O226" s="89"/>
      <c r="P226" s="89">
        <v>228.7</v>
      </c>
      <c r="Q226" s="89"/>
      <c r="R226" s="89"/>
      <c r="S226" s="89">
        <v>228.7</v>
      </c>
      <c r="T226" s="89">
        <v>228.7</v>
      </c>
      <c r="U226" s="89"/>
      <c r="V226" s="89">
        <v>217</v>
      </c>
      <c r="W226" s="89">
        <v>11.7</v>
      </c>
      <c r="X226" s="89"/>
      <c r="Y226" s="89"/>
      <c r="Z226" s="89"/>
      <c r="AA226" s="89"/>
      <c r="AB226" s="89"/>
      <c r="AC226" s="89"/>
      <c r="AD226" s="89"/>
      <c r="AE226" s="89"/>
      <c r="AF226" s="89"/>
      <c r="AG226" s="89">
        <v>228.7</v>
      </c>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90"/>
      <c r="CA226" s="101"/>
      <c r="CB226" s="140"/>
      <c r="CC226" s="140"/>
      <c r="CD226" s="140"/>
      <c r="CE226" s="140"/>
      <c r="CF226" s="140"/>
      <c r="CG226" s="140"/>
      <c r="CH226" s="140"/>
      <c r="CI226" s="140"/>
      <c r="CJ226" s="140"/>
      <c r="CK226" s="140"/>
      <c r="CL226" s="140"/>
      <c r="CM226" s="140"/>
      <c r="CN226" s="140"/>
      <c r="CO226" s="140"/>
      <c r="CP226" s="140"/>
      <c r="CQ226" s="140"/>
      <c r="CR226" s="140"/>
      <c r="CS226" s="140"/>
      <c r="CT226" s="140"/>
      <c r="CU226" s="140"/>
      <c r="CV226" s="140"/>
      <c r="CW226" s="140"/>
      <c r="CX226" s="140"/>
      <c r="CY226" s="140"/>
      <c r="CZ226" s="140"/>
      <c r="DA226" s="140"/>
      <c r="DB226" s="140"/>
      <c r="DC226" s="140"/>
      <c r="DD226" s="140"/>
      <c r="DE226" s="140"/>
      <c r="DF226" s="140"/>
      <c r="DG226" s="140"/>
      <c r="DH226" s="140"/>
      <c r="DI226" s="140"/>
      <c r="DJ226" s="140"/>
      <c r="DK226" s="140"/>
      <c r="DL226" s="140"/>
      <c r="DM226" s="140"/>
      <c r="DN226" s="140"/>
      <c r="DO226" s="140"/>
      <c r="DP226" s="140"/>
      <c r="DQ226" s="140"/>
      <c r="DR226" s="140"/>
      <c r="DS226" s="140"/>
      <c r="DT226" s="140"/>
      <c r="DU226" s="140"/>
      <c r="DV226" s="140"/>
      <c r="DW226" s="140"/>
      <c r="DX226" s="140"/>
      <c r="DY226" s="140"/>
      <c r="DZ226" s="140"/>
      <c r="EA226" s="140"/>
      <c r="EB226" s="140"/>
      <c r="EC226" s="140"/>
      <c r="ED226" s="140"/>
      <c r="EE226" s="140"/>
      <c r="EF226" s="140"/>
      <c r="EG226" s="140"/>
      <c r="EH226" s="140"/>
      <c r="EI226" s="140"/>
      <c r="EJ226" s="140"/>
      <c r="EK226" s="140"/>
      <c r="EL226" s="140"/>
      <c r="EM226" s="140"/>
      <c r="EN226" s="140"/>
      <c r="EO226" s="140"/>
      <c r="EP226" s="140"/>
      <c r="EQ226" s="140"/>
      <c r="ER226" s="140"/>
      <c r="ES226" s="140"/>
      <c r="ET226" s="140"/>
      <c r="EU226" s="140"/>
      <c r="EV226" s="140"/>
      <c r="EW226" s="140"/>
      <c r="EX226" s="140"/>
      <c r="EY226" s="140"/>
      <c r="EZ226" s="140"/>
      <c r="FA226" s="140"/>
      <c r="FB226" s="140"/>
      <c r="FC226" s="140"/>
      <c r="FD226" s="140"/>
      <c r="FE226" s="140"/>
      <c r="FF226" s="140"/>
      <c r="FG226" s="140"/>
      <c r="FH226" s="140"/>
      <c r="FI226" s="140"/>
      <c r="FJ226" s="140"/>
      <c r="FK226" s="140"/>
      <c r="FL226" s="140"/>
      <c r="FM226" s="140"/>
      <c r="FN226" s="140"/>
      <c r="FO226" s="140"/>
      <c r="FP226" s="140"/>
      <c r="FQ226" s="140"/>
      <c r="FR226" s="140"/>
      <c r="FS226" s="140"/>
      <c r="FT226" s="140"/>
      <c r="FU226" s="140"/>
      <c r="FV226" s="140"/>
      <c r="FW226" s="140"/>
      <c r="FX226" s="140"/>
      <c r="FY226" s="140"/>
      <c r="FZ226" s="140"/>
      <c r="GA226" s="140"/>
      <c r="GB226" s="140"/>
      <c r="GC226" s="140"/>
      <c r="GD226" s="140"/>
      <c r="GE226" s="140"/>
      <c r="GF226" s="140"/>
      <c r="GG226" s="140"/>
      <c r="GH226" s="140"/>
    </row>
    <row r="227" spans="1:190" s="144" customFormat="1" ht="20.25" customHeight="1">
      <c r="A227" s="70" t="s">
        <v>119</v>
      </c>
      <c r="B227" s="93" t="s">
        <v>142</v>
      </c>
      <c r="C227" s="89">
        <v>2</v>
      </c>
      <c r="D227" s="89"/>
      <c r="E227" s="89" t="s">
        <v>130</v>
      </c>
      <c r="F227" s="89" t="s">
        <v>130</v>
      </c>
      <c r="G227" s="89" t="s">
        <v>180</v>
      </c>
      <c r="H227" s="89"/>
      <c r="I227" s="89">
        <v>138</v>
      </c>
      <c r="J227" s="136">
        <v>2</v>
      </c>
      <c r="K227" s="89">
        <v>71</v>
      </c>
      <c r="L227" s="89">
        <v>71</v>
      </c>
      <c r="M227" s="89">
        <v>71</v>
      </c>
      <c r="N227" s="89"/>
      <c r="O227" s="89"/>
      <c r="P227" s="89">
        <v>71</v>
      </c>
      <c r="Q227" s="89"/>
      <c r="R227" s="89"/>
      <c r="S227" s="89">
        <v>71</v>
      </c>
      <c r="T227" s="89">
        <v>71</v>
      </c>
      <c r="U227" s="89"/>
      <c r="V227" s="89">
        <v>71</v>
      </c>
      <c r="W227" s="89"/>
      <c r="X227" s="89"/>
      <c r="Y227" s="89"/>
      <c r="Z227" s="89"/>
      <c r="AA227" s="89"/>
      <c r="AB227" s="89"/>
      <c r="AC227" s="89"/>
      <c r="AD227" s="89"/>
      <c r="AE227" s="89"/>
      <c r="AF227" s="89"/>
      <c r="AG227" s="89">
        <v>71</v>
      </c>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90"/>
      <c r="CA227" s="101"/>
      <c r="CB227" s="140"/>
      <c r="CC227" s="140"/>
      <c r="CD227" s="140"/>
      <c r="CE227" s="140"/>
      <c r="CF227" s="140"/>
      <c r="CG227" s="140"/>
      <c r="CH227" s="140"/>
      <c r="CI227" s="140"/>
      <c r="CJ227" s="140"/>
      <c r="CK227" s="140"/>
      <c r="CL227" s="140"/>
      <c r="CM227" s="140"/>
      <c r="CN227" s="140"/>
      <c r="CO227" s="140"/>
      <c r="CP227" s="140"/>
      <c r="CQ227" s="140"/>
      <c r="CR227" s="140"/>
      <c r="CS227" s="140"/>
      <c r="CT227" s="140"/>
      <c r="CU227" s="140"/>
      <c r="CV227" s="140"/>
      <c r="CW227" s="140"/>
      <c r="CX227" s="140"/>
      <c r="CY227" s="140"/>
      <c r="CZ227" s="140"/>
      <c r="DA227" s="140"/>
      <c r="DB227" s="140"/>
      <c r="DC227" s="140"/>
      <c r="DD227" s="140"/>
      <c r="DE227" s="140"/>
      <c r="DF227" s="140"/>
      <c r="DG227" s="140"/>
      <c r="DH227" s="140"/>
      <c r="DI227" s="140"/>
      <c r="DJ227" s="140"/>
      <c r="DK227" s="140"/>
      <c r="DL227" s="140"/>
      <c r="DM227" s="140"/>
      <c r="DN227" s="140"/>
      <c r="DO227" s="140"/>
      <c r="DP227" s="140"/>
      <c r="DQ227" s="140"/>
      <c r="DR227" s="140"/>
      <c r="DS227" s="140"/>
      <c r="DT227" s="140"/>
      <c r="DU227" s="140"/>
      <c r="DV227" s="140"/>
      <c r="DW227" s="140"/>
      <c r="DX227" s="140"/>
      <c r="DY227" s="140"/>
      <c r="DZ227" s="140"/>
      <c r="EA227" s="140"/>
      <c r="EB227" s="140"/>
      <c r="EC227" s="140"/>
      <c r="ED227" s="140"/>
      <c r="EE227" s="140"/>
      <c r="EF227" s="140"/>
      <c r="EG227" s="140"/>
      <c r="EH227" s="140"/>
      <c r="EI227" s="140"/>
      <c r="EJ227" s="140"/>
      <c r="EK227" s="140"/>
      <c r="EL227" s="140"/>
      <c r="EM227" s="140"/>
      <c r="EN227" s="140"/>
      <c r="EO227" s="140"/>
      <c r="EP227" s="140"/>
      <c r="EQ227" s="140"/>
      <c r="ER227" s="140"/>
      <c r="ES227" s="140"/>
      <c r="ET227" s="140"/>
      <c r="EU227" s="140"/>
      <c r="EV227" s="140"/>
      <c r="EW227" s="140"/>
      <c r="EX227" s="140"/>
      <c r="EY227" s="140"/>
      <c r="EZ227" s="140"/>
      <c r="FA227" s="140"/>
      <c r="FB227" s="140"/>
      <c r="FC227" s="140"/>
      <c r="FD227" s="140"/>
      <c r="FE227" s="140"/>
      <c r="FF227" s="140"/>
      <c r="FG227" s="140"/>
      <c r="FH227" s="140"/>
      <c r="FI227" s="140"/>
      <c r="FJ227" s="140"/>
      <c r="FK227" s="140"/>
      <c r="FL227" s="140"/>
      <c r="FM227" s="140"/>
      <c r="FN227" s="140"/>
      <c r="FO227" s="140"/>
      <c r="FP227" s="140"/>
      <c r="FQ227" s="140"/>
      <c r="FR227" s="140"/>
      <c r="FS227" s="140"/>
      <c r="FT227" s="140"/>
      <c r="FU227" s="140"/>
      <c r="FV227" s="140"/>
      <c r="FW227" s="140"/>
      <c r="FX227" s="140"/>
      <c r="FY227" s="140"/>
      <c r="FZ227" s="140"/>
      <c r="GA227" s="140"/>
      <c r="GB227" s="140"/>
      <c r="GC227" s="140"/>
      <c r="GD227" s="140"/>
      <c r="GE227" s="140"/>
      <c r="GF227" s="140"/>
      <c r="GG227" s="140"/>
      <c r="GH227" s="140"/>
    </row>
    <row r="228" spans="1:190" s="144" customFormat="1" ht="20.25" customHeight="1">
      <c r="A228" s="70" t="s">
        <v>119</v>
      </c>
      <c r="B228" s="93" t="s">
        <v>142</v>
      </c>
      <c r="C228" s="89">
        <v>2</v>
      </c>
      <c r="D228" s="89"/>
      <c r="E228" s="89" t="s">
        <v>127</v>
      </c>
      <c r="F228" s="89" t="s">
        <v>127</v>
      </c>
      <c r="G228" s="89" t="s">
        <v>180</v>
      </c>
      <c r="H228" s="89"/>
      <c r="I228" s="89">
        <v>138</v>
      </c>
      <c r="J228" s="136">
        <v>2</v>
      </c>
      <c r="K228" s="89">
        <v>16.7</v>
      </c>
      <c r="L228" s="89">
        <v>16.7</v>
      </c>
      <c r="M228" s="89">
        <v>16.7</v>
      </c>
      <c r="N228" s="89"/>
      <c r="O228" s="89"/>
      <c r="P228" s="89">
        <v>16.7</v>
      </c>
      <c r="Q228" s="89"/>
      <c r="R228" s="89"/>
      <c r="S228" s="89">
        <v>16.7</v>
      </c>
      <c r="T228" s="89">
        <v>16.7</v>
      </c>
      <c r="U228" s="89"/>
      <c r="V228" s="89">
        <v>16.7</v>
      </c>
      <c r="W228" s="89"/>
      <c r="X228" s="89"/>
      <c r="Y228" s="89"/>
      <c r="Z228" s="89"/>
      <c r="AA228" s="89"/>
      <c r="AB228" s="89"/>
      <c r="AC228" s="89"/>
      <c r="AD228" s="89"/>
      <c r="AE228" s="89"/>
      <c r="AF228" s="89"/>
      <c r="AG228" s="89">
        <v>16.7</v>
      </c>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90"/>
      <c r="CA228" s="101"/>
      <c r="CB228" s="140"/>
      <c r="CC228" s="140"/>
      <c r="CD228" s="140"/>
      <c r="CE228" s="140"/>
      <c r="CF228" s="140"/>
      <c r="CG228" s="140"/>
      <c r="CH228" s="140"/>
      <c r="CI228" s="140"/>
      <c r="CJ228" s="140"/>
      <c r="CK228" s="140"/>
      <c r="CL228" s="140"/>
      <c r="CM228" s="140"/>
      <c r="CN228" s="140"/>
      <c r="CO228" s="140"/>
      <c r="CP228" s="140"/>
      <c r="CQ228" s="140"/>
      <c r="CR228" s="140"/>
      <c r="CS228" s="140"/>
      <c r="CT228" s="140"/>
      <c r="CU228" s="140"/>
      <c r="CV228" s="140"/>
      <c r="CW228" s="140"/>
      <c r="CX228" s="140"/>
      <c r="CY228" s="140"/>
      <c r="CZ228" s="140"/>
      <c r="DA228" s="140"/>
      <c r="DB228" s="140"/>
      <c r="DC228" s="140"/>
      <c r="DD228" s="140"/>
      <c r="DE228" s="140"/>
      <c r="DF228" s="140"/>
      <c r="DG228" s="140"/>
      <c r="DH228" s="140"/>
      <c r="DI228" s="140"/>
      <c r="DJ228" s="140"/>
      <c r="DK228" s="140"/>
      <c r="DL228" s="140"/>
      <c r="DM228" s="140"/>
      <c r="DN228" s="140"/>
      <c r="DO228" s="140"/>
      <c r="DP228" s="140"/>
      <c r="DQ228" s="140"/>
      <c r="DR228" s="140"/>
      <c r="DS228" s="140"/>
      <c r="DT228" s="140"/>
      <c r="DU228" s="140"/>
      <c r="DV228" s="140"/>
      <c r="DW228" s="140"/>
      <c r="DX228" s="140"/>
      <c r="DY228" s="140"/>
      <c r="DZ228" s="140"/>
      <c r="EA228" s="140"/>
      <c r="EB228" s="140"/>
      <c r="EC228" s="140"/>
      <c r="ED228" s="140"/>
      <c r="EE228" s="140"/>
      <c r="EF228" s="140"/>
      <c r="EG228" s="140"/>
      <c r="EH228" s="140"/>
      <c r="EI228" s="140"/>
      <c r="EJ228" s="140"/>
      <c r="EK228" s="140"/>
      <c r="EL228" s="140"/>
      <c r="EM228" s="140"/>
      <c r="EN228" s="140"/>
      <c r="EO228" s="140"/>
      <c r="EP228" s="140"/>
      <c r="EQ228" s="140"/>
      <c r="ER228" s="140"/>
      <c r="ES228" s="140"/>
      <c r="ET228" s="140"/>
      <c r="EU228" s="140"/>
      <c r="EV228" s="140"/>
      <c r="EW228" s="140"/>
      <c r="EX228" s="140"/>
      <c r="EY228" s="140"/>
      <c r="EZ228" s="140"/>
      <c r="FA228" s="140"/>
      <c r="FB228" s="140"/>
      <c r="FC228" s="140"/>
      <c r="FD228" s="140"/>
      <c r="FE228" s="140"/>
      <c r="FF228" s="140"/>
      <c r="FG228" s="140"/>
      <c r="FH228" s="140"/>
      <c r="FI228" s="140"/>
      <c r="FJ228" s="140"/>
      <c r="FK228" s="140"/>
      <c r="FL228" s="140"/>
      <c r="FM228" s="140"/>
      <c r="FN228" s="140"/>
      <c r="FO228" s="140"/>
      <c r="FP228" s="140"/>
      <c r="FQ228" s="140"/>
      <c r="FR228" s="140"/>
      <c r="FS228" s="140"/>
      <c r="FT228" s="140"/>
      <c r="FU228" s="140"/>
      <c r="FV228" s="140"/>
      <c r="FW228" s="140"/>
      <c r="FX228" s="140"/>
      <c r="FY228" s="140"/>
      <c r="FZ228" s="140"/>
      <c r="GA228" s="140"/>
      <c r="GB228" s="140"/>
      <c r="GC228" s="140"/>
      <c r="GD228" s="140"/>
      <c r="GE228" s="140"/>
      <c r="GF228" s="140"/>
      <c r="GG228" s="140"/>
      <c r="GH228" s="140"/>
    </row>
    <row r="229" spans="1:190" s="144" customFormat="1" ht="20.25" customHeight="1">
      <c r="A229" s="70" t="s">
        <v>119</v>
      </c>
      <c r="B229" s="93" t="s">
        <v>142</v>
      </c>
      <c r="C229" s="89">
        <v>1</v>
      </c>
      <c r="D229" s="89">
        <v>3</v>
      </c>
      <c r="E229" s="89" t="s">
        <v>130</v>
      </c>
      <c r="F229" s="89" t="s">
        <v>130</v>
      </c>
      <c r="G229" s="89" t="s">
        <v>158</v>
      </c>
      <c r="H229" s="89"/>
      <c r="I229" s="89">
        <v>307</v>
      </c>
      <c r="J229" s="136">
        <v>2</v>
      </c>
      <c r="K229" s="89">
        <v>50.2</v>
      </c>
      <c r="L229" s="89">
        <v>50.2</v>
      </c>
      <c r="M229" s="89">
        <v>50.2</v>
      </c>
      <c r="N229" s="89"/>
      <c r="O229" s="89"/>
      <c r="P229" s="89">
        <v>50.2</v>
      </c>
      <c r="Q229" s="89"/>
      <c r="R229" s="89"/>
      <c r="S229" s="89">
        <v>50.2</v>
      </c>
      <c r="T229" s="89">
        <v>50.2</v>
      </c>
      <c r="U229" s="89"/>
      <c r="V229" s="89">
        <v>12.4</v>
      </c>
      <c r="W229" s="89">
        <v>37.8</v>
      </c>
      <c r="X229" s="89"/>
      <c r="Y229" s="89"/>
      <c r="Z229" s="89"/>
      <c r="AA229" s="89"/>
      <c r="AB229" s="89"/>
      <c r="AC229" s="89"/>
      <c r="AD229" s="89"/>
      <c r="AE229" s="89"/>
      <c r="AF229" s="89"/>
      <c r="AG229" s="89">
        <v>50.2</v>
      </c>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90"/>
      <c r="CA229" s="101"/>
      <c r="CB229" s="140"/>
      <c r="CC229" s="140"/>
      <c r="CD229" s="140"/>
      <c r="CE229" s="140"/>
      <c r="CF229" s="140"/>
      <c r="CG229" s="140"/>
      <c r="CH229" s="140"/>
      <c r="CI229" s="140"/>
      <c r="CJ229" s="140"/>
      <c r="CK229" s="140"/>
      <c r="CL229" s="140"/>
      <c r="CM229" s="140"/>
      <c r="CN229" s="140"/>
      <c r="CO229" s="140"/>
      <c r="CP229" s="140"/>
      <c r="CQ229" s="140"/>
      <c r="CR229" s="140"/>
      <c r="CS229" s="140"/>
      <c r="CT229" s="140"/>
      <c r="CU229" s="140"/>
      <c r="CV229" s="140"/>
      <c r="CW229" s="140"/>
      <c r="CX229" s="140"/>
      <c r="CY229" s="140"/>
      <c r="CZ229" s="140"/>
      <c r="DA229" s="140"/>
      <c r="DB229" s="140"/>
      <c r="DC229" s="140"/>
      <c r="DD229" s="140"/>
      <c r="DE229" s="140"/>
      <c r="DF229" s="140"/>
      <c r="DG229" s="140"/>
      <c r="DH229" s="140"/>
      <c r="DI229" s="140"/>
      <c r="DJ229" s="140"/>
      <c r="DK229" s="140"/>
      <c r="DL229" s="140"/>
      <c r="DM229" s="140"/>
      <c r="DN229" s="140"/>
      <c r="DO229" s="140"/>
      <c r="DP229" s="140"/>
      <c r="DQ229" s="140"/>
      <c r="DR229" s="140"/>
      <c r="DS229" s="140"/>
      <c r="DT229" s="140"/>
      <c r="DU229" s="140"/>
      <c r="DV229" s="140"/>
      <c r="DW229" s="140"/>
      <c r="DX229" s="140"/>
      <c r="DY229" s="140"/>
      <c r="DZ229" s="140"/>
      <c r="EA229" s="140"/>
      <c r="EB229" s="140"/>
      <c r="EC229" s="140"/>
      <c r="ED229" s="140"/>
      <c r="EE229" s="140"/>
      <c r="EF229" s="140"/>
      <c r="EG229" s="140"/>
      <c r="EH229" s="140"/>
      <c r="EI229" s="140"/>
      <c r="EJ229" s="140"/>
      <c r="EK229" s="140"/>
      <c r="EL229" s="140"/>
      <c r="EM229" s="140"/>
      <c r="EN229" s="140"/>
      <c r="EO229" s="140"/>
      <c r="EP229" s="140"/>
      <c r="EQ229" s="140"/>
      <c r="ER229" s="140"/>
      <c r="ES229" s="140"/>
      <c r="ET229" s="140"/>
      <c r="EU229" s="140"/>
      <c r="EV229" s="140"/>
      <c r="EW229" s="140"/>
      <c r="EX229" s="140"/>
      <c r="EY229" s="140"/>
      <c r="EZ229" s="140"/>
      <c r="FA229" s="140"/>
      <c r="FB229" s="140"/>
      <c r="FC229" s="140"/>
      <c r="FD229" s="140"/>
      <c r="FE229" s="140"/>
      <c r="FF229" s="140"/>
      <c r="FG229" s="140"/>
      <c r="FH229" s="140"/>
      <c r="FI229" s="140"/>
      <c r="FJ229" s="140"/>
      <c r="FK229" s="140"/>
      <c r="FL229" s="140"/>
      <c r="FM229" s="140"/>
      <c r="FN229" s="140"/>
      <c r="FO229" s="140"/>
      <c r="FP229" s="140"/>
      <c r="FQ229" s="140"/>
      <c r="FR229" s="140"/>
      <c r="FS229" s="140"/>
      <c r="FT229" s="140"/>
      <c r="FU229" s="140"/>
      <c r="FV229" s="140"/>
      <c r="FW229" s="140"/>
      <c r="FX229" s="140"/>
      <c r="FY229" s="140"/>
      <c r="FZ229" s="140"/>
      <c r="GA229" s="140"/>
      <c r="GB229" s="140"/>
      <c r="GC229" s="140"/>
      <c r="GD229" s="140"/>
      <c r="GE229" s="140"/>
      <c r="GF229" s="140"/>
      <c r="GG229" s="140"/>
      <c r="GH229" s="140"/>
    </row>
    <row r="230" spans="1:190" s="144" customFormat="1" ht="16.5" customHeight="1">
      <c r="A230" s="70" t="s">
        <v>119</v>
      </c>
      <c r="B230" s="93" t="s">
        <v>142</v>
      </c>
      <c r="C230" s="89">
        <v>2</v>
      </c>
      <c r="D230" s="89"/>
      <c r="E230" s="89" t="s">
        <v>130</v>
      </c>
      <c r="F230" s="89" t="s">
        <v>130</v>
      </c>
      <c r="G230" s="89" t="s">
        <v>158</v>
      </c>
      <c r="H230" s="89"/>
      <c r="I230" s="89">
        <v>307</v>
      </c>
      <c r="J230" s="136">
        <v>2</v>
      </c>
      <c r="K230" s="89">
        <v>12</v>
      </c>
      <c r="L230" s="89">
        <v>12</v>
      </c>
      <c r="M230" s="89">
        <v>12</v>
      </c>
      <c r="N230" s="89"/>
      <c r="O230" s="89"/>
      <c r="P230" s="89">
        <v>12</v>
      </c>
      <c r="Q230" s="89"/>
      <c r="R230" s="89"/>
      <c r="S230" s="89">
        <v>12</v>
      </c>
      <c r="T230" s="89">
        <v>12</v>
      </c>
      <c r="U230" s="89"/>
      <c r="V230" s="89"/>
      <c r="W230" s="89">
        <v>12</v>
      </c>
      <c r="X230" s="89"/>
      <c r="Y230" s="89"/>
      <c r="Z230" s="89"/>
      <c r="AA230" s="89"/>
      <c r="AB230" s="89"/>
      <c r="AC230" s="89"/>
      <c r="AD230" s="89"/>
      <c r="AE230" s="89"/>
      <c r="AF230" s="89"/>
      <c r="AG230" s="89">
        <v>12</v>
      </c>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90"/>
      <c r="CA230" s="101"/>
      <c r="CB230" s="140"/>
      <c r="CC230" s="140"/>
      <c r="CD230" s="140"/>
      <c r="CE230" s="140"/>
      <c r="CF230" s="140"/>
      <c r="CG230" s="140"/>
      <c r="CH230" s="140"/>
      <c r="CI230" s="140"/>
      <c r="CJ230" s="140"/>
      <c r="CK230" s="140"/>
      <c r="CL230" s="140"/>
      <c r="CM230" s="140"/>
      <c r="CN230" s="140"/>
      <c r="CO230" s="140"/>
      <c r="CP230" s="140"/>
      <c r="CQ230" s="140"/>
      <c r="CR230" s="140"/>
      <c r="CS230" s="140"/>
      <c r="CT230" s="140"/>
      <c r="CU230" s="140"/>
      <c r="CV230" s="140"/>
      <c r="CW230" s="140"/>
      <c r="CX230" s="140"/>
      <c r="CY230" s="140"/>
      <c r="CZ230" s="140"/>
      <c r="DA230" s="140"/>
      <c r="DB230" s="140"/>
      <c r="DC230" s="140"/>
      <c r="DD230" s="140"/>
      <c r="DE230" s="140"/>
      <c r="DF230" s="140"/>
      <c r="DG230" s="140"/>
      <c r="DH230" s="140"/>
      <c r="DI230" s="140"/>
      <c r="DJ230" s="140"/>
      <c r="DK230" s="140"/>
      <c r="DL230" s="140"/>
      <c r="DM230" s="140"/>
      <c r="DN230" s="140"/>
      <c r="DO230" s="140"/>
      <c r="DP230" s="140"/>
      <c r="DQ230" s="140"/>
      <c r="DR230" s="140"/>
      <c r="DS230" s="140"/>
      <c r="DT230" s="140"/>
      <c r="DU230" s="140"/>
      <c r="DV230" s="140"/>
      <c r="DW230" s="140"/>
      <c r="DX230" s="140"/>
      <c r="DY230" s="140"/>
      <c r="DZ230" s="140"/>
      <c r="EA230" s="140"/>
      <c r="EB230" s="140"/>
      <c r="EC230" s="140"/>
      <c r="ED230" s="140"/>
      <c r="EE230" s="140"/>
      <c r="EF230" s="140"/>
      <c r="EG230" s="140"/>
      <c r="EH230" s="140"/>
      <c r="EI230" s="140"/>
      <c r="EJ230" s="140"/>
      <c r="EK230" s="140"/>
      <c r="EL230" s="140"/>
      <c r="EM230" s="140"/>
      <c r="EN230" s="140"/>
      <c r="EO230" s="140"/>
      <c r="EP230" s="140"/>
      <c r="EQ230" s="140"/>
      <c r="ER230" s="140"/>
      <c r="ES230" s="140"/>
      <c r="ET230" s="140"/>
      <c r="EU230" s="140"/>
      <c r="EV230" s="140"/>
      <c r="EW230" s="140"/>
      <c r="EX230" s="140"/>
      <c r="EY230" s="140"/>
      <c r="EZ230" s="140"/>
      <c r="FA230" s="140"/>
      <c r="FB230" s="140"/>
      <c r="FC230" s="140"/>
      <c r="FD230" s="140"/>
      <c r="FE230" s="140"/>
      <c r="FF230" s="140"/>
      <c r="FG230" s="140"/>
      <c r="FH230" s="140"/>
      <c r="FI230" s="140"/>
      <c r="FJ230" s="140"/>
      <c r="FK230" s="140"/>
      <c r="FL230" s="140"/>
      <c r="FM230" s="140"/>
      <c r="FN230" s="140"/>
      <c r="FO230" s="140"/>
      <c r="FP230" s="140"/>
      <c r="FQ230" s="140"/>
      <c r="FR230" s="140"/>
      <c r="FS230" s="140"/>
      <c r="FT230" s="140"/>
      <c r="FU230" s="140"/>
      <c r="FV230" s="140"/>
      <c r="FW230" s="140"/>
      <c r="FX230" s="140"/>
      <c r="FY230" s="140"/>
      <c r="FZ230" s="140"/>
      <c r="GA230" s="140"/>
      <c r="GB230" s="140"/>
      <c r="GC230" s="140"/>
      <c r="GD230" s="140"/>
      <c r="GE230" s="140"/>
      <c r="GF230" s="140"/>
      <c r="GG230" s="140"/>
      <c r="GH230" s="140"/>
    </row>
    <row r="231" spans="1:190" s="144" customFormat="1" ht="20.25" customHeight="1">
      <c r="A231" s="70" t="s">
        <v>119</v>
      </c>
      <c r="B231" s="93" t="s">
        <v>142</v>
      </c>
      <c r="C231" s="89">
        <v>1</v>
      </c>
      <c r="D231" s="89">
        <v>2</v>
      </c>
      <c r="E231" s="89" t="s">
        <v>79</v>
      </c>
      <c r="F231" s="89" t="s">
        <v>79</v>
      </c>
      <c r="G231" s="89" t="s">
        <v>161</v>
      </c>
      <c r="H231" s="89"/>
      <c r="I231" s="89">
        <v>337</v>
      </c>
      <c r="J231" s="136">
        <v>2</v>
      </c>
      <c r="K231" s="89">
        <v>3</v>
      </c>
      <c r="L231" s="89">
        <v>3</v>
      </c>
      <c r="M231" s="89">
        <v>3</v>
      </c>
      <c r="N231" s="89"/>
      <c r="O231" s="89"/>
      <c r="P231" s="89">
        <v>3</v>
      </c>
      <c r="Q231" s="89"/>
      <c r="R231" s="89"/>
      <c r="S231" s="89">
        <v>3</v>
      </c>
      <c r="T231" s="89">
        <v>3</v>
      </c>
      <c r="U231" s="89"/>
      <c r="V231" s="89"/>
      <c r="W231" s="89"/>
      <c r="X231" s="89">
        <v>3</v>
      </c>
      <c r="Y231" s="89"/>
      <c r="Z231" s="89"/>
      <c r="AA231" s="89"/>
      <c r="AB231" s="89"/>
      <c r="AC231" s="89"/>
      <c r="AD231" s="89"/>
      <c r="AE231" s="89"/>
      <c r="AF231" s="89"/>
      <c r="AG231" s="89"/>
      <c r="AH231" s="89"/>
      <c r="AI231" s="89">
        <v>3</v>
      </c>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90"/>
      <c r="CA231" s="101"/>
      <c r="CB231" s="140"/>
      <c r="CC231" s="140"/>
      <c r="CD231" s="140"/>
      <c r="CE231" s="140"/>
      <c r="CF231" s="140"/>
      <c r="CG231" s="140"/>
      <c r="CH231" s="140"/>
      <c r="CI231" s="140"/>
      <c r="CJ231" s="140"/>
      <c r="CK231" s="140"/>
      <c r="CL231" s="140"/>
      <c r="CM231" s="140"/>
      <c r="CN231" s="140"/>
      <c r="CO231" s="140"/>
      <c r="CP231" s="140"/>
      <c r="CQ231" s="140"/>
      <c r="CR231" s="140"/>
      <c r="CS231" s="140"/>
      <c r="CT231" s="140"/>
      <c r="CU231" s="140"/>
      <c r="CV231" s="140"/>
      <c r="CW231" s="140"/>
      <c r="CX231" s="140"/>
      <c r="CY231" s="140"/>
      <c r="CZ231" s="140"/>
      <c r="DA231" s="140"/>
      <c r="DB231" s="140"/>
      <c r="DC231" s="140"/>
      <c r="DD231" s="140"/>
      <c r="DE231" s="140"/>
      <c r="DF231" s="140"/>
      <c r="DG231" s="140"/>
      <c r="DH231" s="140"/>
      <c r="DI231" s="140"/>
      <c r="DJ231" s="140"/>
      <c r="DK231" s="140"/>
      <c r="DL231" s="140"/>
      <c r="DM231" s="140"/>
      <c r="DN231" s="140"/>
      <c r="DO231" s="140"/>
      <c r="DP231" s="140"/>
      <c r="DQ231" s="140"/>
      <c r="DR231" s="140"/>
      <c r="DS231" s="140"/>
      <c r="DT231" s="140"/>
      <c r="DU231" s="140"/>
      <c r="DV231" s="140"/>
      <c r="DW231" s="140"/>
      <c r="DX231" s="140"/>
      <c r="DY231" s="140"/>
      <c r="DZ231" s="140"/>
      <c r="EA231" s="140"/>
      <c r="EB231" s="140"/>
      <c r="EC231" s="140"/>
      <c r="ED231" s="140"/>
      <c r="EE231" s="140"/>
      <c r="EF231" s="140"/>
      <c r="EG231" s="140"/>
      <c r="EH231" s="140"/>
      <c r="EI231" s="140"/>
      <c r="EJ231" s="140"/>
      <c r="EK231" s="140"/>
      <c r="EL231" s="140"/>
      <c r="EM231" s="140"/>
      <c r="EN231" s="140"/>
      <c r="EO231" s="140"/>
      <c r="EP231" s="140"/>
      <c r="EQ231" s="140"/>
      <c r="ER231" s="140"/>
      <c r="ES231" s="140"/>
      <c r="ET231" s="140"/>
      <c r="EU231" s="140"/>
      <c r="EV231" s="140"/>
      <c r="EW231" s="140"/>
      <c r="EX231" s="140"/>
      <c r="EY231" s="140"/>
      <c r="EZ231" s="140"/>
      <c r="FA231" s="140"/>
      <c r="FB231" s="140"/>
      <c r="FC231" s="140"/>
      <c r="FD231" s="140"/>
      <c r="FE231" s="140"/>
      <c r="FF231" s="140"/>
      <c r="FG231" s="140"/>
      <c r="FH231" s="140"/>
      <c r="FI231" s="140"/>
      <c r="FJ231" s="140"/>
      <c r="FK231" s="140"/>
      <c r="FL231" s="140"/>
      <c r="FM231" s="140"/>
      <c r="FN231" s="140"/>
      <c r="FO231" s="140"/>
      <c r="FP231" s="140"/>
      <c r="FQ231" s="140"/>
      <c r="FR231" s="140"/>
      <c r="FS231" s="140"/>
      <c r="FT231" s="140"/>
      <c r="FU231" s="140"/>
      <c r="FV231" s="140"/>
      <c r="FW231" s="140"/>
      <c r="FX231" s="140"/>
      <c r="FY231" s="140"/>
      <c r="FZ231" s="140"/>
      <c r="GA231" s="140"/>
      <c r="GB231" s="140"/>
      <c r="GC231" s="140"/>
      <c r="GD231" s="140"/>
      <c r="GE231" s="140"/>
      <c r="GF231" s="140"/>
      <c r="GG231" s="140"/>
      <c r="GH231" s="140"/>
    </row>
    <row r="232" spans="1:190" s="144" customFormat="1" ht="20.25" customHeight="1">
      <c r="A232" s="70" t="s">
        <v>119</v>
      </c>
      <c r="B232" s="93" t="s">
        <v>142</v>
      </c>
      <c r="C232" s="89">
        <v>1</v>
      </c>
      <c r="D232" s="89">
        <v>3</v>
      </c>
      <c r="E232" s="89" t="s">
        <v>124</v>
      </c>
      <c r="F232" s="89" t="s">
        <v>124</v>
      </c>
      <c r="G232" s="89" t="s">
        <v>178</v>
      </c>
      <c r="H232" s="89"/>
      <c r="I232" s="89">
        <v>343</v>
      </c>
      <c r="J232" s="136">
        <v>2</v>
      </c>
      <c r="K232" s="89">
        <v>23.1</v>
      </c>
      <c r="L232" s="89">
        <v>23.1</v>
      </c>
      <c r="M232" s="89">
        <v>23.1</v>
      </c>
      <c r="N232" s="89"/>
      <c r="O232" s="89"/>
      <c r="P232" s="89">
        <v>23.1</v>
      </c>
      <c r="Q232" s="89"/>
      <c r="R232" s="89"/>
      <c r="S232" s="89">
        <v>23.1</v>
      </c>
      <c r="T232" s="89">
        <v>23.1</v>
      </c>
      <c r="U232" s="89">
        <v>1.9</v>
      </c>
      <c r="V232" s="89">
        <v>9.1</v>
      </c>
      <c r="W232" s="89">
        <v>6.1</v>
      </c>
      <c r="X232" s="89">
        <v>6</v>
      </c>
      <c r="Y232" s="89"/>
      <c r="Z232" s="89"/>
      <c r="AA232" s="89"/>
      <c r="AB232" s="89"/>
      <c r="AC232" s="89"/>
      <c r="AD232" s="89"/>
      <c r="AE232" s="89"/>
      <c r="AF232" s="89"/>
      <c r="AG232" s="89">
        <v>6.1</v>
      </c>
      <c r="AH232" s="89"/>
      <c r="AI232" s="89">
        <v>17</v>
      </c>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90"/>
      <c r="CA232" s="101"/>
      <c r="CB232" s="140"/>
      <c r="CC232" s="140"/>
      <c r="CD232" s="140"/>
      <c r="CE232" s="140"/>
      <c r="CF232" s="140"/>
      <c r="CG232" s="140"/>
      <c r="CH232" s="140"/>
      <c r="CI232" s="140"/>
      <c r="CJ232" s="140"/>
      <c r="CK232" s="140"/>
      <c r="CL232" s="140"/>
      <c r="CM232" s="140"/>
      <c r="CN232" s="140"/>
      <c r="CO232" s="140"/>
      <c r="CP232" s="140"/>
      <c r="CQ232" s="140"/>
      <c r="CR232" s="140"/>
      <c r="CS232" s="140"/>
      <c r="CT232" s="140"/>
      <c r="CU232" s="140"/>
      <c r="CV232" s="140"/>
      <c r="CW232" s="140"/>
      <c r="CX232" s="140"/>
      <c r="CY232" s="140"/>
      <c r="CZ232" s="140"/>
      <c r="DA232" s="140"/>
      <c r="DB232" s="140"/>
      <c r="DC232" s="140"/>
      <c r="DD232" s="140"/>
      <c r="DE232" s="140"/>
      <c r="DF232" s="140"/>
      <c r="DG232" s="140"/>
      <c r="DH232" s="140"/>
      <c r="DI232" s="140"/>
      <c r="DJ232" s="140"/>
      <c r="DK232" s="140"/>
      <c r="DL232" s="140"/>
      <c r="DM232" s="140"/>
      <c r="DN232" s="140"/>
      <c r="DO232" s="140"/>
      <c r="DP232" s="140"/>
      <c r="DQ232" s="140"/>
      <c r="DR232" s="140"/>
      <c r="DS232" s="140"/>
      <c r="DT232" s="140"/>
      <c r="DU232" s="140"/>
      <c r="DV232" s="140"/>
      <c r="DW232" s="140"/>
      <c r="DX232" s="140"/>
      <c r="DY232" s="140"/>
      <c r="DZ232" s="140"/>
      <c r="EA232" s="140"/>
      <c r="EB232" s="140"/>
      <c r="EC232" s="140"/>
      <c r="ED232" s="140"/>
      <c r="EE232" s="140"/>
      <c r="EF232" s="140"/>
      <c r="EG232" s="140"/>
      <c r="EH232" s="140"/>
      <c r="EI232" s="140"/>
      <c r="EJ232" s="140"/>
      <c r="EK232" s="140"/>
      <c r="EL232" s="140"/>
      <c r="EM232" s="140"/>
      <c r="EN232" s="140"/>
      <c r="EO232" s="140"/>
      <c r="EP232" s="140"/>
      <c r="EQ232" s="140"/>
      <c r="ER232" s="140"/>
      <c r="ES232" s="140"/>
      <c r="ET232" s="140"/>
      <c r="EU232" s="140"/>
      <c r="EV232" s="140"/>
      <c r="EW232" s="140"/>
      <c r="EX232" s="140"/>
      <c r="EY232" s="140"/>
      <c r="EZ232" s="140"/>
      <c r="FA232" s="140"/>
      <c r="FB232" s="140"/>
      <c r="FC232" s="140"/>
      <c r="FD232" s="140"/>
      <c r="FE232" s="140"/>
      <c r="FF232" s="140"/>
      <c r="FG232" s="140"/>
      <c r="FH232" s="140"/>
      <c r="FI232" s="140"/>
      <c r="FJ232" s="140"/>
      <c r="FK232" s="140"/>
      <c r="FL232" s="140"/>
      <c r="FM232" s="140"/>
      <c r="FN232" s="140"/>
      <c r="FO232" s="140"/>
      <c r="FP232" s="140"/>
      <c r="FQ232" s="140"/>
      <c r="FR232" s="140"/>
      <c r="FS232" s="140"/>
      <c r="FT232" s="140"/>
      <c r="FU232" s="140"/>
      <c r="FV232" s="140"/>
      <c r="FW232" s="140"/>
      <c r="FX232" s="140"/>
      <c r="FY232" s="140"/>
      <c r="FZ232" s="140"/>
      <c r="GA232" s="140"/>
      <c r="GB232" s="140"/>
      <c r="GC232" s="140"/>
      <c r="GD232" s="140"/>
      <c r="GE232" s="140"/>
      <c r="GF232" s="140"/>
      <c r="GG232" s="140"/>
      <c r="GH232" s="140"/>
    </row>
    <row r="233" spans="1:190" s="144" customFormat="1" ht="20.25" customHeight="1">
      <c r="A233" s="70" t="s">
        <v>119</v>
      </c>
      <c r="B233" s="93" t="s">
        <v>142</v>
      </c>
      <c r="C233" s="89">
        <v>1</v>
      </c>
      <c r="D233" s="89">
        <v>3</v>
      </c>
      <c r="E233" s="89" t="s">
        <v>130</v>
      </c>
      <c r="F233" s="89" t="s">
        <v>130</v>
      </c>
      <c r="G233" s="89" t="s">
        <v>157</v>
      </c>
      <c r="H233" s="89"/>
      <c r="I233" s="89">
        <v>821</v>
      </c>
      <c r="J233" s="136">
        <v>3</v>
      </c>
      <c r="K233" s="89">
        <v>8.1</v>
      </c>
      <c r="L233" s="89">
        <v>8.1</v>
      </c>
      <c r="M233" s="89">
        <v>8.1</v>
      </c>
      <c r="N233" s="89"/>
      <c r="O233" s="89"/>
      <c r="P233" s="89">
        <v>8.1</v>
      </c>
      <c r="Q233" s="89"/>
      <c r="R233" s="89"/>
      <c r="S233" s="89">
        <v>8.1</v>
      </c>
      <c r="T233" s="89">
        <v>8.1</v>
      </c>
      <c r="U233" s="89"/>
      <c r="V233" s="89">
        <v>8.1</v>
      </c>
      <c r="W233" s="89"/>
      <c r="X233" s="89"/>
      <c r="Y233" s="89"/>
      <c r="Z233" s="89"/>
      <c r="AA233" s="89"/>
      <c r="AB233" s="89"/>
      <c r="AC233" s="89"/>
      <c r="AD233" s="89"/>
      <c r="AE233" s="89"/>
      <c r="AF233" s="89"/>
      <c r="AG233" s="89">
        <v>8.1</v>
      </c>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90"/>
      <c r="CA233" s="101"/>
      <c r="CB233" s="140"/>
      <c r="CC233" s="140"/>
      <c r="CD233" s="140"/>
      <c r="CE233" s="140"/>
      <c r="CF233" s="140"/>
      <c r="CG233" s="140"/>
      <c r="CH233" s="140"/>
      <c r="CI233" s="140"/>
      <c r="CJ233" s="140"/>
      <c r="CK233" s="140"/>
      <c r="CL233" s="140"/>
      <c r="CM233" s="140"/>
      <c r="CN233" s="140"/>
      <c r="CO233" s="140"/>
      <c r="CP233" s="140"/>
      <c r="CQ233" s="140"/>
      <c r="CR233" s="140"/>
      <c r="CS233" s="140"/>
      <c r="CT233" s="140"/>
      <c r="CU233" s="140"/>
      <c r="CV233" s="140"/>
      <c r="CW233" s="140"/>
      <c r="CX233" s="140"/>
      <c r="CY233" s="140"/>
      <c r="CZ233" s="140"/>
      <c r="DA233" s="140"/>
      <c r="DB233" s="140"/>
      <c r="DC233" s="140"/>
      <c r="DD233" s="140"/>
      <c r="DE233" s="140"/>
      <c r="DF233" s="140"/>
      <c r="DG233" s="140"/>
      <c r="DH233" s="140"/>
      <c r="DI233" s="140"/>
      <c r="DJ233" s="140"/>
      <c r="DK233" s="140"/>
      <c r="DL233" s="140"/>
      <c r="DM233" s="140"/>
      <c r="DN233" s="140"/>
      <c r="DO233" s="140"/>
      <c r="DP233" s="140"/>
      <c r="DQ233" s="140"/>
      <c r="DR233" s="140"/>
      <c r="DS233" s="140"/>
      <c r="DT233" s="140"/>
      <c r="DU233" s="140"/>
      <c r="DV233" s="140"/>
      <c r="DW233" s="140"/>
      <c r="DX233" s="140"/>
      <c r="DY233" s="140"/>
      <c r="DZ233" s="140"/>
      <c r="EA233" s="140"/>
      <c r="EB233" s="140"/>
      <c r="EC233" s="140"/>
      <c r="ED233" s="140"/>
      <c r="EE233" s="140"/>
      <c r="EF233" s="140"/>
      <c r="EG233" s="140"/>
      <c r="EH233" s="140"/>
      <c r="EI233" s="140"/>
      <c r="EJ233" s="140"/>
      <c r="EK233" s="140"/>
      <c r="EL233" s="140"/>
      <c r="EM233" s="140"/>
      <c r="EN233" s="140"/>
      <c r="EO233" s="140"/>
      <c r="EP233" s="140"/>
      <c r="EQ233" s="140"/>
      <c r="ER233" s="140"/>
      <c r="ES233" s="140"/>
      <c r="ET233" s="140"/>
      <c r="EU233" s="140"/>
      <c r="EV233" s="140"/>
      <c r="EW233" s="140"/>
      <c r="EX233" s="140"/>
      <c r="EY233" s="140"/>
      <c r="EZ233" s="140"/>
      <c r="FA233" s="140"/>
      <c r="FB233" s="140"/>
      <c r="FC233" s="140"/>
      <c r="FD233" s="140"/>
      <c r="FE233" s="140"/>
      <c r="FF233" s="140"/>
      <c r="FG233" s="140"/>
      <c r="FH233" s="140"/>
      <c r="FI233" s="140"/>
      <c r="FJ233" s="140"/>
      <c r="FK233" s="140"/>
      <c r="FL233" s="140"/>
      <c r="FM233" s="140"/>
      <c r="FN233" s="140"/>
      <c r="FO233" s="140"/>
      <c r="FP233" s="140"/>
      <c r="FQ233" s="140"/>
      <c r="FR233" s="140"/>
      <c r="FS233" s="140"/>
      <c r="FT233" s="140"/>
      <c r="FU233" s="140"/>
      <c r="FV233" s="140"/>
      <c r="FW233" s="140"/>
      <c r="FX233" s="140"/>
      <c r="FY233" s="140"/>
      <c r="FZ233" s="140"/>
      <c r="GA233" s="140"/>
      <c r="GB233" s="140"/>
      <c r="GC233" s="140"/>
      <c r="GD233" s="140"/>
      <c r="GE233" s="140"/>
      <c r="GF233" s="140"/>
      <c r="GG233" s="140"/>
      <c r="GH233" s="140"/>
    </row>
    <row r="234" spans="1:190" s="167" customFormat="1" ht="36">
      <c r="A234" s="70" t="s">
        <v>119</v>
      </c>
      <c r="B234" s="93" t="s">
        <v>142</v>
      </c>
      <c r="C234" s="89">
        <v>1</v>
      </c>
      <c r="D234" s="89">
        <v>1</v>
      </c>
      <c r="E234" s="89" t="s">
        <v>79</v>
      </c>
      <c r="F234" s="89" t="s">
        <v>79</v>
      </c>
      <c r="G234" s="89" t="s">
        <v>165</v>
      </c>
      <c r="H234" s="89"/>
      <c r="I234" s="89">
        <v>630</v>
      </c>
      <c r="J234" s="136">
        <v>7</v>
      </c>
      <c r="K234" s="89">
        <v>1</v>
      </c>
      <c r="L234" s="89">
        <v>1</v>
      </c>
      <c r="M234" s="89">
        <v>1</v>
      </c>
      <c r="N234" s="89"/>
      <c r="O234" s="89"/>
      <c r="P234" s="89">
        <v>1</v>
      </c>
      <c r="Q234" s="89"/>
      <c r="R234" s="89"/>
      <c r="S234" s="89"/>
      <c r="T234" s="89">
        <v>1</v>
      </c>
      <c r="U234" s="89"/>
      <c r="V234" s="89">
        <v>1</v>
      </c>
      <c r="W234" s="89"/>
      <c r="X234" s="89"/>
      <c r="Y234" s="89"/>
      <c r="Z234" s="89"/>
      <c r="AA234" s="89"/>
      <c r="AB234" s="89"/>
      <c r="AC234" s="89"/>
      <c r="AD234" s="89"/>
      <c r="AE234" s="89"/>
      <c r="AF234" s="89"/>
      <c r="AG234" s="89">
        <v>1</v>
      </c>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90"/>
      <c r="CA234" s="166"/>
      <c r="CB234" s="166"/>
      <c r="CC234" s="166"/>
      <c r="CD234" s="166"/>
      <c r="CE234" s="166"/>
      <c r="CF234" s="166"/>
      <c r="CG234" s="166"/>
      <c r="CH234" s="166"/>
      <c r="CI234" s="166"/>
      <c r="CJ234" s="166"/>
      <c r="CK234" s="166"/>
      <c r="CL234" s="166"/>
      <c r="CM234" s="166"/>
      <c r="CN234" s="166"/>
      <c r="CO234" s="166"/>
      <c r="CP234" s="166"/>
      <c r="CQ234" s="166"/>
      <c r="CR234" s="166"/>
      <c r="CS234" s="166"/>
      <c r="CT234" s="166"/>
      <c r="CU234" s="166"/>
      <c r="CV234" s="166"/>
      <c r="CW234" s="166"/>
      <c r="CX234" s="166"/>
      <c r="CY234" s="166"/>
      <c r="CZ234" s="166"/>
      <c r="DA234" s="166"/>
      <c r="DB234" s="166"/>
      <c r="DC234" s="166"/>
      <c r="DD234" s="166"/>
      <c r="DE234" s="166"/>
      <c r="DF234" s="166"/>
      <c r="DG234" s="166"/>
      <c r="DH234" s="166"/>
      <c r="DI234" s="166"/>
      <c r="DJ234" s="166"/>
      <c r="DK234" s="166"/>
      <c r="DL234" s="166"/>
      <c r="DM234" s="166"/>
      <c r="DN234" s="166"/>
      <c r="DO234" s="166"/>
      <c r="DP234" s="166"/>
      <c r="DQ234" s="166"/>
      <c r="DR234" s="166"/>
      <c r="DS234" s="166"/>
      <c r="DT234" s="166"/>
      <c r="DU234" s="166"/>
      <c r="DV234" s="166"/>
      <c r="DW234" s="166"/>
      <c r="DX234" s="166"/>
      <c r="DY234" s="166"/>
      <c r="DZ234" s="166"/>
      <c r="EA234" s="166"/>
      <c r="EB234" s="166"/>
      <c r="EC234" s="166"/>
      <c r="ED234" s="166"/>
      <c r="EE234" s="166"/>
      <c r="EF234" s="166"/>
      <c r="EG234" s="166"/>
      <c r="EH234" s="166"/>
      <c r="EI234" s="166"/>
      <c r="EJ234" s="166"/>
      <c r="EK234" s="166"/>
      <c r="EL234" s="166"/>
      <c r="EM234" s="166"/>
      <c r="EN234" s="166"/>
      <c r="EO234" s="166"/>
      <c r="EP234" s="166"/>
      <c r="EQ234" s="166"/>
      <c r="ER234" s="166"/>
      <c r="ES234" s="166"/>
      <c r="ET234" s="166"/>
      <c r="EU234" s="166"/>
      <c r="EV234" s="166"/>
      <c r="EW234" s="166"/>
      <c r="EX234" s="166"/>
      <c r="EY234" s="166"/>
      <c r="EZ234" s="166"/>
      <c r="FA234" s="166"/>
      <c r="FB234" s="166"/>
      <c r="FC234" s="166"/>
      <c r="FD234" s="166"/>
      <c r="FE234" s="166"/>
      <c r="FF234" s="166"/>
      <c r="FG234" s="166"/>
      <c r="FH234" s="166"/>
      <c r="FI234" s="166"/>
      <c r="FJ234" s="166"/>
      <c r="FK234" s="166"/>
      <c r="FL234" s="166"/>
      <c r="FM234" s="166"/>
      <c r="FN234" s="166"/>
      <c r="FO234" s="166"/>
      <c r="FP234" s="166"/>
      <c r="FQ234" s="166"/>
      <c r="FR234" s="166"/>
      <c r="FS234" s="166"/>
      <c r="FT234" s="166"/>
      <c r="FU234" s="166"/>
      <c r="FV234" s="166"/>
      <c r="FW234" s="166"/>
      <c r="FX234" s="166"/>
      <c r="FY234" s="166"/>
      <c r="FZ234" s="166"/>
      <c r="GA234" s="166"/>
      <c r="GB234" s="166"/>
      <c r="GC234" s="166"/>
      <c r="GD234" s="166"/>
      <c r="GE234" s="166"/>
      <c r="GF234" s="166"/>
      <c r="GG234" s="166"/>
      <c r="GH234" s="166"/>
    </row>
    <row r="235" spans="1:190" s="144" customFormat="1" ht="27.75" customHeight="1">
      <c r="A235" s="70" t="s">
        <v>119</v>
      </c>
      <c r="B235" s="93" t="s">
        <v>142</v>
      </c>
      <c r="C235" s="89">
        <v>1</v>
      </c>
      <c r="D235" s="89">
        <v>1</v>
      </c>
      <c r="E235" s="89" t="s">
        <v>130</v>
      </c>
      <c r="F235" s="89" t="s">
        <v>130</v>
      </c>
      <c r="G235" s="89" t="s">
        <v>46</v>
      </c>
      <c r="H235" s="89">
        <v>2010</v>
      </c>
      <c r="I235" s="89">
        <v>830</v>
      </c>
      <c r="J235" s="89">
        <v>3</v>
      </c>
      <c r="K235" s="89">
        <v>10.4</v>
      </c>
      <c r="L235" s="89">
        <v>10.4</v>
      </c>
      <c r="M235" s="89">
        <v>10.4</v>
      </c>
      <c r="N235" s="89"/>
      <c r="O235" s="89"/>
      <c r="P235" s="89">
        <v>10.4</v>
      </c>
      <c r="Q235" s="89"/>
      <c r="R235" s="89"/>
      <c r="S235" s="89"/>
      <c r="T235" s="89">
        <v>10.4</v>
      </c>
      <c r="U235" s="89"/>
      <c r="V235" s="89"/>
      <c r="W235" s="89">
        <v>10.4</v>
      </c>
      <c r="X235" s="89"/>
      <c r="Y235" s="89"/>
      <c r="Z235" s="89"/>
      <c r="AA235" s="89"/>
      <c r="AB235" s="89"/>
      <c r="AC235" s="89"/>
      <c r="AD235" s="89"/>
      <c r="AE235" s="89"/>
      <c r="AF235" s="89"/>
      <c r="AG235" s="89">
        <v>10.4</v>
      </c>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90"/>
      <c r="CA235" s="101"/>
      <c r="CB235" s="140"/>
      <c r="CC235" s="140"/>
      <c r="CD235" s="140"/>
      <c r="CE235" s="140"/>
      <c r="CF235" s="140"/>
      <c r="CG235" s="140"/>
      <c r="CH235" s="140"/>
      <c r="CI235" s="140"/>
      <c r="CJ235" s="140"/>
      <c r="CK235" s="140"/>
      <c r="CL235" s="140"/>
      <c r="CM235" s="140"/>
      <c r="CN235" s="140"/>
      <c r="CO235" s="140"/>
      <c r="CP235" s="140"/>
      <c r="CQ235" s="140"/>
      <c r="CR235" s="140"/>
      <c r="CS235" s="140"/>
      <c r="CT235" s="140"/>
      <c r="CU235" s="140"/>
      <c r="CV235" s="140"/>
      <c r="CW235" s="140"/>
      <c r="CX235" s="140"/>
      <c r="CY235" s="140"/>
      <c r="CZ235" s="140"/>
      <c r="DA235" s="140"/>
      <c r="DB235" s="140"/>
      <c r="DC235" s="140"/>
      <c r="DD235" s="140"/>
      <c r="DE235" s="140"/>
      <c r="DF235" s="140"/>
      <c r="DG235" s="140"/>
      <c r="DH235" s="140"/>
      <c r="DI235" s="140"/>
      <c r="DJ235" s="140"/>
      <c r="DK235" s="140"/>
      <c r="DL235" s="140"/>
      <c r="DM235" s="140"/>
      <c r="DN235" s="140"/>
      <c r="DO235" s="140"/>
      <c r="DP235" s="140"/>
      <c r="DQ235" s="140"/>
      <c r="DR235" s="140"/>
      <c r="DS235" s="140"/>
      <c r="DT235" s="140"/>
      <c r="DU235" s="140"/>
      <c r="DV235" s="140"/>
      <c r="DW235" s="140"/>
      <c r="DX235" s="140"/>
      <c r="DY235" s="140"/>
      <c r="DZ235" s="140"/>
      <c r="EA235" s="140"/>
      <c r="EB235" s="140"/>
      <c r="EC235" s="140"/>
      <c r="ED235" s="140"/>
      <c r="EE235" s="140"/>
      <c r="EF235" s="140"/>
      <c r="EG235" s="140"/>
      <c r="EH235" s="140"/>
      <c r="EI235" s="140"/>
      <c r="EJ235" s="140"/>
      <c r="EK235" s="140"/>
      <c r="EL235" s="140"/>
      <c r="EM235" s="140"/>
      <c r="EN235" s="140"/>
      <c r="EO235" s="140"/>
      <c r="EP235" s="140"/>
      <c r="EQ235" s="140"/>
      <c r="ER235" s="140"/>
      <c r="ES235" s="140"/>
      <c r="ET235" s="140"/>
      <c r="EU235" s="140"/>
      <c r="EV235" s="140"/>
      <c r="EW235" s="140"/>
      <c r="EX235" s="140"/>
      <c r="EY235" s="140"/>
      <c r="EZ235" s="140"/>
      <c r="FA235" s="140"/>
      <c r="FB235" s="140"/>
      <c r="FC235" s="140"/>
      <c r="FD235" s="140"/>
      <c r="FE235" s="140"/>
      <c r="FF235" s="140"/>
      <c r="FG235" s="140"/>
      <c r="FH235" s="140"/>
      <c r="FI235" s="140"/>
      <c r="FJ235" s="140"/>
      <c r="FK235" s="140"/>
      <c r="FL235" s="140"/>
      <c r="FM235" s="140"/>
      <c r="FN235" s="140"/>
      <c r="FO235" s="140"/>
      <c r="FP235" s="140"/>
      <c r="FQ235" s="140"/>
      <c r="FR235" s="140"/>
      <c r="FS235" s="140"/>
      <c r="FT235" s="140"/>
      <c r="FU235" s="140"/>
      <c r="FV235" s="140"/>
      <c r="FW235" s="140"/>
      <c r="FX235" s="140"/>
      <c r="FY235" s="140"/>
      <c r="FZ235" s="140"/>
      <c r="GA235" s="140"/>
      <c r="GB235" s="140"/>
      <c r="GC235" s="140"/>
      <c r="GD235" s="140"/>
      <c r="GE235" s="140"/>
      <c r="GF235" s="140"/>
      <c r="GG235" s="140"/>
      <c r="GH235" s="140"/>
    </row>
    <row r="236" spans="1:190" s="72" customFormat="1" ht="12.75" thickBot="1">
      <c r="A236" s="91"/>
      <c r="B236" s="96"/>
      <c r="C236" s="92"/>
      <c r="D236" s="92"/>
      <c r="E236" s="97"/>
      <c r="F236" s="97"/>
      <c r="G236" s="98"/>
      <c r="H236" s="92"/>
      <c r="I236" s="92"/>
      <c r="J236" s="92"/>
      <c r="K236" s="98">
        <f aca="true" t="shared" si="0" ref="K236:AP236">SUM(K9:K235)</f>
        <v>8519.500000000002</v>
      </c>
      <c r="L236" s="98">
        <f t="shared" si="0"/>
        <v>8519.500000000002</v>
      </c>
      <c r="M236" s="98">
        <f t="shared" si="0"/>
        <v>2701.669999999999</v>
      </c>
      <c r="N236" s="98">
        <f t="shared" si="0"/>
        <v>5817.830000000001</v>
      </c>
      <c r="O236" s="98">
        <f t="shared" si="0"/>
        <v>0</v>
      </c>
      <c r="P236" s="98">
        <f t="shared" si="0"/>
        <v>8058.110000000001</v>
      </c>
      <c r="Q236" s="98">
        <f t="shared" si="0"/>
        <v>0</v>
      </c>
      <c r="R236" s="98">
        <f t="shared" si="0"/>
        <v>0</v>
      </c>
      <c r="S236" s="98">
        <f t="shared" si="0"/>
        <v>3381.4999999999986</v>
      </c>
      <c r="T236" s="98">
        <f t="shared" si="0"/>
        <v>8058.110000000001</v>
      </c>
      <c r="U236" s="98">
        <f t="shared" si="0"/>
        <v>520.2</v>
      </c>
      <c r="V236" s="98">
        <f t="shared" si="0"/>
        <v>2002.5100000000002</v>
      </c>
      <c r="W236" s="98">
        <f t="shared" si="0"/>
        <v>1795.59</v>
      </c>
      <c r="X236" s="98">
        <f t="shared" si="0"/>
        <v>3739.8099999999995</v>
      </c>
      <c r="Y236" s="98">
        <f t="shared" si="0"/>
        <v>3614.64</v>
      </c>
      <c r="Z236" s="98">
        <f t="shared" si="0"/>
        <v>0</v>
      </c>
      <c r="AA236" s="98">
        <f t="shared" si="0"/>
        <v>0</v>
      </c>
      <c r="AB236" s="98">
        <f t="shared" si="0"/>
        <v>85.88</v>
      </c>
      <c r="AC236" s="98">
        <f t="shared" si="0"/>
        <v>3614.64</v>
      </c>
      <c r="AD236" s="98">
        <f>SUM(AD9:AD235)</f>
        <v>0</v>
      </c>
      <c r="AE236" s="98">
        <f>SUM(AE9:AE235)</f>
        <v>166.47999999999996</v>
      </c>
      <c r="AF236" s="98">
        <f t="shared" si="0"/>
        <v>0</v>
      </c>
      <c r="AG236" s="98">
        <f t="shared" si="0"/>
        <v>3251.1399999999985</v>
      </c>
      <c r="AH236" s="98">
        <f t="shared" si="0"/>
        <v>0</v>
      </c>
      <c r="AI236" s="98">
        <f t="shared" si="0"/>
        <v>1035.8400000000001</v>
      </c>
      <c r="AJ236" s="98">
        <f t="shared" si="0"/>
        <v>0</v>
      </c>
      <c r="AK236" s="98">
        <f t="shared" si="0"/>
        <v>0</v>
      </c>
      <c r="AL236" s="168">
        <f t="shared" si="0"/>
        <v>0</v>
      </c>
      <c r="AM236" s="98">
        <f t="shared" si="0"/>
        <v>0</v>
      </c>
      <c r="AN236" s="98">
        <f t="shared" si="0"/>
        <v>0</v>
      </c>
      <c r="AO236" s="98">
        <f t="shared" si="0"/>
        <v>0</v>
      </c>
      <c r="AP236" s="98">
        <f t="shared" si="0"/>
        <v>0</v>
      </c>
      <c r="AQ236" s="98">
        <f aca="true" t="shared" si="1" ref="AQ236:BV236">SUM(AQ9:AQ235)</f>
        <v>0</v>
      </c>
      <c r="AR236" s="98">
        <f t="shared" si="1"/>
        <v>0</v>
      </c>
      <c r="AS236" s="98">
        <f t="shared" si="1"/>
        <v>0</v>
      </c>
      <c r="AT236" s="98">
        <f t="shared" si="1"/>
        <v>0</v>
      </c>
      <c r="AU236" s="98">
        <f t="shared" si="1"/>
        <v>0</v>
      </c>
      <c r="AV236" s="168">
        <f t="shared" si="1"/>
        <v>0</v>
      </c>
      <c r="AW236" s="98">
        <f t="shared" si="1"/>
        <v>0</v>
      </c>
      <c r="AX236" s="98">
        <f t="shared" si="1"/>
        <v>0</v>
      </c>
      <c r="AY236" s="98">
        <f t="shared" si="1"/>
        <v>0</v>
      </c>
      <c r="AZ236" s="98">
        <f t="shared" si="1"/>
        <v>0</v>
      </c>
      <c r="BA236" s="98">
        <f t="shared" si="1"/>
        <v>0</v>
      </c>
      <c r="BB236" s="98">
        <f t="shared" si="1"/>
        <v>0</v>
      </c>
      <c r="BC236" s="98">
        <f t="shared" si="1"/>
        <v>0</v>
      </c>
      <c r="BD236" s="98">
        <f t="shared" si="1"/>
        <v>0</v>
      </c>
      <c r="BE236" s="98">
        <f t="shared" si="1"/>
        <v>0</v>
      </c>
      <c r="BF236" s="168">
        <f t="shared" si="1"/>
        <v>0</v>
      </c>
      <c r="BG236" s="98">
        <f t="shared" si="1"/>
        <v>0</v>
      </c>
      <c r="BH236" s="98">
        <f t="shared" si="1"/>
        <v>0</v>
      </c>
      <c r="BI236" s="98">
        <f t="shared" si="1"/>
        <v>0</v>
      </c>
      <c r="BJ236" s="98">
        <f t="shared" si="1"/>
        <v>0</v>
      </c>
      <c r="BK236" s="98">
        <f t="shared" si="1"/>
        <v>0</v>
      </c>
      <c r="BL236" s="98">
        <f t="shared" si="1"/>
        <v>0</v>
      </c>
      <c r="BM236" s="98">
        <f t="shared" si="1"/>
        <v>0</v>
      </c>
      <c r="BN236" s="98">
        <f t="shared" si="1"/>
        <v>0</v>
      </c>
      <c r="BO236" s="98">
        <f t="shared" si="1"/>
        <v>0</v>
      </c>
      <c r="BP236" s="98">
        <f t="shared" si="1"/>
        <v>0</v>
      </c>
      <c r="BQ236" s="98">
        <f t="shared" si="1"/>
        <v>0</v>
      </c>
      <c r="BR236" s="98">
        <f t="shared" si="1"/>
        <v>0</v>
      </c>
      <c r="BS236" s="98">
        <f t="shared" si="1"/>
        <v>0</v>
      </c>
      <c r="BT236" s="98">
        <f t="shared" si="1"/>
        <v>0</v>
      </c>
      <c r="BU236" s="98">
        <f t="shared" si="1"/>
        <v>0</v>
      </c>
      <c r="BV236" s="98">
        <f t="shared" si="1"/>
        <v>0</v>
      </c>
      <c r="BW236" s="98">
        <f>SUM(BW9:BW235)</f>
        <v>0</v>
      </c>
      <c r="BX236" s="98">
        <f>SUM(BX9:BX235)</f>
        <v>0</v>
      </c>
      <c r="BY236" s="98">
        <f>SUM(BY9:BY235)</f>
        <v>0</v>
      </c>
      <c r="BZ236" s="163">
        <f>SUM(BZ9:BZ235)</f>
        <v>0</v>
      </c>
      <c r="CA236" s="101">
        <f>T236-(U236+V236+W236+X236)</f>
        <v>0</v>
      </c>
      <c r="CB236" s="95"/>
      <c r="CC236" s="95"/>
      <c r="CD236" s="95"/>
      <c r="CE236" s="95"/>
      <c r="CF236" s="95"/>
      <c r="CG236" s="95"/>
      <c r="CH236" s="95"/>
      <c r="CI236" s="95"/>
      <c r="CJ236" s="95"/>
      <c r="CK236" s="95"/>
      <c r="CL236" s="95"/>
      <c r="CM236" s="95"/>
      <c r="CN236" s="95"/>
      <c r="CO236" s="95"/>
      <c r="CP236" s="95"/>
      <c r="CQ236" s="95"/>
      <c r="CR236" s="95"/>
      <c r="CS236" s="95"/>
      <c r="CT236" s="95"/>
      <c r="CU236" s="95"/>
      <c r="CV236" s="95"/>
      <c r="CW236" s="95"/>
      <c r="CX236" s="95"/>
      <c r="CY236" s="95"/>
      <c r="CZ236" s="95"/>
      <c r="DA236" s="95"/>
      <c r="DB236" s="95"/>
      <c r="DC236" s="95"/>
      <c r="DD236" s="95"/>
      <c r="DE236" s="95"/>
      <c r="DF236" s="95"/>
      <c r="DG236" s="95"/>
      <c r="DH236" s="95"/>
      <c r="DI236" s="95"/>
      <c r="DJ236" s="95"/>
      <c r="DK236" s="95"/>
      <c r="DL236" s="95"/>
      <c r="DM236" s="95"/>
      <c r="DN236" s="95"/>
      <c r="DO236" s="95"/>
      <c r="DP236" s="95"/>
      <c r="DQ236" s="95"/>
      <c r="DR236" s="95"/>
      <c r="DS236" s="95"/>
      <c r="DT236" s="95"/>
      <c r="DU236" s="95"/>
      <c r="DV236" s="95"/>
      <c r="DW236" s="95"/>
      <c r="DX236" s="95"/>
      <c r="DY236" s="95"/>
      <c r="DZ236" s="95"/>
      <c r="EA236" s="95"/>
      <c r="EB236" s="95"/>
      <c r="EC236" s="95"/>
      <c r="ED236" s="95"/>
      <c r="EE236" s="95"/>
      <c r="EF236" s="95"/>
      <c r="EG236" s="95"/>
      <c r="EH236" s="95"/>
      <c r="EI236" s="95"/>
      <c r="EJ236" s="95"/>
      <c r="EK236" s="95"/>
      <c r="EL236" s="95"/>
      <c r="EM236" s="95"/>
      <c r="EN236" s="95"/>
      <c r="EO236" s="95"/>
      <c r="EP236" s="95"/>
      <c r="EQ236" s="95"/>
      <c r="ER236" s="95"/>
      <c r="ES236" s="95"/>
      <c r="ET236" s="95"/>
      <c r="EU236" s="95"/>
      <c r="EV236" s="95"/>
      <c r="EW236" s="95"/>
      <c r="EX236" s="95"/>
      <c r="EY236" s="95"/>
      <c r="EZ236" s="95"/>
      <c r="FA236" s="95"/>
      <c r="FB236" s="95"/>
      <c r="FC236" s="95"/>
      <c r="FD236" s="95"/>
      <c r="FE236" s="95"/>
      <c r="FF236" s="95"/>
      <c r="FG236" s="95"/>
      <c r="FH236" s="95"/>
      <c r="FI236" s="95"/>
      <c r="FJ236" s="95"/>
      <c r="FK236" s="95"/>
      <c r="FL236" s="95"/>
      <c r="FM236" s="95"/>
      <c r="FN236" s="95"/>
      <c r="FO236" s="95"/>
      <c r="FP236" s="95"/>
      <c r="FQ236" s="95"/>
      <c r="FR236" s="95"/>
      <c r="FS236" s="95"/>
      <c r="FT236" s="95"/>
      <c r="FU236" s="95"/>
      <c r="FV236" s="95"/>
      <c r="FW236" s="95"/>
      <c r="FX236" s="95"/>
      <c r="FY236" s="95"/>
      <c r="FZ236" s="95"/>
      <c r="GA236" s="95"/>
      <c r="GB236" s="95"/>
      <c r="GC236" s="95"/>
      <c r="GD236" s="95"/>
      <c r="GE236" s="95"/>
      <c r="GF236" s="95"/>
      <c r="GG236" s="95"/>
      <c r="GH236" s="95"/>
    </row>
    <row r="237" spans="1:50" ht="15.75">
      <c r="A237" s="41"/>
      <c r="B237" s="41"/>
      <c r="C237" s="41"/>
      <c r="D237" s="41"/>
      <c r="E237" s="71"/>
      <c r="F237" s="71"/>
      <c r="G237" s="71"/>
      <c r="H237" s="71"/>
      <c r="I237" s="71"/>
      <c r="J237" s="71"/>
      <c r="K237" s="71"/>
      <c r="L237" s="71"/>
      <c r="M237" s="41"/>
      <c r="N237" s="41"/>
      <c r="O237" s="72"/>
      <c r="P237" s="72"/>
      <c r="Q237" s="41"/>
      <c r="R237" s="41"/>
      <c r="S237" s="41"/>
      <c r="T237" s="41"/>
      <c r="AX237" s="82"/>
    </row>
    <row r="238" spans="1:50" ht="15.75">
      <c r="A238" s="41"/>
      <c r="B238" s="41"/>
      <c r="C238" s="41"/>
      <c r="D238" s="41"/>
      <c r="E238" s="71"/>
      <c r="F238" s="71"/>
      <c r="G238" s="71"/>
      <c r="H238" s="71"/>
      <c r="I238" s="71"/>
      <c r="J238" s="71"/>
      <c r="K238" s="71"/>
      <c r="L238" s="71"/>
      <c r="M238" s="41"/>
      <c r="N238" s="41"/>
      <c r="O238" s="72"/>
      <c r="P238" s="72"/>
      <c r="Q238" s="41"/>
      <c r="R238" s="41"/>
      <c r="S238" s="41"/>
      <c r="T238" s="41"/>
      <c r="AX238" s="82"/>
    </row>
    <row r="239" spans="1:50" ht="15.75">
      <c r="A239" s="41"/>
      <c r="B239" s="41"/>
      <c r="C239" s="41"/>
      <c r="D239" s="41"/>
      <c r="E239" s="71"/>
      <c r="F239" s="71"/>
      <c r="G239" s="71"/>
      <c r="H239" s="71"/>
      <c r="I239" s="71"/>
      <c r="J239" s="71"/>
      <c r="K239" s="71"/>
      <c r="L239" s="71"/>
      <c r="M239" s="41"/>
      <c r="N239" s="41"/>
      <c r="O239" s="72"/>
      <c r="P239" s="72"/>
      <c r="Q239" s="41"/>
      <c r="R239" s="41"/>
      <c r="S239" s="41"/>
      <c r="T239" s="41"/>
      <c r="AX239" s="82"/>
    </row>
    <row r="240" spans="1:62" ht="18.75" customHeight="1">
      <c r="A240" s="105" t="s">
        <v>80</v>
      </c>
      <c r="B240" s="105"/>
      <c r="C240" s="105"/>
      <c r="F240" s="105" t="s">
        <v>236</v>
      </c>
      <c r="G240" s="50"/>
      <c r="H240" s="73"/>
      <c r="J240" s="56"/>
      <c r="K240" s="71"/>
      <c r="L240" s="71" t="s">
        <v>162</v>
      </c>
      <c r="M240" s="47"/>
      <c r="N240" s="52"/>
      <c r="P240" s="41"/>
      <c r="Q240" s="74"/>
      <c r="R240" s="71" t="s">
        <v>144</v>
      </c>
      <c r="S240" s="41"/>
      <c r="T240" s="55"/>
      <c r="AX240" s="82"/>
      <c r="BJ240" s="71"/>
    </row>
    <row r="241" spans="1:50" ht="15.75">
      <c r="A241" s="41"/>
      <c r="B241" s="41"/>
      <c r="C241" s="41"/>
      <c r="D241" s="41"/>
      <c r="E241" s="71"/>
      <c r="F241" s="71"/>
      <c r="G241" s="47"/>
      <c r="H241" s="47"/>
      <c r="I241" s="56"/>
      <c r="J241" s="51"/>
      <c r="K241" s="71" t="s">
        <v>81</v>
      </c>
      <c r="L241" s="71"/>
      <c r="M241" s="41"/>
      <c r="N241" s="41"/>
      <c r="O241" s="74"/>
      <c r="P241" s="74"/>
      <c r="AX241" s="82"/>
    </row>
    <row r="242" spans="1:50" ht="18.75">
      <c r="A242" s="76"/>
      <c r="B242" s="76"/>
      <c r="C242" s="41"/>
      <c r="D242" s="41"/>
      <c r="E242" s="71"/>
      <c r="F242" s="71"/>
      <c r="G242" s="71"/>
      <c r="H242" s="71"/>
      <c r="I242" s="71"/>
      <c r="J242" s="71"/>
      <c r="K242" s="71"/>
      <c r="L242" s="20"/>
      <c r="M242" s="20"/>
      <c r="N242" s="20"/>
      <c r="O242" s="74"/>
      <c r="P242" s="74"/>
      <c r="AX242" s="82"/>
    </row>
    <row r="243" spans="1:50" ht="15.75">
      <c r="A243" s="23" t="s">
        <v>82</v>
      </c>
      <c r="B243" s="76"/>
      <c r="C243" s="41"/>
      <c r="D243" s="41"/>
      <c r="E243" s="71"/>
      <c r="F243" s="71"/>
      <c r="J243" s="71"/>
      <c r="K243" s="71"/>
      <c r="L243" s="71" t="s">
        <v>155</v>
      </c>
      <c r="M243" s="71"/>
      <c r="N243" s="41"/>
      <c r="O243" s="74"/>
      <c r="P243" s="74"/>
      <c r="AX243" s="82"/>
    </row>
    <row r="244" spans="1:50" ht="15.75">
      <c r="A244" s="41"/>
      <c r="B244" s="41"/>
      <c r="C244" s="41"/>
      <c r="D244" s="41"/>
      <c r="E244" s="71"/>
      <c r="F244" s="71"/>
      <c r="J244" s="71"/>
      <c r="K244" s="71"/>
      <c r="L244" s="71" t="s">
        <v>83</v>
      </c>
      <c r="M244" s="71"/>
      <c r="N244" s="41"/>
      <c r="O244" s="74"/>
      <c r="P244" s="74"/>
      <c r="AX244" s="82"/>
    </row>
    <row r="245" ht="12.75">
      <c r="AX245" s="82"/>
    </row>
    <row r="246" ht="12.75">
      <c r="AX246" s="82"/>
    </row>
    <row r="247" spans="1:50" ht="12.75">
      <c r="A247" s="81"/>
      <c r="B247" s="81"/>
      <c r="C247" s="81"/>
      <c r="D247" s="81"/>
      <c r="E247" s="81"/>
      <c r="F247" s="81"/>
      <c r="G247" s="81"/>
      <c r="H247" s="81"/>
      <c r="I247" s="81"/>
      <c r="J247" s="81"/>
      <c r="AX247" s="82"/>
    </row>
    <row r="248" spans="1:190" ht="12.75">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c r="AR248" s="47"/>
      <c r="AS248" s="47"/>
      <c r="AT248" s="47"/>
      <c r="AU248" s="47"/>
      <c r="AV248" s="47"/>
      <c r="AW248" s="47"/>
      <c r="AX248" s="82"/>
      <c r="AY248" s="47"/>
      <c r="AZ248" s="47"/>
      <c r="BA248" s="47"/>
      <c r="BB248" s="47"/>
      <c r="BC248" s="47"/>
      <c r="BD248" s="47"/>
      <c r="BE248" s="47"/>
      <c r="BF248" s="47"/>
      <c r="BG248" s="47"/>
      <c r="BN248" s="47"/>
      <c r="BO248" s="47"/>
      <c r="CA248" s="47"/>
      <c r="CB248" s="47"/>
      <c r="CC248" s="47"/>
      <c r="CD248" s="47"/>
      <c r="CE248" s="47"/>
      <c r="CF248" s="47"/>
      <c r="CG248" s="47"/>
      <c r="CH248" s="47"/>
      <c r="CI248" s="47"/>
      <c r="CJ248" s="47"/>
      <c r="CK248" s="47"/>
      <c r="CL248" s="47"/>
      <c r="CM248" s="47"/>
      <c r="CN248" s="47"/>
      <c r="CO248" s="47"/>
      <c r="CP248" s="47"/>
      <c r="CQ248" s="47"/>
      <c r="CR248" s="47"/>
      <c r="CS248" s="47"/>
      <c r="CT248" s="47"/>
      <c r="CU248" s="47"/>
      <c r="CV248" s="47"/>
      <c r="CW248" s="47"/>
      <c r="CX248" s="47"/>
      <c r="CY248" s="47"/>
      <c r="CZ248" s="47"/>
      <c r="DA248" s="47"/>
      <c r="DB248" s="47"/>
      <c r="DC248" s="47"/>
      <c r="DD248" s="47"/>
      <c r="DE248" s="47"/>
      <c r="DF248" s="47"/>
      <c r="DG248" s="47"/>
      <c r="DH248" s="47"/>
      <c r="DI248" s="47"/>
      <c r="DJ248" s="47"/>
      <c r="DK248" s="47"/>
      <c r="DL248" s="47"/>
      <c r="DM248" s="47"/>
      <c r="DN248" s="47"/>
      <c r="DO248" s="47"/>
      <c r="DP248" s="47"/>
      <c r="DQ248" s="47"/>
      <c r="DR248" s="47"/>
      <c r="DS248" s="47"/>
      <c r="DT248" s="47"/>
      <c r="DU248" s="47"/>
      <c r="DV248" s="47"/>
      <c r="DW248" s="47"/>
      <c r="DX248" s="47"/>
      <c r="DY248" s="47"/>
      <c r="DZ248" s="47"/>
      <c r="EA248" s="47"/>
      <c r="EB248" s="47"/>
      <c r="EC248" s="47"/>
      <c r="ED248" s="47"/>
      <c r="EE248" s="47"/>
      <c r="EF248" s="47"/>
      <c r="EG248" s="47"/>
      <c r="EH248" s="47"/>
      <c r="EI248" s="47"/>
      <c r="EJ248" s="47"/>
      <c r="EK248" s="47"/>
      <c r="EL248" s="47"/>
      <c r="EM248" s="47"/>
      <c r="EN248" s="47"/>
      <c r="EO248" s="47"/>
      <c r="EP248" s="47"/>
      <c r="EQ248" s="47"/>
      <c r="ER248" s="47"/>
      <c r="ES248" s="47"/>
      <c r="ET248" s="47"/>
      <c r="EU248" s="47"/>
      <c r="EV248" s="47"/>
      <c r="EW248" s="47"/>
      <c r="EX248" s="47"/>
      <c r="EY248" s="47"/>
      <c r="EZ248" s="47"/>
      <c r="FA248" s="47"/>
      <c r="FB248" s="47"/>
      <c r="FC248" s="47"/>
      <c r="FD248" s="47"/>
      <c r="FE248" s="47"/>
      <c r="FF248" s="47"/>
      <c r="FG248" s="47"/>
      <c r="FH248" s="47"/>
      <c r="FI248" s="47"/>
      <c r="FJ248" s="47"/>
      <c r="FK248" s="47"/>
      <c r="FL248" s="47"/>
      <c r="FM248" s="47"/>
      <c r="FN248" s="47"/>
      <c r="FO248" s="47"/>
      <c r="FP248" s="47"/>
      <c r="FQ248" s="47"/>
      <c r="FR248" s="47"/>
      <c r="FS248" s="47"/>
      <c r="FT248" s="47"/>
      <c r="FU248" s="47"/>
      <c r="FV248" s="47"/>
      <c r="FW248" s="47"/>
      <c r="FX248" s="47"/>
      <c r="FY248" s="47"/>
      <c r="FZ248" s="47"/>
      <c r="GA248" s="47"/>
      <c r="GB248" s="47"/>
      <c r="GC248" s="47"/>
      <c r="GD248" s="47"/>
      <c r="GE248" s="47"/>
      <c r="GF248" s="47"/>
      <c r="GG248" s="47"/>
      <c r="GH248" s="47"/>
    </row>
    <row r="249" spans="1:190" ht="12.75">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c r="AX249" s="82"/>
      <c r="AY249" s="47"/>
      <c r="AZ249" s="47"/>
      <c r="BA249" s="47"/>
      <c r="BB249" s="47"/>
      <c r="BC249" s="47"/>
      <c r="BD249" s="47"/>
      <c r="BE249" s="47"/>
      <c r="BF249" s="47"/>
      <c r="BG249" s="47"/>
      <c r="BN249" s="47"/>
      <c r="BO249" s="47"/>
      <c r="CA249" s="47"/>
      <c r="CB249" s="47"/>
      <c r="CC249" s="47"/>
      <c r="CD249" s="47"/>
      <c r="CE249" s="47"/>
      <c r="CF249" s="47"/>
      <c r="CG249" s="47"/>
      <c r="CH249" s="47"/>
      <c r="CI249" s="47"/>
      <c r="CJ249" s="47"/>
      <c r="CK249" s="47"/>
      <c r="CL249" s="47"/>
      <c r="CM249" s="47"/>
      <c r="CN249" s="47"/>
      <c r="CO249" s="47"/>
      <c r="CP249" s="47"/>
      <c r="CQ249" s="47"/>
      <c r="CR249" s="47"/>
      <c r="CS249" s="47"/>
      <c r="CT249" s="47"/>
      <c r="CU249" s="47"/>
      <c r="CV249" s="47"/>
      <c r="CW249" s="47"/>
      <c r="CX249" s="47"/>
      <c r="CY249" s="47"/>
      <c r="CZ249" s="47"/>
      <c r="DA249" s="47"/>
      <c r="DB249" s="47"/>
      <c r="DC249" s="47"/>
      <c r="DD249" s="47"/>
      <c r="DE249" s="47"/>
      <c r="DF249" s="47"/>
      <c r="DG249" s="47"/>
      <c r="DH249" s="47"/>
      <c r="DI249" s="47"/>
      <c r="DJ249" s="47"/>
      <c r="DK249" s="47"/>
      <c r="DL249" s="47"/>
      <c r="DM249" s="47"/>
      <c r="DN249" s="47"/>
      <c r="DO249" s="47"/>
      <c r="DP249" s="47"/>
      <c r="DQ249" s="47"/>
      <c r="DR249" s="47"/>
      <c r="DS249" s="47"/>
      <c r="DT249" s="47"/>
      <c r="DU249" s="47"/>
      <c r="DV249" s="47"/>
      <c r="DW249" s="47"/>
      <c r="DX249" s="47"/>
      <c r="DY249" s="47"/>
      <c r="DZ249" s="47"/>
      <c r="EA249" s="47"/>
      <c r="EB249" s="47"/>
      <c r="EC249" s="47"/>
      <c r="ED249" s="47"/>
      <c r="EE249" s="47"/>
      <c r="EF249" s="47"/>
      <c r="EG249" s="47"/>
      <c r="EH249" s="47"/>
      <c r="EI249" s="47"/>
      <c r="EJ249" s="47"/>
      <c r="EK249" s="47"/>
      <c r="EL249" s="47"/>
      <c r="EM249" s="47"/>
      <c r="EN249" s="47"/>
      <c r="EO249" s="47"/>
      <c r="EP249" s="47"/>
      <c r="EQ249" s="47"/>
      <c r="ER249" s="47"/>
      <c r="ES249" s="47"/>
      <c r="ET249" s="47"/>
      <c r="EU249" s="47"/>
      <c r="EV249" s="47"/>
      <c r="EW249" s="47"/>
      <c r="EX249" s="47"/>
      <c r="EY249" s="47"/>
      <c r="EZ249" s="47"/>
      <c r="FA249" s="47"/>
      <c r="FB249" s="47"/>
      <c r="FC249" s="47"/>
      <c r="FD249" s="47"/>
      <c r="FE249" s="47"/>
      <c r="FF249" s="47"/>
      <c r="FG249" s="47"/>
      <c r="FH249" s="47"/>
      <c r="FI249" s="47"/>
      <c r="FJ249" s="47"/>
      <c r="FK249" s="47"/>
      <c r="FL249" s="47"/>
      <c r="FM249" s="47"/>
      <c r="FN249" s="47"/>
      <c r="FO249" s="47"/>
      <c r="FP249" s="47"/>
      <c r="FQ249" s="47"/>
      <c r="FR249" s="47"/>
      <c r="FS249" s="47"/>
      <c r="FT249" s="47"/>
      <c r="FU249" s="47"/>
      <c r="FV249" s="47"/>
      <c r="FW249" s="47"/>
      <c r="FX249" s="47"/>
      <c r="FY249" s="47"/>
      <c r="FZ249" s="47"/>
      <c r="GA249" s="47"/>
      <c r="GB249" s="47"/>
      <c r="GC249" s="47"/>
      <c r="GD249" s="47"/>
      <c r="GE249" s="47"/>
      <c r="GF249" s="47"/>
      <c r="GG249" s="47"/>
      <c r="GH249" s="47"/>
    </row>
    <row r="250" spans="1:190" ht="12.75">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c r="AX250" s="82"/>
      <c r="AY250" s="47"/>
      <c r="AZ250" s="47"/>
      <c r="BA250" s="47"/>
      <c r="BB250" s="47"/>
      <c r="BC250" s="47"/>
      <c r="BD250" s="47"/>
      <c r="BE250" s="47"/>
      <c r="BF250" s="47"/>
      <c r="BG250" s="47"/>
      <c r="BN250" s="47"/>
      <c r="BO250" s="47"/>
      <c r="CA250" s="47"/>
      <c r="CB250" s="47"/>
      <c r="CC250" s="47"/>
      <c r="CD250" s="47"/>
      <c r="CE250" s="47"/>
      <c r="CF250" s="47"/>
      <c r="CG250" s="47"/>
      <c r="CH250" s="47"/>
      <c r="CI250" s="47"/>
      <c r="CJ250" s="47"/>
      <c r="CK250" s="47"/>
      <c r="CL250" s="47"/>
      <c r="CM250" s="47"/>
      <c r="CN250" s="47"/>
      <c r="CO250" s="47"/>
      <c r="CP250" s="47"/>
      <c r="CQ250" s="47"/>
      <c r="CR250" s="47"/>
      <c r="CS250" s="47"/>
      <c r="CT250" s="47"/>
      <c r="CU250" s="47"/>
      <c r="CV250" s="47"/>
      <c r="CW250" s="47"/>
      <c r="CX250" s="47"/>
      <c r="CY250" s="47"/>
      <c r="CZ250" s="47"/>
      <c r="DA250" s="47"/>
      <c r="DB250" s="47"/>
      <c r="DC250" s="47"/>
      <c r="DD250" s="47"/>
      <c r="DE250" s="47"/>
      <c r="DF250" s="47"/>
      <c r="DG250" s="47"/>
      <c r="DH250" s="47"/>
      <c r="DI250" s="47"/>
      <c r="DJ250" s="47"/>
      <c r="DK250" s="47"/>
      <c r="DL250" s="47"/>
      <c r="DM250" s="47"/>
      <c r="DN250" s="47"/>
      <c r="DO250" s="47"/>
      <c r="DP250" s="47"/>
      <c r="DQ250" s="47"/>
      <c r="DR250" s="47"/>
      <c r="DS250" s="47"/>
      <c r="DT250" s="47"/>
      <c r="DU250" s="47"/>
      <c r="DV250" s="47"/>
      <c r="DW250" s="47"/>
      <c r="DX250" s="47"/>
      <c r="DY250" s="47"/>
      <c r="DZ250" s="47"/>
      <c r="EA250" s="47"/>
      <c r="EB250" s="47"/>
      <c r="EC250" s="47"/>
      <c r="ED250" s="47"/>
      <c r="EE250" s="47"/>
      <c r="EF250" s="47"/>
      <c r="EG250" s="47"/>
      <c r="EH250" s="47"/>
      <c r="EI250" s="47"/>
      <c r="EJ250" s="47"/>
      <c r="EK250" s="47"/>
      <c r="EL250" s="47"/>
      <c r="EM250" s="47"/>
      <c r="EN250" s="47"/>
      <c r="EO250" s="47"/>
      <c r="EP250" s="47"/>
      <c r="EQ250" s="47"/>
      <c r="ER250" s="47"/>
      <c r="ES250" s="47"/>
      <c r="ET250" s="47"/>
      <c r="EU250" s="47"/>
      <c r="EV250" s="47"/>
      <c r="EW250" s="47"/>
      <c r="EX250" s="47"/>
      <c r="EY250" s="47"/>
      <c r="EZ250" s="47"/>
      <c r="FA250" s="47"/>
      <c r="FB250" s="47"/>
      <c r="FC250" s="47"/>
      <c r="FD250" s="47"/>
      <c r="FE250" s="47"/>
      <c r="FF250" s="47"/>
      <c r="FG250" s="47"/>
      <c r="FH250" s="47"/>
      <c r="FI250" s="47"/>
      <c r="FJ250" s="47"/>
      <c r="FK250" s="47"/>
      <c r="FL250" s="47"/>
      <c r="FM250" s="47"/>
      <c r="FN250" s="47"/>
      <c r="FO250" s="47"/>
      <c r="FP250" s="47"/>
      <c r="FQ250" s="47"/>
      <c r="FR250" s="47"/>
      <c r="FS250" s="47"/>
      <c r="FT250" s="47"/>
      <c r="FU250" s="47"/>
      <c r="FV250" s="47"/>
      <c r="FW250" s="47"/>
      <c r="FX250" s="47"/>
      <c r="FY250" s="47"/>
      <c r="FZ250" s="47"/>
      <c r="GA250" s="47"/>
      <c r="GB250" s="47"/>
      <c r="GC250" s="47"/>
      <c r="GD250" s="47"/>
      <c r="GE250" s="47"/>
      <c r="GF250" s="47"/>
      <c r="GG250" s="47"/>
      <c r="GH250" s="47"/>
    </row>
    <row r="251" spans="1:190" ht="12.75">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c r="AX251" s="82"/>
      <c r="AY251" s="47"/>
      <c r="AZ251" s="47"/>
      <c r="BA251" s="47"/>
      <c r="BB251" s="47"/>
      <c r="BC251" s="47"/>
      <c r="BD251" s="47"/>
      <c r="BE251" s="47"/>
      <c r="BF251" s="47"/>
      <c r="BG251" s="47"/>
      <c r="BN251" s="47"/>
      <c r="BO251" s="47"/>
      <c r="CA251" s="47"/>
      <c r="CB251" s="47"/>
      <c r="CC251" s="47"/>
      <c r="CD251" s="47"/>
      <c r="CE251" s="47"/>
      <c r="CF251" s="47"/>
      <c r="CG251" s="47"/>
      <c r="CH251" s="47"/>
      <c r="CI251" s="47"/>
      <c r="CJ251" s="47"/>
      <c r="CK251" s="47"/>
      <c r="CL251" s="47"/>
      <c r="CM251" s="47"/>
      <c r="CN251" s="47"/>
      <c r="CO251" s="47"/>
      <c r="CP251" s="47"/>
      <c r="CQ251" s="47"/>
      <c r="CR251" s="47"/>
      <c r="CS251" s="47"/>
      <c r="CT251" s="47"/>
      <c r="CU251" s="47"/>
      <c r="CV251" s="47"/>
      <c r="CW251" s="47"/>
      <c r="CX251" s="47"/>
      <c r="CY251" s="47"/>
      <c r="CZ251" s="47"/>
      <c r="DA251" s="47"/>
      <c r="DB251" s="47"/>
      <c r="DC251" s="47"/>
      <c r="DD251" s="47"/>
      <c r="DE251" s="47"/>
      <c r="DF251" s="47"/>
      <c r="DG251" s="47"/>
      <c r="DH251" s="47"/>
      <c r="DI251" s="47"/>
      <c r="DJ251" s="47"/>
      <c r="DK251" s="47"/>
      <c r="DL251" s="47"/>
      <c r="DM251" s="47"/>
      <c r="DN251" s="47"/>
      <c r="DO251" s="47"/>
      <c r="DP251" s="47"/>
      <c r="DQ251" s="47"/>
      <c r="DR251" s="47"/>
      <c r="DS251" s="47"/>
      <c r="DT251" s="47"/>
      <c r="DU251" s="47"/>
      <c r="DV251" s="47"/>
      <c r="DW251" s="47"/>
      <c r="DX251" s="47"/>
      <c r="DY251" s="47"/>
      <c r="DZ251" s="47"/>
      <c r="EA251" s="47"/>
      <c r="EB251" s="47"/>
      <c r="EC251" s="47"/>
      <c r="ED251" s="47"/>
      <c r="EE251" s="47"/>
      <c r="EF251" s="47"/>
      <c r="EG251" s="47"/>
      <c r="EH251" s="47"/>
      <c r="EI251" s="47"/>
      <c r="EJ251" s="47"/>
      <c r="EK251" s="47"/>
      <c r="EL251" s="47"/>
      <c r="EM251" s="47"/>
      <c r="EN251" s="47"/>
      <c r="EO251" s="47"/>
      <c r="EP251" s="47"/>
      <c r="EQ251" s="47"/>
      <c r="ER251" s="47"/>
      <c r="ES251" s="47"/>
      <c r="ET251" s="47"/>
      <c r="EU251" s="47"/>
      <c r="EV251" s="47"/>
      <c r="EW251" s="47"/>
      <c r="EX251" s="47"/>
      <c r="EY251" s="47"/>
      <c r="EZ251" s="47"/>
      <c r="FA251" s="47"/>
      <c r="FB251" s="47"/>
      <c r="FC251" s="47"/>
      <c r="FD251" s="47"/>
      <c r="FE251" s="47"/>
      <c r="FF251" s="47"/>
      <c r="FG251" s="47"/>
      <c r="FH251" s="47"/>
      <c r="FI251" s="47"/>
      <c r="FJ251" s="47"/>
      <c r="FK251" s="47"/>
      <c r="FL251" s="47"/>
      <c r="FM251" s="47"/>
      <c r="FN251" s="47"/>
      <c r="FO251" s="47"/>
      <c r="FP251" s="47"/>
      <c r="FQ251" s="47"/>
      <c r="FR251" s="47"/>
      <c r="FS251" s="47"/>
      <c r="FT251" s="47"/>
      <c r="FU251" s="47"/>
      <c r="FV251" s="47"/>
      <c r="FW251" s="47"/>
      <c r="FX251" s="47"/>
      <c r="FY251" s="47"/>
      <c r="FZ251" s="47"/>
      <c r="GA251" s="47"/>
      <c r="GB251" s="47"/>
      <c r="GC251" s="47"/>
      <c r="GD251" s="47"/>
      <c r="GE251" s="47"/>
      <c r="GF251" s="47"/>
      <c r="GG251" s="47"/>
      <c r="GH251" s="47"/>
    </row>
    <row r="252" spans="1:190" ht="12.75">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82"/>
      <c r="AY252" s="47"/>
      <c r="AZ252" s="47"/>
      <c r="BA252" s="47"/>
      <c r="BB252" s="47"/>
      <c r="BC252" s="47"/>
      <c r="BD252" s="47"/>
      <c r="BE252" s="47"/>
      <c r="BF252" s="47"/>
      <c r="BG252" s="47"/>
      <c r="BN252" s="47"/>
      <c r="BO252" s="47"/>
      <c r="CA252" s="47"/>
      <c r="CB252" s="47"/>
      <c r="CC252" s="47"/>
      <c r="CD252" s="47"/>
      <c r="CE252" s="47"/>
      <c r="CF252" s="47"/>
      <c r="CG252" s="47"/>
      <c r="CH252" s="47"/>
      <c r="CI252" s="47"/>
      <c r="CJ252" s="47"/>
      <c r="CK252" s="47"/>
      <c r="CL252" s="47"/>
      <c r="CM252" s="47"/>
      <c r="CN252" s="47"/>
      <c r="CO252" s="47"/>
      <c r="CP252" s="47"/>
      <c r="CQ252" s="47"/>
      <c r="CR252" s="47"/>
      <c r="CS252" s="47"/>
      <c r="CT252" s="47"/>
      <c r="CU252" s="47"/>
      <c r="CV252" s="47"/>
      <c r="CW252" s="47"/>
      <c r="CX252" s="47"/>
      <c r="CY252" s="47"/>
      <c r="CZ252" s="47"/>
      <c r="DA252" s="47"/>
      <c r="DB252" s="47"/>
      <c r="DC252" s="47"/>
      <c r="DD252" s="47"/>
      <c r="DE252" s="47"/>
      <c r="DF252" s="47"/>
      <c r="DG252" s="47"/>
      <c r="DH252" s="47"/>
      <c r="DI252" s="47"/>
      <c r="DJ252" s="47"/>
      <c r="DK252" s="47"/>
      <c r="DL252" s="47"/>
      <c r="DM252" s="47"/>
      <c r="DN252" s="47"/>
      <c r="DO252" s="47"/>
      <c r="DP252" s="47"/>
      <c r="DQ252" s="47"/>
      <c r="DR252" s="47"/>
      <c r="DS252" s="47"/>
      <c r="DT252" s="47"/>
      <c r="DU252" s="47"/>
      <c r="DV252" s="47"/>
      <c r="DW252" s="47"/>
      <c r="DX252" s="47"/>
      <c r="DY252" s="47"/>
      <c r="DZ252" s="47"/>
      <c r="EA252" s="47"/>
      <c r="EB252" s="47"/>
      <c r="EC252" s="47"/>
      <c r="ED252" s="47"/>
      <c r="EE252" s="47"/>
      <c r="EF252" s="47"/>
      <c r="EG252" s="47"/>
      <c r="EH252" s="47"/>
      <c r="EI252" s="47"/>
      <c r="EJ252" s="47"/>
      <c r="EK252" s="47"/>
      <c r="EL252" s="47"/>
      <c r="EM252" s="47"/>
      <c r="EN252" s="47"/>
      <c r="EO252" s="47"/>
      <c r="EP252" s="47"/>
      <c r="EQ252" s="47"/>
      <c r="ER252" s="47"/>
      <c r="ES252" s="47"/>
      <c r="ET252" s="47"/>
      <c r="EU252" s="47"/>
      <c r="EV252" s="47"/>
      <c r="EW252" s="47"/>
      <c r="EX252" s="47"/>
      <c r="EY252" s="47"/>
      <c r="EZ252" s="47"/>
      <c r="FA252" s="47"/>
      <c r="FB252" s="47"/>
      <c r="FC252" s="47"/>
      <c r="FD252" s="47"/>
      <c r="FE252" s="47"/>
      <c r="FF252" s="47"/>
      <c r="FG252" s="47"/>
      <c r="FH252" s="47"/>
      <c r="FI252" s="47"/>
      <c r="FJ252" s="47"/>
      <c r="FK252" s="47"/>
      <c r="FL252" s="47"/>
      <c r="FM252" s="47"/>
      <c r="FN252" s="47"/>
      <c r="FO252" s="47"/>
      <c r="FP252" s="47"/>
      <c r="FQ252" s="47"/>
      <c r="FR252" s="47"/>
      <c r="FS252" s="47"/>
      <c r="FT252" s="47"/>
      <c r="FU252" s="47"/>
      <c r="FV252" s="47"/>
      <c r="FW252" s="47"/>
      <c r="FX252" s="47"/>
      <c r="FY252" s="47"/>
      <c r="FZ252" s="47"/>
      <c r="GA252" s="47"/>
      <c r="GB252" s="47"/>
      <c r="GC252" s="47"/>
      <c r="GD252" s="47"/>
      <c r="GE252" s="47"/>
      <c r="GF252" s="47"/>
      <c r="GG252" s="47"/>
      <c r="GH252" s="47"/>
    </row>
    <row r="253" spans="1:190" ht="12.75">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c r="AX253" s="82"/>
      <c r="AY253" s="47"/>
      <c r="AZ253" s="47"/>
      <c r="BA253" s="47"/>
      <c r="BB253" s="47"/>
      <c r="BC253" s="47"/>
      <c r="BD253" s="47"/>
      <c r="BE253" s="47"/>
      <c r="BF253" s="47"/>
      <c r="BG253" s="47"/>
      <c r="BN253" s="47"/>
      <c r="BO253" s="47"/>
      <c r="CA253" s="47"/>
      <c r="CB253" s="47"/>
      <c r="CC253" s="47"/>
      <c r="CD253" s="47"/>
      <c r="CE253" s="47"/>
      <c r="CF253" s="47"/>
      <c r="CG253" s="47"/>
      <c r="CH253" s="47"/>
      <c r="CI253" s="47"/>
      <c r="CJ253" s="47"/>
      <c r="CK253" s="47"/>
      <c r="CL253" s="47"/>
      <c r="CM253" s="47"/>
      <c r="CN253" s="47"/>
      <c r="CO253" s="47"/>
      <c r="CP253" s="47"/>
      <c r="CQ253" s="47"/>
      <c r="CR253" s="47"/>
      <c r="CS253" s="47"/>
      <c r="CT253" s="47"/>
      <c r="CU253" s="47"/>
      <c r="CV253" s="47"/>
      <c r="CW253" s="47"/>
      <c r="CX253" s="47"/>
      <c r="CY253" s="47"/>
      <c r="CZ253" s="47"/>
      <c r="DA253" s="47"/>
      <c r="DB253" s="47"/>
      <c r="DC253" s="47"/>
      <c r="DD253" s="47"/>
      <c r="DE253" s="47"/>
      <c r="DF253" s="47"/>
      <c r="DG253" s="47"/>
      <c r="DH253" s="47"/>
      <c r="DI253" s="47"/>
      <c r="DJ253" s="47"/>
      <c r="DK253" s="47"/>
      <c r="DL253" s="47"/>
      <c r="DM253" s="47"/>
      <c r="DN253" s="47"/>
      <c r="DO253" s="47"/>
      <c r="DP253" s="47"/>
      <c r="DQ253" s="47"/>
      <c r="DR253" s="47"/>
      <c r="DS253" s="47"/>
      <c r="DT253" s="47"/>
      <c r="DU253" s="47"/>
      <c r="DV253" s="47"/>
      <c r="DW253" s="47"/>
      <c r="DX253" s="47"/>
      <c r="DY253" s="47"/>
      <c r="DZ253" s="47"/>
      <c r="EA253" s="47"/>
      <c r="EB253" s="47"/>
      <c r="EC253" s="47"/>
      <c r="ED253" s="47"/>
      <c r="EE253" s="47"/>
      <c r="EF253" s="47"/>
      <c r="EG253" s="47"/>
      <c r="EH253" s="47"/>
      <c r="EI253" s="47"/>
      <c r="EJ253" s="47"/>
      <c r="EK253" s="47"/>
      <c r="EL253" s="47"/>
      <c r="EM253" s="47"/>
      <c r="EN253" s="47"/>
      <c r="EO253" s="47"/>
      <c r="EP253" s="47"/>
      <c r="EQ253" s="47"/>
      <c r="ER253" s="47"/>
      <c r="ES253" s="47"/>
      <c r="ET253" s="47"/>
      <c r="EU253" s="47"/>
      <c r="EV253" s="47"/>
      <c r="EW253" s="47"/>
      <c r="EX253" s="47"/>
      <c r="EY253" s="47"/>
      <c r="EZ253" s="47"/>
      <c r="FA253" s="47"/>
      <c r="FB253" s="47"/>
      <c r="FC253" s="47"/>
      <c r="FD253" s="47"/>
      <c r="FE253" s="47"/>
      <c r="FF253" s="47"/>
      <c r="FG253" s="47"/>
      <c r="FH253" s="47"/>
      <c r="FI253" s="47"/>
      <c r="FJ253" s="47"/>
      <c r="FK253" s="47"/>
      <c r="FL253" s="47"/>
      <c r="FM253" s="47"/>
      <c r="FN253" s="47"/>
      <c r="FO253" s="47"/>
      <c r="FP253" s="47"/>
      <c r="FQ253" s="47"/>
      <c r="FR253" s="47"/>
      <c r="FS253" s="47"/>
      <c r="FT253" s="47"/>
      <c r="FU253" s="47"/>
      <c r="FV253" s="47"/>
      <c r="FW253" s="47"/>
      <c r="FX253" s="47"/>
      <c r="FY253" s="47"/>
      <c r="FZ253" s="47"/>
      <c r="GA253" s="47"/>
      <c r="GB253" s="47"/>
      <c r="GC253" s="47"/>
      <c r="GD253" s="47"/>
      <c r="GE253" s="47"/>
      <c r="GF253" s="47"/>
      <c r="GG253" s="47"/>
      <c r="GH253" s="47"/>
    </row>
    <row r="254" spans="1:190" ht="12.75">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82"/>
      <c r="AY254" s="47"/>
      <c r="AZ254" s="47"/>
      <c r="BA254" s="47"/>
      <c r="BB254" s="47"/>
      <c r="BC254" s="47"/>
      <c r="BD254" s="47"/>
      <c r="BE254" s="47"/>
      <c r="BF254" s="47"/>
      <c r="BG254" s="47"/>
      <c r="BN254" s="47"/>
      <c r="BO254" s="47"/>
      <c r="CA254" s="47"/>
      <c r="CB254" s="47"/>
      <c r="CC254" s="47"/>
      <c r="CD254" s="47"/>
      <c r="CE254" s="47"/>
      <c r="CF254" s="47"/>
      <c r="CG254" s="47"/>
      <c r="CH254" s="47"/>
      <c r="CI254" s="47"/>
      <c r="CJ254" s="47"/>
      <c r="CK254" s="47"/>
      <c r="CL254" s="47"/>
      <c r="CM254" s="47"/>
      <c r="CN254" s="47"/>
      <c r="CO254" s="47"/>
      <c r="CP254" s="47"/>
      <c r="CQ254" s="47"/>
      <c r="CR254" s="47"/>
      <c r="CS254" s="47"/>
      <c r="CT254" s="47"/>
      <c r="CU254" s="47"/>
      <c r="CV254" s="47"/>
      <c r="CW254" s="47"/>
      <c r="CX254" s="47"/>
      <c r="CY254" s="47"/>
      <c r="CZ254" s="47"/>
      <c r="DA254" s="47"/>
      <c r="DB254" s="47"/>
      <c r="DC254" s="47"/>
      <c r="DD254" s="47"/>
      <c r="DE254" s="47"/>
      <c r="DF254" s="47"/>
      <c r="DG254" s="47"/>
      <c r="DH254" s="47"/>
      <c r="DI254" s="47"/>
      <c r="DJ254" s="47"/>
      <c r="DK254" s="47"/>
      <c r="DL254" s="47"/>
      <c r="DM254" s="47"/>
      <c r="DN254" s="47"/>
      <c r="DO254" s="47"/>
      <c r="DP254" s="47"/>
      <c r="DQ254" s="47"/>
      <c r="DR254" s="47"/>
      <c r="DS254" s="47"/>
      <c r="DT254" s="47"/>
      <c r="DU254" s="47"/>
      <c r="DV254" s="47"/>
      <c r="DW254" s="47"/>
      <c r="DX254" s="47"/>
      <c r="DY254" s="47"/>
      <c r="DZ254" s="47"/>
      <c r="EA254" s="47"/>
      <c r="EB254" s="47"/>
      <c r="EC254" s="47"/>
      <c r="ED254" s="47"/>
      <c r="EE254" s="47"/>
      <c r="EF254" s="47"/>
      <c r="EG254" s="47"/>
      <c r="EH254" s="47"/>
      <c r="EI254" s="47"/>
      <c r="EJ254" s="47"/>
      <c r="EK254" s="47"/>
      <c r="EL254" s="47"/>
      <c r="EM254" s="47"/>
      <c r="EN254" s="47"/>
      <c r="EO254" s="47"/>
      <c r="EP254" s="47"/>
      <c r="EQ254" s="47"/>
      <c r="ER254" s="47"/>
      <c r="ES254" s="47"/>
      <c r="ET254" s="47"/>
      <c r="EU254" s="47"/>
      <c r="EV254" s="47"/>
      <c r="EW254" s="47"/>
      <c r="EX254" s="47"/>
      <c r="EY254" s="47"/>
      <c r="EZ254" s="47"/>
      <c r="FA254" s="47"/>
      <c r="FB254" s="47"/>
      <c r="FC254" s="47"/>
      <c r="FD254" s="47"/>
      <c r="FE254" s="47"/>
      <c r="FF254" s="47"/>
      <c r="FG254" s="47"/>
      <c r="FH254" s="47"/>
      <c r="FI254" s="47"/>
      <c r="FJ254" s="47"/>
      <c r="FK254" s="47"/>
      <c r="FL254" s="47"/>
      <c r="FM254" s="47"/>
      <c r="FN254" s="47"/>
      <c r="FO254" s="47"/>
      <c r="FP254" s="47"/>
      <c r="FQ254" s="47"/>
      <c r="FR254" s="47"/>
      <c r="FS254" s="47"/>
      <c r="FT254" s="47"/>
      <c r="FU254" s="47"/>
      <c r="FV254" s="47"/>
      <c r="FW254" s="47"/>
      <c r="FX254" s="47"/>
      <c r="FY254" s="47"/>
      <c r="FZ254" s="47"/>
      <c r="GA254" s="47"/>
      <c r="GB254" s="47"/>
      <c r="GC254" s="47"/>
      <c r="GD254" s="47"/>
      <c r="GE254" s="47"/>
      <c r="GF254" s="47"/>
      <c r="GG254" s="47"/>
      <c r="GH254" s="47"/>
    </row>
    <row r="255" spans="1:190" ht="12.75">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c r="AX255" s="82"/>
      <c r="AY255" s="47"/>
      <c r="AZ255" s="47"/>
      <c r="BA255" s="47"/>
      <c r="BB255" s="47"/>
      <c r="BC255" s="47"/>
      <c r="BD255" s="47"/>
      <c r="BE255" s="47"/>
      <c r="BF255" s="47"/>
      <c r="BG255" s="47"/>
      <c r="BN255" s="47"/>
      <c r="BO255" s="47"/>
      <c r="CA255" s="47"/>
      <c r="CB255" s="47"/>
      <c r="CC255" s="47"/>
      <c r="CD255" s="47"/>
      <c r="CE255" s="47"/>
      <c r="CF255" s="47"/>
      <c r="CG255" s="47"/>
      <c r="CH255" s="47"/>
      <c r="CI255" s="47"/>
      <c r="CJ255" s="47"/>
      <c r="CK255" s="47"/>
      <c r="CL255" s="47"/>
      <c r="CM255" s="47"/>
      <c r="CN255" s="47"/>
      <c r="CO255" s="47"/>
      <c r="CP255" s="47"/>
      <c r="CQ255" s="47"/>
      <c r="CR255" s="47"/>
      <c r="CS255" s="47"/>
      <c r="CT255" s="47"/>
      <c r="CU255" s="47"/>
      <c r="CV255" s="47"/>
      <c r="CW255" s="47"/>
      <c r="CX255" s="47"/>
      <c r="CY255" s="47"/>
      <c r="CZ255" s="47"/>
      <c r="DA255" s="47"/>
      <c r="DB255" s="47"/>
      <c r="DC255" s="47"/>
      <c r="DD255" s="47"/>
      <c r="DE255" s="47"/>
      <c r="DF255" s="47"/>
      <c r="DG255" s="47"/>
      <c r="DH255" s="47"/>
      <c r="DI255" s="47"/>
      <c r="DJ255" s="47"/>
      <c r="DK255" s="47"/>
      <c r="DL255" s="47"/>
      <c r="DM255" s="47"/>
      <c r="DN255" s="47"/>
      <c r="DO255" s="47"/>
      <c r="DP255" s="47"/>
      <c r="DQ255" s="47"/>
      <c r="DR255" s="47"/>
      <c r="DS255" s="47"/>
      <c r="DT255" s="47"/>
      <c r="DU255" s="47"/>
      <c r="DV255" s="47"/>
      <c r="DW255" s="47"/>
      <c r="DX255" s="47"/>
      <c r="DY255" s="47"/>
      <c r="DZ255" s="47"/>
      <c r="EA255" s="47"/>
      <c r="EB255" s="47"/>
      <c r="EC255" s="47"/>
      <c r="ED255" s="47"/>
      <c r="EE255" s="47"/>
      <c r="EF255" s="47"/>
      <c r="EG255" s="47"/>
      <c r="EH255" s="47"/>
      <c r="EI255" s="47"/>
      <c r="EJ255" s="47"/>
      <c r="EK255" s="47"/>
      <c r="EL255" s="47"/>
      <c r="EM255" s="47"/>
      <c r="EN255" s="47"/>
      <c r="EO255" s="47"/>
      <c r="EP255" s="47"/>
      <c r="EQ255" s="47"/>
      <c r="ER255" s="47"/>
      <c r="ES255" s="47"/>
      <c r="ET255" s="47"/>
      <c r="EU255" s="47"/>
      <c r="EV255" s="47"/>
      <c r="EW255" s="47"/>
      <c r="EX255" s="47"/>
      <c r="EY255" s="47"/>
      <c r="EZ255" s="47"/>
      <c r="FA255" s="47"/>
      <c r="FB255" s="47"/>
      <c r="FC255" s="47"/>
      <c r="FD255" s="47"/>
      <c r="FE255" s="47"/>
      <c r="FF255" s="47"/>
      <c r="FG255" s="47"/>
      <c r="FH255" s="47"/>
      <c r="FI255" s="47"/>
      <c r="FJ255" s="47"/>
      <c r="FK255" s="47"/>
      <c r="FL255" s="47"/>
      <c r="FM255" s="47"/>
      <c r="FN255" s="47"/>
      <c r="FO255" s="47"/>
      <c r="FP255" s="47"/>
      <c r="FQ255" s="47"/>
      <c r="FR255" s="47"/>
      <c r="FS255" s="47"/>
      <c r="FT255" s="47"/>
      <c r="FU255" s="47"/>
      <c r="FV255" s="47"/>
      <c r="FW255" s="47"/>
      <c r="FX255" s="47"/>
      <c r="FY255" s="47"/>
      <c r="FZ255" s="47"/>
      <c r="GA255" s="47"/>
      <c r="GB255" s="47"/>
      <c r="GC255" s="47"/>
      <c r="GD255" s="47"/>
      <c r="GE255" s="47"/>
      <c r="GF255" s="47"/>
      <c r="GG255" s="47"/>
      <c r="GH255" s="47"/>
    </row>
    <row r="256" spans="1:190" ht="12.75">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82"/>
      <c r="AY256" s="47"/>
      <c r="AZ256" s="47"/>
      <c r="BA256" s="47"/>
      <c r="BB256" s="47"/>
      <c r="BC256" s="47"/>
      <c r="BD256" s="47"/>
      <c r="BE256" s="47"/>
      <c r="BF256" s="47"/>
      <c r="BG256" s="47"/>
      <c r="BN256" s="47"/>
      <c r="BO256" s="47"/>
      <c r="CA256" s="47"/>
      <c r="CB256" s="47"/>
      <c r="CC256" s="47"/>
      <c r="CD256" s="47"/>
      <c r="CE256" s="47"/>
      <c r="CF256" s="47"/>
      <c r="CG256" s="47"/>
      <c r="CH256" s="47"/>
      <c r="CI256" s="47"/>
      <c r="CJ256" s="47"/>
      <c r="CK256" s="47"/>
      <c r="CL256" s="47"/>
      <c r="CM256" s="47"/>
      <c r="CN256" s="47"/>
      <c r="CO256" s="47"/>
      <c r="CP256" s="47"/>
      <c r="CQ256" s="47"/>
      <c r="CR256" s="47"/>
      <c r="CS256" s="47"/>
      <c r="CT256" s="47"/>
      <c r="CU256" s="47"/>
      <c r="CV256" s="47"/>
      <c r="CW256" s="47"/>
      <c r="CX256" s="47"/>
      <c r="CY256" s="47"/>
      <c r="CZ256" s="47"/>
      <c r="DA256" s="47"/>
      <c r="DB256" s="47"/>
      <c r="DC256" s="47"/>
      <c r="DD256" s="47"/>
      <c r="DE256" s="47"/>
      <c r="DF256" s="47"/>
      <c r="DG256" s="47"/>
      <c r="DH256" s="47"/>
      <c r="DI256" s="47"/>
      <c r="DJ256" s="47"/>
      <c r="DK256" s="47"/>
      <c r="DL256" s="47"/>
      <c r="DM256" s="47"/>
      <c r="DN256" s="47"/>
      <c r="DO256" s="47"/>
      <c r="DP256" s="47"/>
      <c r="DQ256" s="47"/>
      <c r="DR256" s="47"/>
      <c r="DS256" s="47"/>
      <c r="DT256" s="47"/>
      <c r="DU256" s="47"/>
      <c r="DV256" s="47"/>
      <c r="DW256" s="47"/>
      <c r="DX256" s="47"/>
      <c r="DY256" s="47"/>
      <c r="DZ256" s="47"/>
      <c r="EA256" s="47"/>
      <c r="EB256" s="47"/>
      <c r="EC256" s="47"/>
      <c r="ED256" s="47"/>
      <c r="EE256" s="47"/>
      <c r="EF256" s="47"/>
      <c r="EG256" s="47"/>
      <c r="EH256" s="47"/>
      <c r="EI256" s="47"/>
      <c r="EJ256" s="47"/>
      <c r="EK256" s="47"/>
      <c r="EL256" s="47"/>
      <c r="EM256" s="47"/>
      <c r="EN256" s="47"/>
      <c r="EO256" s="47"/>
      <c r="EP256" s="47"/>
      <c r="EQ256" s="47"/>
      <c r="ER256" s="47"/>
      <c r="ES256" s="47"/>
      <c r="ET256" s="47"/>
      <c r="EU256" s="47"/>
      <c r="EV256" s="47"/>
      <c r="EW256" s="47"/>
      <c r="EX256" s="47"/>
      <c r="EY256" s="47"/>
      <c r="EZ256" s="47"/>
      <c r="FA256" s="47"/>
      <c r="FB256" s="47"/>
      <c r="FC256" s="47"/>
      <c r="FD256" s="47"/>
      <c r="FE256" s="47"/>
      <c r="FF256" s="47"/>
      <c r="FG256" s="47"/>
      <c r="FH256" s="47"/>
      <c r="FI256" s="47"/>
      <c r="FJ256" s="47"/>
      <c r="FK256" s="47"/>
      <c r="FL256" s="47"/>
      <c r="FM256" s="47"/>
      <c r="FN256" s="47"/>
      <c r="FO256" s="47"/>
      <c r="FP256" s="47"/>
      <c r="FQ256" s="47"/>
      <c r="FR256" s="47"/>
      <c r="FS256" s="47"/>
      <c r="FT256" s="47"/>
      <c r="FU256" s="47"/>
      <c r="FV256" s="47"/>
      <c r="FW256" s="47"/>
      <c r="FX256" s="47"/>
      <c r="FY256" s="47"/>
      <c r="FZ256" s="47"/>
      <c r="GA256" s="47"/>
      <c r="GB256" s="47"/>
      <c r="GC256" s="47"/>
      <c r="GD256" s="47"/>
      <c r="GE256" s="47"/>
      <c r="GF256" s="47"/>
      <c r="GG256" s="47"/>
      <c r="GH256" s="47"/>
    </row>
    <row r="257" spans="1:190" ht="12.75">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82"/>
      <c r="AY257" s="47"/>
      <c r="AZ257" s="47"/>
      <c r="BA257" s="47"/>
      <c r="BB257" s="47"/>
      <c r="BC257" s="47"/>
      <c r="BD257" s="47"/>
      <c r="BE257" s="47"/>
      <c r="BF257" s="47"/>
      <c r="BG257" s="47"/>
      <c r="BN257" s="47"/>
      <c r="BO257" s="47"/>
      <c r="CA257" s="47"/>
      <c r="CB257" s="47"/>
      <c r="CC257" s="47"/>
      <c r="CD257" s="47"/>
      <c r="CE257" s="47"/>
      <c r="CF257" s="47"/>
      <c r="CG257" s="47"/>
      <c r="CH257" s="47"/>
      <c r="CI257" s="47"/>
      <c r="CJ257" s="47"/>
      <c r="CK257" s="47"/>
      <c r="CL257" s="47"/>
      <c r="CM257" s="47"/>
      <c r="CN257" s="47"/>
      <c r="CO257" s="47"/>
      <c r="CP257" s="47"/>
      <c r="CQ257" s="47"/>
      <c r="CR257" s="47"/>
      <c r="CS257" s="47"/>
      <c r="CT257" s="47"/>
      <c r="CU257" s="47"/>
      <c r="CV257" s="47"/>
      <c r="CW257" s="47"/>
      <c r="CX257" s="47"/>
      <c r="CY257" s="47"/>
      <c r="CZ257" s="47"/>
      <c r="DA257" s="47"/>
      <c r="DB257" s="47"/>
      <c r="DC257" s="47"/>
      <c r="DD257" s="47"/>
      <c r="DE257" s="47"/>
      <c r="DF257" s="47"/>
      <c r="DG257" s="47"/>
      <c r="DH257" s="47"/>
      <c r="DI257" s="47"/>
      <c r="DJ257" s="47"/>
      <c r="DK257" s="47"/>
      <c r="DL257" s="47"/>
      <c r="DM257" s="47"/>
      <c r="DN257" s="47"/>
      <c r="DO257" s="47"/>
      <c r="DP257" s="47"/>
      <c r="DQ257" s="47"/>
      <c r="DR257" s="47"/>
      <c r="DS257" s="47"/>
      <c r="DT257" s="47"/>
      <c r="DU257" s="47"/>
      <c r="DV257" s="47"/>
      <c r="DW257" s="47"/>
      <c r="DX257" s="47"/>
      <c r="DY257" s="47"/>
      <c r="DZ257" s="47"/>
      <c r="EA257" s="47"/>
      <c r="EB257" s="47"/>
      <c r="EC257" s="47"/>
      <c r="ED257" s="47"/>
      <c r="EE257" s="47"/>
      <c r="EF257" s="47"/>
      <c r="EG257" s="47"/>
      <c r="EH257" s="47"/>
      <c r="EI257" s="47"/>
      <c r="EJ257" s="47"/>
      <c r="EK257" s="47"/>
      <c r="EL257" s="47"/>
      <c r="EM257" s="47"/>
      <c r="EN257" s="47"/>
      <c r="EO257" s="47"/>
      <c r="EP257" s="47"/>
      <c r="EQ257" s="47"/>
      <c r="ER257" s="47"/>
      <c r="ES257" s="47"/>
      <c r="ET257" s="47"/>
      <c r="EU257" s="47"/>
      <c r="EV257" s="47"/>
      <c r="EW257" s="47"/>
      <c r="EX257" s="47"/>
      <c r="EY257" s="47"/>
      <c r="EZ257" s="47"/>
      <c r="FA257" s="47"/>
      <c r="FB257" s="47"/>
      <c r="FC257" s="47"/>
      <c r="FD257" s="47"/>
      <c r="FE257" s="47"/>
      <c r="FF257" s="47"/>
      <c r="FG257" s="47"/>
      <c r="FH257" s="47"/>
      <c r="FI257" s="47"/>
      <c r="FJ257" s="47"/>
      <c r="FK257" s="47"/>
      <c r="FL257" s="47"/>
      <c r="FM257" s="47"/>
      <c r="FN257" s="47"/>
      <c r="FO257" s="47"/>
      <c r="FP257" s="47"/>
      <c r="FQ257" s="47"/>
      <c r="FR257" s="47"/>
      <c r="FS257" s="47"/>
      <c r="FT257" s="47"/>
      <c r="FU257" s="47"/>
      <c r="FV257" s="47"/>
      <c r="FW257" s="47"/>
      <c r="FX257" s="47"/>
      <c r="FY257" s="47"/>
      <c r="FZ257" s="47"/>
      <c r="GA257" s="47"/>
      <c r="GB257" s="47"/>
      <c r="GC257" s="47"/>
      <c r="GD257" s="47"/>
      <c r="GE257" s="47"/>
      <c r="GF257" s="47"/>
      <c r="GG257" s="47"/>
      <c r="GH257" s="47"/>
    </row>
  </sheetData>
  <sheetProtection/>
  <mergeCells count="47">
    <mergeCell ref="AL5:AU5"/>
    <mergeCell ref="AX6:AY6"/>
    <mergeCell ref="BF6:BG6"/>
    <mergeCell ref="BD6:BE6"/>
    <mergeCell ref="AV5:BE5"/>
    <mergeCell ref="AL6:AM6"/>
    <mergeCell ref="AP6:AQ6"/>
    <mergeCell ref="AN6:AO6"/>
    <mergeCell ref="BF5:BO5"/>
    <mergeCell ref="AT6:AU6"/>
    <mergeCell ref="AD5:AE6"/>
    <mergeCell ref="AH5:AI6"/>
    <mergeCell ref="U4:X6"/>
    <mergeCell ref="AD4:AK4"/>
    <mergeCell ref="AJ5:AK6"/>
    <mergeCell ref="P4:T6"/>
    <mergeCell ref="Y4:AC6"/>
    <mergeCell ref="BL6:BM6"/>
    <mergeCell ref="L4:O6"/>
    <mergeCell ref="A4:A7"/>
    <mergeCell ref="B4:B7"/>
    <mergeCell ref="C4:C7"/>
    <mergeCell ref="D4:D7"/>
    <mergeCell ref="I4:I7"/>
    <mergeCell ref="J4:J7"/>
    <mergeCell ref="F4:F7"/>
    <mergeCell ref="G4:G7"/>
    <mergeCell ref="BU6:BV6"/>
    <mergeCell ref="AZ6:BA6"/>
    <mergeCell ref="BB6:BC6"/>
    <mergeCell ref="BP6:BP7"/>
    <mergeCell ref="BN6:BO6"/>
    <mergeCell ref="BY6:BZ6"/>
    <mergeCell ref="BQ6:BR6"/>
    <mergeCell ref="BJ6:BK6"/>
    <mergeCell ref="BS6:BT6"/>
    <mergeCell ref="BH6:BI6"/>
    <mergeCell ref="A2:G2"/>
    <mergeCell ref="AR6:AS6"/>
    <mergeCell ref="AV6:AW6"/>
    <mergeCell ref="AF5:AG6"/>
    <mergeCell ref="E4:E7"/>
    <mergeCell ref="H4:H7"/>
    <mergeCell ref="K4:K7"/>
    <mergeCell ref="AL4:BZ4"/>
    <mergeCell ref="BW6:BX6"/>
    <mergeCell ref="BP5:BZ5"/>
  </mergeCells>
  <conditionalFormatting sqref="P225:AC233 AG235:BZ235 K223:AG223 AJ226:BZ235 K236:BZ236 K224:AE225 AG225:BZ233 K226:AG235 K222:AE222 K220:AG221 O219:AF219 AI210:BZ225 K200:AG209 AF211 AF196:AG196 K194:BZ194 AI181:BZ188 AG181:BH181 AG182:BZ210 K163:BZ164 AF167:AG168 AG160:BZ180 K180:BZ180 AF170:AG175 AF177:AG180 AF176 K160:AE218 K156:AC180 AH132:BZ135 AI133:BZ144 K129:BZ129 BE130:BZ135 AV131:AZ135 K134:BZ134 AW119:BE224 BA136:BZ159 K130:AU135 K136:AX159 P128:BZ128 K119:O233 AI119:AI235 AE119:AE235 P119:Q235 AL119:AM235 BQ119:BQ235 Y119:Z235 BF119:BG235 AV119:AW235 P119:X224 BF119:BZ197 AA119:AC224 AH119:AU224 AG119:AG235 AI119:BZ131 Q98:AC102 K88:BZ97 Q87:BZ98 Y86:Z104 Q57:BZ57 AH57:BZ78 BI55:BI56 K58:BZ86 Q26:AE27 K27:AE27 Q40:BZ46 Q34:BZ34 BI42:BI53 BJ42:BZ56 O35:BZ39 M37:M78 K29:BZ33 K41:BH56 R28:AF28 K24:BZ25 K17:AE23 K16:BZ16 AF18:AG18 K9:AE15 M13:M35 AI9:BE14 BI9:BZ14 BH10:BH14 AG11:BZ46 K13:L78 N13:AC78 AI11:AI107 AE9:AE107 Y9:Y107 P9:P107 BG9:BG107 BF10:BF107 AV15:AW107 AL15:AM107 Z15:Z107 BQ15:BQ107 Q15:Q107 AG28:AG107 AH83:AU107 K84:X107 AA84:AC107 AI84:BZ107 K99:BZ127">
    <cfRule type="cellIs" priority="377" dxfId="0" operator="equal">
      <formula>0</formula>
    </cfRule>
  </conditionalFormatting>
  <printOptions/>
  <pageMargins left="0.15748031496062992" right="0.15748031496062992" top="0.2755905511811024" bottom="0.1968503937007874" header="0.1968503937007874" footer="0.15748031496062992"/>
  <pageSetup fitToHeight="0" fitToWidth="1" horizontalDpi="600" verticalDpi="600" orientation="landscape" paperSize="9" scale="23" r:id="rId3"/>
  <legacyDrawing r:id="rId2"/>
</worksheet>
</file>

<file path=xl/worksheets/sheet5.xml><?xml version="1.0" encoding="utf-8"?>
<worksheet xmlns="http://schemas.openxmlformats.org/spreadsheetml/2006/main" xmlns:r="http://schemas.openxmlformats.org/officeDocument/2006/relationships">
  <dimension ref="A1:GI27"/>
  <sheetViews>
    <sheetView zoomScalePageLayoutView="0" workbookViewId="0" topLeftCell="A4">
      <selection activeCell="B19" sqref="B19:C19"/>
    </sheetView>
  </sheetViews>
  <sheetFormatPr defaultColWidth="9.140625" defaultRowHeight="12.75"/>
  <cols>
    <col min="1" max="1" width="19.57421875" style="8" customWidth="1"/>
    <col min="2" max="2" width="24.57421875" style="14" customWidth="1"/>
    <col min="3" max="3" width="5.421875" style="7" customWidth="1"/>
    <col min="4" max="5" width="8.00390625" style="3" customWidth="1"/>
    <col min="6" max="6" width="8.140625" style="3" customWidth="1"/>
    <col min="7" max="7" width="7.421875" style="3" customWidth="1"/>
    <col min="8" max="8" width="8.00390625" style="3" customWidth="1"/>
    <col min="9" max="9" width="6.8515625" style="3" customWidth="1"/>
    <col min="10" max="11" width="7.8515625" style="3" customWidth="1"/>
    <col min="12" max="12" width="7.140625" style="3" customWidth="1"/>
    <col min="13" max="13" width="7.7109375" style="3" customWidth="1"/>
    <col min="14" max="14" width="6.28125" style="3" customWidth="1"/>
    <col min="15" max="16" width="7.421875" style="3" customWidth="1"/>
    <col min="17" max="17" width="8.421875" style="3" customWidth="1"/>
    <col min="18" max="18" width="9.00390625" style="3" customWidth="1"/>
    <col min="19" max="19" width="9.140625" style="4" customWidth="1"/>
    <col min="20" max="21" width="0" style="4" hidden="1" customWidth="1"/>
    <col min="22" max="16384" width="9.140625" style="4" customWidth="1"/>
  </cols>
  <sheetData>
    <row r="1" spans="1:18" ht="19.5" customHeight="1">
      <c r="A1" s="1" t="s">
        <v>96</v>
      </c>
      <c r="B1" s="68"/>
      <c r="C1" s="2"/>
      <c r="K1" s="4"/>
      <c r="L1" s="4"/>
      <c r="M1" s="4"/>
      <c r="N1" s="4"/>
      <c r="O1" s="4"/>
      <c r="P1" s="4"/>
      <c r="Q1" s="69" t="s">
        <v>73</v>
      </c>
      <c r="R1" s="5"/>
    </row>
    <row r="2" spans="1:18" ht="21" customHeight="1">
      <c r="A2" s="184" t="s">
        <v>235</v>
      </c>
      <c r="B2" s="185"/>
      <c r="C2" s="185"/>
      <c r="D2" s="185"/>
      <c r="E2" s="185"/>
      <c r="F2" s="185"/>
      <c r="G2" s="185"/>
      <c r="H2" s="77"/>
      <c r="I2" s="77"/>
      <c r="J2" s="77"/>
      <c r="K2" s="78"/>
      <c r="L2" s="78"/>
      <c r="M2" s="78"/>
      <c r="N2" s="78"/>
      <c r="O2" s="78"/>
      <c r="P2" s="78"/>
      <c r="Q2" s="79" t="s">
        <v>74</v>
      </c>
      <c r="R2" s="5"/>
    </row>
    <row r="3" spans="2:9" ht="10.5" customHeight="1" thickBot="1">
      <c r="B3" s="6"/>
      <c r="C3" s="16"/>
      <c r="D3" s="26"/>
      <c r="E3" s="19"/>
      <c r="F3" s="20"/>
      <c r="G3" s="20"/>
      <c r="H3" s="20"/>
      <c r="I3" s="20"/>
    </row>
    <row r="4" spans="1:18" s="9" customFormat="1" ht="6" customHeight="1">
      <c r="A4" s="203" t="s">
        <v>62</v>
      </c>
      <c r="B4" s="206" t="s">
        <v>33</v>
      </c>
      <c r="C4" s="215" t="s">
        <v>30</v>
      </c>
      <c r="D4" s="206" t="s">
        <v>28</v>
      </c>
      <c r="E4" s="207"/>
      <c r="F4" s="207"/>
      <c r="G4" s="207"/>
      <c r="H4" s="207"/>
      <c r="I4" s="206" t="s">
        <v>27</v>
      </c>
      <c r="J4" s="206"/>
      <c r="K4" s="206"/>
      <c r="L4" s="206"/>
      <c r="M4" s="206" t="s">
        <v>26</v>
      </c>
      <c r="N4" s="210"/>
      <c r="O4" s="210"/>
      <c r="P4" s="210"/>
      <c r="Q4" s="211"/>
      <c r="R4" s="3"/>
    </row>
    <row r="5" spans="1:21" s="9" customFormat="1" ht="6.75" customHeight="1">
      <c r="A5" s="204"/>
      <c r="B5" s="214"/>
      <c r="C5" s="216"/>
      <c r="D5" s="208"/>
      <c r="E5" s="208"/>
      <c r="F5" s="208"/>
      <c r="G5" s="208"/>
      <c r="H5" s="208"/>
      <c r="I5" s="214"/>
      <c r="J5" s="214"/>
      <c r="K5" s="214"/>
      <c r="L5" s="214"/>
      <c r="M5" s="212"/>
      <c r="N5" s="212"/>
      <c r="O5" s="212"/>
      <c r="P5" s="212"/>
      <c r="Q5" s="213"/>
      <c r="R5" s="3"/>
      <c r="T5" s="209" t="s">
        <v>97</v>
      </c>
      <c r="U5" s="209"/>
    </row>
    <row r="6" spans="1:18" s="9" customFormat="1" ht="7.5" customHeight="1">
      <c r="A6" s="204"/>
      <c r="B6" s="214"/>
      <c r="C6" s="216"/>
      <c r="D6" s="208"/>
      <c r="E6" s="208"/>
      <c r="F6" s="208"/>
      <c r="G6" s="208"/>
      <c r="H6" s="208"/>
      <c r="I6" s="214"/>
      <c r="J6" s="214"/>
      <c r="K6" s="214"/>
      <c r="L6" s="214"/>
      <c r="M6" s="212"/>
      <c r="N6" s="212"/>
      <c r="O6" s="212"/>
      <c r="P6" s="212"/>
      <c r="Q6" s="213"/>
      <c r="R6" s="3"/>
    </row>
    <row r="7" spans="1:21" s="9" customFormat="1" ht="138.75" customHeight="1">
      <c r="A7" s="205"/>
      <c r="B7" s="214"/>
      <c r="C7" s="217"/>
      <c r="D7" s="125" t="s">
        <v>13</v>
      </c>
      <c r="E7" s="125" t="s">
        <v>98</v>
      </c>
      <c r="F7" s="125" t="s">
        <v>11</v>
      </c>
      <c r="G7" s="125" t="s">
        <v>10</v>
      </c>
      <c r="H7" s="125" t="s">
        <v>99</v>
      </c>
      <c r="I7" s="126" t="s">
        <v>9</v>
      </c>
      <c r="J7" s="126" t="s">
        <v>8</v>
      </c>
      <c r="K7" s="126" t="s">
        <v>7</v>
      </c>
      <c r="L7" s="126" t="s">
        <v>6</v>
      </c>
      <c r="M7" s="125" t="s">
        <v>13</v>
      </c>
      <c r="N7" s="125" t="s">
        <v>88</v>
      </c>
      <c r="O7" s="125" t="s">
        <v>5</v>
      </c>
      <c r="P7" s="125" t="s">
        <v>10</v>
      </c>
      <c r="Q7" s="127" t="s">
        <v>100</v>
      </c>
      <c r="R7" s="3"/>
      <c r="T7" s="27" t="s">
        <v>93</v>
      </c>
      <c r="U7" s="27" t="s">
        <v>94</v>
      </c>
    </row>
    <row r="8" spans="1:102" s="11" customFormat="1" ht="17.25" customHeight="1">
      <c r="A8" s="128">
        <v>1</v>
      </c>
      <c r="B8" s="129">
        <v>2</v>
      </c>
      <c r="C8" s="129">
        <v>3</v>
      </c>
      <c r="D8" s="129">
        <v>4</v>
      </c>
      <c r="E8" s="129">
        <v>5</v>
      </c>
      <c r="F8" s="129">
        <v>6</v>
      </c>
      <c r="G8" s="129">
        <v>7</v>
      </c>
      <c r="H8" s="129">
        <v>8</v>
      </c>
      <c r="I8" s="129">
        <v>9</v>
      </c>
      <c r="J8" s="129">
        <v>10</v>
      </c>
      <c r="K8" s="129">
        <v>11</v>
      </c>
      <c r="L8" s="129">
        <v>12</v>
      </c>
      <c r="M8" s="129">
        <v>13</v>
      </c>
      <c r="N8" s="129">
        <v>14</v>
      </c>
      <c r="O8" s="129">
        <v>15</v>
      </c>
      <c r="P8" s="129">
        <v>16</v>
      </c>
      <c r="Q8" s="130">
        <v>17</v>
      </c>
      <c r="R8" s="3"/>
      <c r="S8" s="10"/>
      <c r="T8" s="28"/>
      <c r="U8" s="29"/>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row>
    <row r="9" spans="1:102" s="13" customFormat="1" ht="18.75" customHeight="1">
      <c r="A9" s="131" t="s">
        <v>119</v>
      </c>
      <c r="B9" s="83" t="str">
        <f>'[1]Рослесозащита'!G287</f>
        <v>Лесные пожары</v>
      </c>
      <c r="C9" s="83">
        <f>'[1]Рослесозащита'!J287</f>
        <v>1</v>
      </c>
      <c r="D9" s="83">
        <v>3529.1000000000004</v>
      </c>
      <c r="E9" s="83"/>
      <c r="F9" s="83"/>
      <c r="G9" s="83">
        <v>0.3</v>
      </c>
      <c r="H9" s="83">
        <v>3529.1000000000004</v>
      </c>
      <c r="I9" s="83">
        <v>85.1</v>
      </c>
      <c r="J9" s="83">
        <v>31.599999999999998</v>
      </c>
      <c r="K9" s="83">
        <v>26.599999999999998</v>
      </c>
      <c r="L9" s="83">
        <v>3385.8</v>
      </c>
      <c r="M9" s="83">
        <v>3364</v>
      </c>
      <c r="N9" s="83"/>
      <c r="O9" s="83"/>
      <c r="P9" s="83">
        <v>0.3</v>
      </c>
      <c r="Q9" s="83">
        <v>3364</v>
      </c>
      <c r="S9" s="15"/>
      <c r="T9" s="30">
        <f>F9+G9+H9+I9</f>
        <v>3614.5000000000005</v>
      </c>
      <c r="U9" s="31">
        <f>T9-E9</f>
        <v>3614.5000000000005</v>
      </c>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row>
    <row r="10" spans="1:102" s="13" customFormat="1" ht="15.75">
      <c r="A10" s="131" t="s">
        <v>119</v>
      </c>
      <c r="B10" s="83" t="str">
        <f>'[1]Рослесозащита'!G288</f>
        <v>Повреждение насекомыми</v>
      </c>
      <c r="C10" s="83">
        <f>'[1]Рослесозащита'!J288</f>
        <v>2</v>
      </c>
      <c r="D10" s="83">
        <v>2356.809999999999</v>
      </c>
      <c r="E10" s="83"/>
      <c r="F10" s="83"/>
      <c r="G10" s="83">
        <v>2989.499999999999</v>
      </c>
      <c r="H10" s="83">
        <v>2356.809999999999</v>
      </c>
      <c r="I10" s="83">
        <v>179.39999999999998</v>
      </c>
      <c r="J10" s="83">
        <v>1266.96</v>
      </c>
      <c r="K10" s="83">
        <v>806.3499999999999</v>
      </c>
      <c r="L10" s="83">
        <v>104.10000000000001</v>
      </c>
      <c r="M10" s="83">
        <v>77.60000000000001</v>
      </c>
      <c r="N10" s="83"/>
      <c r="O10" s="83"/>
      <c r="P10" s="83">
        <v>80.3</v>
      </c>
      <c r="Q10" s="83">
        <v>77.60000000000001</v>
      </c>
      <c r="S10" s="15"/>
      <c r="T10" s="30">
        <f>F10+G10+H10+I10</f>
        <v>5525.709999999997</v>
      </c>
      <c r="U10" s="31">
        <f>T10-E10</f>
        <v>5525.709999999997</v>
      </c>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row>
    <row r="11" spans="1:102" s="13" customFormat="1" ht="57.75" customHeight="1">
      <c r="A11" s="131" t="s">
        <v>119</v>
      </c>
      <c r="B11" s="83" t="str">
        <f>'[1]Рослесозащита'!G289</f>
        <v>Погодные условия и почвенно-климатические факторы</v>
      </c>
      <c r="C11" s="83">
        <f>'[1]Рослесозащита'!J289</f>
        <v>3</v>
      </c>
      <c r="D11" s="83">
        <v>1414.5100000000004</v>
      </c>
      <c r="E11" s="83"/>
      <c r="F11" s="83"/>
      <c r="G11" s="83">
        <v>391.7</v>
      </c>
      <c r="H11" s="83">
        <v>1414.5100000000004</v>
      </c>
      <c r="I11" s="83">
        <v>176.50000000000003</v>
      </c>
      <c r="J11" s="83">
        <v>560.45</v>
      </c>
      <c r="K11" s="83">
        <v>458.94000000000005</v>
      </c>
      <c r="L11" s="83">
        <v>218.61999999999998</v>
      </c>
      <c r="M11" s="83">
        <v>170.35</v>
      </c>
      <c r="N11" s="83"/>
      <c r="O11" s="83"/>
      <c r="P11" s="83">
        <v>5.28</v>
      </c>
      <c r="Q11" s="83">
        <v>170.35</v>
      </c>
      <c r="S11" s="12"/>
      <c r="T11" s="30">
        <f>F11+G11+H11+I11</f>
        <v>1982.7100000000005</v>
      </c>
      <c r="U11" s="31">
        <f>T11-E11</f>
        <v>1982.7100000000005</v>
      </c>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row>
    <row r="12" spans="1:102" s="13" customFormat="1" ht="25.5" customHeight="1">
      <c r="A12" s="131" t="s">
        <v>119</v>
      </c>
      <c r="B12" s="83" t="str">
        <f>'[1]Рослесозащита'!G290</f>
        <v>Болезни леса</v>
      </c>
      <c r="C12" s="83">
        <f>'[1]Рослесозащита'!J290</f>
        <v>4</v>
      </c>
      <c r="D12" s="83">
        <v>549.69</v>
      </c>
      <c r="E12" s="83"/>
      <c r="F12" s="83"/>
      <c r="G12" s="83"/>
      <c r="H12" s="83">
        <v>549.69</v>
      </c>
      <c r="I12" s="83">
        <v>15.399999999999999</v>
      </c>
      <c r="J12" s="83">
        <v>135.5</v>
      </c>
      <c r="K12" s="83">
        <v>368.7</v>
      </c>
      <c r="L12" s="83">
        <v>30.09</v>
      </c>
      <c r="M12" s="83">
        <v>1.49</v>
      </c>
      <c r="N12" s="83"/>
      <c r="O12" s="83"/>
      <c r="P12" s="83"/>
      <c r="Q12" s="83">
        <v>1.49</v>
      </c>
      <c r="S12" s="12"/>
      <c r="T12" s="30">
        <f>F12+G12+H12+I12</f>
        <v>565.09</v>
      </c>
      <c r="U12" s="31">
        <f>T12-E12</f>
        <v>565.09</v>
      </c>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row>
    <row r="13" spans="1:102" s="13" customFormat="1" ht="32.25" customHeight="1">
      <c r="A13" s="131" t="s">
        <v>119</v>
      </c>
      <c r="B13" s="83" t="str">
        <f>'[1]Рослесозащита'!G291</f>
        <v>Повреждение дикими животными </v>
      </c>
      <c r="C13" s="83">
        <f>'[1]Рослесозащита'!J291</f>
        <v>5</v>
      </c>
      <c r="D13" s="83"/>
      <c r="E13" s="83"/>
      <c r="F13" s="83"/>
      <c r="G13" s="83"/>
      <c r="H13" s="83"/>
      <c r="I13" s="83"/>
      <c r="J13" s="83"/>
      <c r="K13" s="83"/>
      <c r="L13" s="83"/>
      <c r="M13" s="83"/>
      <c r="N13" s="83"/>
      <c r="O13" s="83"/>
      <c r="P13" s="83"/>
      <c r="Q13" s="83"/>
      <c r="S13" s="12"/>
      <c r="T13" s="30" t="e">
        <f>#REF!+#REF!+#REF!+#REF!</f>
        <v>#REF!</v>
      </c>
      <c r="U13" s="31" t="e">
        <f>T13-#REF!</f>
        <v>#REF!</v>
      </c>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row>
    <row r="14" spans="1:102" s="13" customFormat="1" ht="17.25" customHeight="1">
      <c r="A14" s="131" t="s">
        <v>119</v>
      </c>
      <c r="B14" s="164" t="str">
        <f>'[1]Рослесозащита'!G292</f>
        <v>Антропогенные факторы</v>
      </c>
      <c r="C14" s="83">
        <f>'[1]Рослесозащита'!J292</f>
        <v>6</v>
      </c>
      <c r="D14" s="83">
        <v>153.6</v>
      </c>
      <c r="E14" s="83"/>
      <c r="F14" s="83"/>
      <c r="G14" s="83"/>
      <c r="H14" s="83">
        <v>153.6</v>
      </c>
      <c r="I14" s="83">
        <v>59.8</v>
      </c>
      <c r="J14" s="83">
        <v>4.5</v>
      </c>
      <c r="K14" s="83">
        <v>88.1</v>
      </c>
      <c r="L14" s="83">
        <v>1.2</v>
      </c>
      <c r="M14" s="83">
        <v>1.2</v>
      </c>
      <c r="N14" s="83"/>
      <c r="O14" s="83"/>
      <c r="P14" s="83"/>
      <c r="Q14" s="83">
        <v>1.2</v>
      </c>
      <c r="S14" s="12"/>
      <c r="T14" s="30" t="e">
        <f>#REF!+#REF!+#REF!+#REF!</f>
        <v>#REF!</v>
      </c>
      <c r="U14" s="31" t="e">
        <f>T14-#REF!</f>
        <v>#REF!</v>
      </c>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row>
    <row r="15" spans="1:102" s="13" customFormat="1" ht="26.25" customHeight="1">
      <c r="A15" s="131" t="s">
        <v>119</v>
      </c>
      <c r="B15" s="83" t="str">
        <f>'[1]Рослесозащита'!G293</f>
        <v>Непатогенные факторы</v>
      </c>
      <c r="C15" s="83">
        <f>'[1]Рослесозащита'!J293</f>
        <v>7</v>
      </c>
      <c r="D15" s="83">
        <v>54.4</v>
      </c>
      <c r="E15" s="83"/>
      <c r="F15" s="83"/>
      <c r="G15" s="83"/>
      <c r="H15" s="83">
        <v>54.4</v>
      </c>
      <c r="I15" s="83">
        <v>4</v>
      </c>
      <c r="J15" s="83">
        <v>3.5</v>
      </c>
      <c r="K15" s="83">
        <v>46.9</v>
      </c>
      <c r="L15" s="83"/>
      <c r="M15" s="83"/>
      <c r="N15" s="83"/>
      <c r="O15" s="83"/>
      <c r="P15" s="83"/>
      <c r="Q15" s="83"/>
      <c r="R15" s="3"/>
      <c r="S15" s="12"/>
      <c r="T15" s="30" t="e">
        <f>#REF!+#REF!+#REF!+#REF!</f>
        <v>#REF!</v>
      </c>
      <c r="U15" s="31" t="e">
        <f>T15-#REF!</f>
        <v>#REF!</v>
      </c>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row>
    <row r="16" spans="1:102" s="13" customFormat="1" ht="22.5" customHeight="1" thickBot="1">
      <c r="A16" s="132" t="s">
        <v>119</v>
      </c>
      <c r="B16" s="165" t="str">
        <f>'[1]Рослесозащита'!G294</f>
        <v>ИТОГО</v>
      </c>
      <c r="C16" s="84"/>
      <c r="D16" s="133">
        <f aca="true" t="shared" si="0" ref="D16:Q16">SUM(D9:D15)</f>
        <v>8058.110000000001</v>
      </c>
      <c r="E16" s="133">
        <f t="shared" si="0"/>
        <v>0</v>
      </c>
      <c r="F16" s="133">
        <f t="shared" si="0"/>
        <v>0</v>
      </c>
      <c r="G16" s="133">
        <f t="shared" si="0"/>
        <v>3381.499999999999</v>
      </c>
      <c r="H16" s="133">
        <f t="shared" si="0"/>
        <v>8058.110000000001</v>
      </c>
      <c r="I16" s="133">
        <f t="shared" si="0"/>
        <v>520.1999999999999</v>
      </c>
      <c r="J16" s="133">
        <f t="shared" si="0"/>
        <v>2002.51</v>
      </c>
      <c r="K16" s="133">
        <f t="shared" si="0"/>
        <v>1795.59</v>
      </c>
      <c r="L16" s="133">
        <f t="shared" si="0"/>
        <v>3739.81</v>
      </c>
      <c r="M16" s="133">
        <f t="shared" si="0"/>
        <v>3614.6399999999994</v>
      </c>
      <c r="N16" s="133">
        <f t="shared" si="0"/>
        <v>0</v>
      </c>
      <c r="O16" s="133">
        <f t="shared" si="0"/>
        <v>0</v>
      </c>
      <c r="P16" s="133">
        <f t="shared" si="0"/>
        <v>85.88</v>
      </c>
      <c r="Q16" s="134">
        <f t="shared" si="0"/>
        <v>3614.6399999999994</v>
      </c>
      <c r="R16" s="3"/>
      <c r="S16" s="12"/>
      <c r="T16" s="30">
        <f>I16+J16+K16+L16</f>
        <v>8058.110000000001</v>
      </c>
      <c r="U16" s="31">
        <f>T16-H16</f>
        <v>0</v>
      </c>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row>
    <row r="17" spans="1:191" s="47" customFormat="1" ht="18.75" customHeight="1">
      <c r="A17" s="104"/>
      <c r="B17" s="104"/>
      <c r="C17" s="104"/>
      <c r="D17" s="104"/>
      <c r="E17" s="104"/>
      <c r="F17" s="104"/>
      <c r="G17" s="104"/>
      <c r="H17" s="104"/>
      <c r="I17" s="104"/>
      <c r="J17" s="104"/>
      <c r="K17" s="104"/>
      <c r="L17" s="104"/>
      <c r="M17" s="104"/>
      <c r="N17" s="104"/>
      <c r="O17" s="104"/>
      <c r="P17" s="104"/>
      <c r="Q17" s="104"/>
      <c r="R17" s="104"/>
      <c r="S17" s="104"/>
      <c r="T17" s="135"/>
      <c r="U17" s="10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53"/>
      <c r="AU17" s="53"/>
      <c r="AV17" s="44"/>
      <c r="AW17" s="44"/>
      <c r="AX17" s="82"/>
      <c r="AY17" s="44"/>
      <c r="AZ17" s="44"/>
      <c r="BA17" s="44"/>
      <c r="BB17" s="44"/>
      <c r="BC17" s="44"/>
      <c r="BD17" s="53"/>
      <c r="BE17" s="53"/>
      <c r="BF17" s="44"/>
      <c r="BG17" s="44"/>
      <c r="BJ17" s="71"/>
      <c r="BN17" s="53"/>
      <c r="BO17" s="53"/>
      <c r="CA17" s="107"/>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row>
    <row r="18" spans="1:191" s="47" customFormat="1" ht="18.75" customHeight="1">
      <c r="A18" s="104"/>
      <c r="B18" s="104"/>
      <c r="C18" s="104"/>
      <c r="D18" s="104"/>
      <c r="E18" s="104"/>
      <c r="F18" s="104"/>
      <c r="G18" s="104"/>
      <c r="H18" s="104"/>
      <c r="I18" s="104"/>
      <c r="J18" s="104"/>
      <c r="K18" s="104"/>
      <c r="L18" s="104"/>
      <c r="M18" s="104"/>
      <c r="N18" s="104"/>
      <c r="O18" s="104"/>
      <c r="P18" s="104"/>
      <c r="Q18" s="104"/>
      <c r="R18" s="104"/>
      <c r="S18" s="104"/>
      <c r="T18" s="106"/>
      <c r="U18" s="10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53"/>
      <c r="AU18" s="53"/>
      <c r="AV18" s="44"/>
      <c r="AW18" s="44"/>
      <c r="AX18" s="82"/>
      <c r="AY18" s="44"/>
      <c r="AZ18" s="44"/>
      <c r="BA18" s="44"/>
      <c r="BB18" s="44"/>
      <c r="BC18" s="44"/>
      <c r="BD18" s="53"/>
      <c r="BE18" s="53"/>
      <c r="BF18" s="44"/>
      <c r="BG18" s="44"/>
      <c r="BJ18" s="71"/>
      <c r="BN18" s="53"/>
      <c r="BO18" s="53"/>
      <c r="CA18" s="107"/>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row>
    <row r="19" spans="1:18" ht="18.75">
      <c r="A19" s="41" t="s">
        <v>80</v>
      </c>
      <c r="B19" s="202" t="s">
        <v>236</v>
      </c>
      <c r="C19" s="202"/>
      <c r="D19" s="57"/>
      <c r="E19" s="58"/>
      <c r="F19" s="59"/>
      <c r="G19" s="58" t="s">
        <v>162</v>
      </c>
      <c r="H19" s="58"/>
      <c r="I19" s="58"/>
      <c r="J19" s="58"/>
      <c r="K19" s="58"/>
      <c r="M19" s="58" t="s">
        <v>144</v>
      </c>
      <c r="N19" s="57"/>
      <c r="O19" s="57"/>
      <c r="P19" s="32"/>
      <c r="Q19" s="32"/>
      <c r="R19" s="4"/>
    </row>
    <row r="20" spans="1:18" ht="18.75">
      <c r="A20" s="57"/>
      <c r="B20" s="57"/>
      <c r="C20" s="57"/>
      <c r="D20" s="57"/>
      <c r="E20" s="58"/>
      <c r="F20" s="58"/>
      <c r="G20" s="58" t="s">
        <v>81</v>
      </c>
      <c r="H20" s="58"/>
      <c r="I20" s="58"/>
      <c r="J20" s="58"/>
      <c r="L20" s="57" t="s">
        <v>143</v>
      </c>
      <c r="M20" s="41"/>
      <c r="N20" s="57"/>
      <c r="O20" s="60"/>
      <c r="P20" s="4"/>
      <c r="Q20" s="4"/>
      <c r="R20" s="4"/>
    </row>
    <row r="21" spans="1:18" ht="18.75">
      <c r="A21" s="61"/>
      <c r="B21" s="61"/>
      <c r="C21" s="57"/>
      <c r="D21" s="57"/>
      <c r="E21" s="58"/>
      <c r="F21" s="58"/>
      <c r="G21" s="58"/>
      <c r="H21" s="58"/>
      <c r="I21" s="58"/>
      <c r="J21" s="58"/>
      <c r="K21" s="58"/>
      <c r="O21" s="60"/>
      <c r="P21" s="32"/>
      <c r="Q21" s="32"/>
      <c r="R21" s="4"/>
    </row>
    <row r="22" spans="1:18" ht="18.75">
      <c r="A22" s="62" t="s">
        <v>164</v>
      </c>
      <c r="B22" s="61"/>
      <c r="C22" s="57"/>
      <c r="D22" s="57"/>
      <c r="E22" s="58"/>
      <c r="F22" s="58"/>
      <c r="G22" s="58"/>
      <c r="H22" s="58" t="s">
        <v>155</v>
      </c>
      <c r="I22" s="58"/>
      <c r="J22" s="58"/>
      <c r="K22" s="58"/>
      <c r="L22" s="58"/>
      <c r="M22" s="57"/>
      <c r="N22" s="57"/>
      <c r="O22" s="60"/>
      <c r="P22" s="32"/>
      <c r="Q22" s="32"/>
      <c r="R22" s="4"/>
    </row>
    <row r="23" spans="1:18" ht="18.75">
      <c r="A23" s="57"/>
      <c r="B23" s="57"/>
      <c r="C23" s="57"/>
      <c r="D23" s="57"/>
      <c r="E23" s="58"/>
      <c r="F23" s="58"/>
      <c r="G23" s="58"/>
      <c r="H23" s="58" t="s">
        <v>83</v>
      </c>
      <c r="I23" s="58"/>
      <c r="J23" s="58"/>
      <c r="K23" s="58"/>
      <c r="L23" s="58"/>
      <c r="M23" s="57"/>
      <c r="N23" s="57"/>
      <c r="O23" s="60"/>
      <c r="P23" s="32"/>
      <c r="Q23" s="32"/>
      <c r="R23" s="4"/>
    </row>
    <row r="24" spans="1:18" ht="18.75">
      <c r="A24" s="4"/>
      <c r="B24" s="4"/>
      <c r="C24" s="4"/>
      <c r="D24" s="4"/>
      <c r="E24" s="4"/>
      <c r="F24" s="4"/>
      <c r="G24" s="4"/>
      <c r="H24" s="4"/>
      <c r="I24" s="4"/>
      <c r="J24" s="4"/>
      <c r="K24" s="4"/>
      <c r="L24" s="4"/>
      <c r="M24" s="4"/>
      <c r="N24" s="4"/>
      <c r="O24" s="4"/>
      <c r="P24" s="4"/>
      <c r="Q24" s="4"/>
      <c r="R24" s="4"/>
    </row>
    <row r="25" spans="1:18" ht="18.75">
      <c r="A25" s="4"/>
      <c r="B25" s="4"/>
      <c r="C25" s="4"/>
      <c r="D25" s="4"/>
      <c r="E25" s="4"/>
      <c r="F25" s="4"/>
      <c r="G25" s="4"/>
      <c r="H25" s="4"/>
      <c r="I25" s="4"/>
      <c r="J25" s="4"/>
      <c r="K25" s="4"/>
      <c r="L25" s="4"/>
      <c r="M25" s="4"/>
      <c r="N25" s="4"/>
      <c r="O25" s="4"/>
      <c r="P25" s="4"/>
      <c r="Q25" s="4"/>
      <c r="R25" s="4"/>
    </row>
    <row r="26" spans="1:18" ht="18.75">
      <c r="A26" s="4"/>
      <c r="B26" s="4"/>
      <c r="C26" s="4"/>
      <c r="D26" s="4"/>
      <c r="E26" s="4"/>
      <c r="F26" s="4"/>
      <c r="G26" s="4"/>
      <c r="H26" s="4"/>
      <c r="I26" s="4"/>
      <c r="J26" s="4"/>
      <c r="K26" s="4"/>
      <c r="L26" s="4"/>
      <c r="M26" s="4"/>
      <c r="N26" s="4"/>
      <c r="O26" s="4"/>
      <c r="P26" s="4"/>
      <c r="Q26" s="4"/>
      <c r="R26" s="4"/>
    </row>
    <row r="27" spans="1:15" ht="18.75">
      <c r="A27" s="18"/>
      <c r="B27" s="18"/>
      <c r="C27" s="18"/>
      <c r="D27" s="18"/>
      <c r="E27" s="18"/>
      <c r="F27" s="18"/>
      <c r="G27" s="18"/>
      <c r="H27" s="18"/>
      <c r="I27" s="18"/>
      <c r="J27" s="18"/>
      <c r="K27" s="18"/>
      <c r="L27" s="18"/>
      <c r="M27" s="18"/>
      <c r="N27" s="18"/>
      <c r="O27" s="18"/>
    </row>
  </sheetData>
  <sheetProtection/>
  <mergeCells count="9">
    <mergeCell ref="A2:G2"/>
    <mergeCell ref="B19:C19"/>
    <mergeCell ref="A4:A7"/>
    <mergeCell ref="D4:H6"/>
    <mergeCell ref="T5:U5"/>
    <mergeCell ref="M4:Q6"/>
    <mergeCell ref="I4:L6"/>
    <mergeCell ref="B4:B7"/>
    <mergeCell ref="C4:C7"/>
  </mergeCells>
  <conditionalFormatting sqref="U7:U16 A8:Q8 B9:Q16">
    <cfRule type="cellIs" priority="3" dxfId="0" operator="equal" stopIfTrue="1">
      <formula>0</formula>
    </cfRule>
  </conditionalFormatting>
  <printOptions/>
  <pageMargins left="0.15748031496062992" right="0.15748031496062992" top="0.2755905511811024" bottom="0.15748031496062992" header="0.15748031496062992" footer="0.1574803149606299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AH46"/>
  <sheetViews>
    <sheetView zoomScalePageLayoutView="0" workbookViewId="0" topLeftCell="A1">
      <pane xSplit="2" ySplit="7" topLeftCell="F32" activePane="bottomRight" state="frozen"/>
      <selection pane="topLeft" activeCell="A1" sqref="A1"/>
      <selection pane="topRight" activeCell="C1" sqref="C1"/>
      <selection pane="bottomLeft" activeCell="A8" sqref="A8"/>
      <selection pane="bottomRight" activeCell="B37" sqref="B37:C37"/>
    </sheetView>
  </sheetViews>
  <sheetFormatPr defaultColWidth="9.140625" defaultRowHeight="12.75"/>
  <cols>
    <col min="1" max="1" width="17.7109375" style="16" customWidth="1"/>
    <col min="2" max="2" width="24.57421875" style="88" customWidth="1"/>
    <col min="3" max="3" width="11.140625" style="17" customWidth="1"/>
    <col min="4" max="4" width="7.7109375" style="20" customWidth="1"/>
    <col min="5" max="5" width="8.00390625" style="20" customWidth="1"/>
    <col min="6" max="6" width="8.7109375" style="20" customWidth="1"/>
    <col min="7" max="7" width="8.00390625" style="20" customWidth="1"/>
    <col min="8" max="8" width="7.421875" style="20" customWidth="1"/>
    <col min="9" max="9" width="7.140625" style="20" customWidth="1"/>
    <col min="10" max="11" width="7.28125" style="20" customWidth="1"/>
    <col min="12" max="13" width="7.57421875" style="20" customWidth="1"/>
    <col min="14" max="14" width="8.421875" style="20" customWidth="1"/>
    <col min="15" max="15" width="7.421875" style="20" customWidth="1"/>
    <col min="16" max="16" width="8.140625" style="20" customWidth="1"/>
    <col min="17" max="17" width="6.28125" style="20" customWidth="1"/>
    <col min="18" max="18" width="6.57421875" style="20" customWidth="1"/>
    <col min="19" max="19" width="4.57421875" style="20" customWidth="1"/>
    <col min="20" max="20" width="7.28125" style="20" customWidth="1"/>
    <col min="21" max="21" width="7.421875" style="20" customWidth="1"/>
    <col min="22" max="22" width="8.140625" style="20" customWidth="1"/>
    <col min="23" max="23" width="6.140625" style="20" customWidth="1"/>
    <col min="24" max="24" width="6.28125" style="20" customWidth="1"/>
    <col min="25" max="25" width="6.140625" style="20" customWidth="1"/>
    <col min="26" max="26" width="5.421875" style="20" customWidth="1"/>
    <col min="27" max="28" width="7.421875" style="20" customWidth="1"/>
    <col min="29" max="29" width="9.140625" style="20" customWidth="1"/>
    <col min="30" max="30" width="5.421875" style="20" customWidth="1"/>
    <col min="31" max="32" width="6.7109375" style="20" customWidth="1"/>
    <col min="33" max="33" width="6.8515625" style="20" customWidth="1"/>
    <col min="34" max="16384" width="9.140625" style="75" customWidth="1"/>
  </cols>
  <sheetData>
    <row r="1" spans="1:33" ht="18.75">
      <c r="A1" s="185" t="s">
        <v>63</v>
      </c>
      <c r="B1" s="185"/>
      <c r="C1" s="185"/>
      <c r="D1" s="185"/>
      <c r="E1" s="185"/>
      <c r="F1" s="185"/>
      <c r="G1" s="185"/>
      <c r="H1" s="185"/>
      <c r="I1" s="219"/>
      <c r="J1" s="219"/>
      <c r="K1" s="219"/>
      <c r="L1" s="219"/>
      <c r="M1" s="219"/>
      <c r="N1" s="219"/>
      <c r="O1" s="219"/>
      <c r="P1" s="219"/>
      <c r="Q1" s="219"/>
      <c r="R1" s="219"/>
      <c r="S1" s="219"/>
      <c r="T1" s="219"/>
      <c r="U1" s="219"/>
      <c r="V1" s="219"/>
      <c r="W1" s="22"/>
      <c r="X1" s="22"/>
      <c r="Y1" s="22"/>
      <c r="Z1" s="22"/>
      <c r="AA1" s="22"/>
      <c r="AB1" s="22"/>
      <c r="AC1" s="22"/>
      <c r="AD1" s="22"/>
      <c r="AE1" s="80" t="s">
        <v>71</v>
      </c>
      <c r="AF1" s="80"/>
      <c r="AG1" s="80"/>
    </row>
    <row r="2" spans="1:33" ht="20.25" thickBot="1">
      <c r="A2" s="184" t="s">
        <v>235</v>
      </c>
      <c r="B2" s="185"/>
      <c r="C2" s="185"/>
      <c r="D2" s="185"/>
      <c r="E2" s="185"/>
      <c r="F2" s="185"/>
      <c r="G2" s="185"/>
      <c r="H2" s="38"/>
      <c r="I2" s="21"/>
      <c r="J2" s="22"/>
      <c r="K2" s="23"/>
      <c r="L2" s="22"/>
      <c r="M2" s="22"/>
      <c r="N2" s="22"/>
      <c r="O2" s="22"/>
      <c r="P2" s="22"/>
      <c r="Q2" s="22"/>
      <c r="R2" s="22"/>
      <c r="S2" s="22"/>
      <c r="T2" s="22"/>
      <c r="U2" s="22"/>
      <c r="V2" s="22"/>
      <c r="W2" s="22"/>
      <c r="X2" s="22"/>
      <c r="Y2" s="22"/>
      <c r="Z2" s="22"/>
      <c r="AA2" s="22"/>
      <c r="AB2" s="22"/>
      <c r="AC2" s="22"/>
      <c r="AD2" s="22"/>
      <c r="AE2" s="80" t="s">
        <v>72</v>
      </c>
      <c r="AF2" s="80"/>
      <c r="AG2" s="80"/>
    </row>
    <row r="3" spans="1:34" s="40" customFormat="1" ht="12.75">
      <c r="A3" s="197" t="s">
        <v>62</v>
      </c>
      <c r="B3" s="190" t="s">
        <v>61</v>
      </c>
      <c r="C3" s="187" t="s">
        <v>69</v>
      </c>
      <c r="D3" s="190" t="s">
        <v>64</v>
      </c>
      <c r="E3" s="190"/>
      <c r="F3" s="190" t="s">
        <v>65</v>
      </c>
      <c r="G3" s="190"/>
      <c r="H3" s="195"/>
      <c r="I3" s="190" t="s">
        <v>70</v>
      </c>
      <c r="J3" s="190"/>
      <c r="K3" s="190"/>
      <c r="L3" s="190"/>
      <c r="M3" s="190" t="s">
        <v>75</v>
      </c>
      <c r="N3" s="190"/>
      <c r="O3" s="190"/>
      <c r="P3" s="190"/>
      <c r="Q3" s="190"/>
      <c r="R3" s="190"/>
      <c r="S3" s="190"/>
      <c r="T3" s="190"/>
      <c r="U3" s="190"/>
      <c r="V3" s="190"/>
      <c r="W3" s="190"/>
      <c r="X3" s="190"/>
      <c r="Y3" s="190"/>
      <c r="Z3" s="190"/>
      <c r="AA3" s="190"/>
      <c r="AB3" s="190"/>
      <c r="AC3" s="190"/>
      <c r="AD3" s="190"/>
      <c r="AE3" s="190"/>
      <c r="AF3" s="190"/>
      <c r="AG3" s="191"/>
      <c r="AH3" s="218"/>
    </row>
    <row r="4" spans="1:34" s="40" customFormat="1" ht="13.5" customHeight="1">
      <c r="A4" s="198"/>
      <c r="B4" s="186"/>
      <c r="C4" s="188"/>
      <c r="D4" s="186"/>
      <c r="E4" s="186"/>
      <c r="F4" s="186"/>
      <c r="G4" s="186"/>
      <c r="H4" s="196"/>
      <c r="I4" s="186" t="s">
        <v>24</v>
      </c>
      <c r="J4" s="186"/>
      <c r="K4" s="186" t="s">
        <v>23</v>
      </c>
      <c r="L4" s="186" t="s">
        <v>22</v>
      </c>
      <c r="M4" s="186" t="s">
        <v>24</v>
      </c>
      <c r="N4" s="186"/>
      <c r="O4" s="186"/>
      <c r="P4" s="186"/>
      <c r="Q4" s="186"/>
      <c r="R4" s="186"/>
      <c r="S4" s="186"/>
      <c r="T4" s="186" t="s">
        <v>23</v>
      </c>
      <c r="U4" s="186"/>
      <c r="V4" s="186"/>
      <c r="W4" s="186"/>
      <c r="X4" s="186"/>
      <c r="Y4" s="186"/>
      <c r="Z4" s="186"/>
      <c r="AA4" s="186" t="s">
        <v>22</v>
      </c>
      <c r="AB4" s="186"/>
      <c r="AC4" s="186"/>
      <c r="AD4" s="186"/>
      <c r="AE4" s="186"/>
      <c r="AF4" s="186"/>
      <c r="AG4" s="192"/>
      <c r="AH4" s="218"/>
    </row>
    <row r="5" spans="1:34" s="40" customFormat="1" ht="41.25" customHeight="1">
      <c r="A5" s="198"/>
      <c r="B5" s="186"/>
      <c r="C5" s="188"/>
      <c r="D5" s="186"/>
      <c r="E5" s="186"/>
      <c r="F5" s="186"/>
      <c r="G5" s="186"/>
      <c r="H5" s="196"/>
      <c r="I5" s="186"/>
      <c r="J5" s="186"/>
      <c r="K5" s="186"/>
      <c r="L5" s="186"/>
      <c r="M5" s="186" t="s">
        <v>66</v>
      </c>
      <c r="N5" s="186"/>
      <c r="O5" s="196"/>
      <c r="P5" s="186" t="s">
        <v>67</v>
      </c>
      <c r="Q5" s="186"/>
      <c r="R5" s="186" t="s">
        <v>95</v>
      </c>
      <c r="S5" s="186"/>
      <c r="T5" s="186" t="s">
        <v>66</v>
      </c>
      <c r="U5" s="186"/>
      <c r="V5" s="196"/>
      <c r="W5" s="186" t="s">
        <v>67</v>
      </c>
      <c r="X5" s="186"/>
      <c r="Y5" s="186" t="s">
        <v>95</v>
      </c>
      <c r="Z5" s="186"/>
      <c r="AA5" s="186" t="s">
        <v>66</v>
      </c>
      <c r="AB5" s="186"/>
      <c r="AC5" s="196"/>
      <c r="AD5" s="186" t="s">
        <v>67</v>
      </c>
      <c r="AE5" s="186"/>
      <c r="AF5" s="186" t="s">
        <v>95</v>
      </c>
      <c r="AG5" s="192"/>
      <c r="AH5" s="218"/>
    </row>
    <row r="6" spans="1:34" s="40" customFormat="1" ht="132">
      <c r="A6" s="198"/>
      <c r="B6" s="186"/>
      <c r="C6" s="188"/>
      <c r="D6" s="160" t="s">
        <v>60</v>
      </c>
      <c r="E6" s="160" t="s">
        <v>59</v>
      </c>
      <c r="F6" s="160" t="s">
        <v>102</v>
      </c>
      <c r="G6" s="160" t="s">
        <v>58</v>
      </c>
      <c r="H6" s="160" t="s">
        <v>85</v>
      </c>
      <c r="I6" s="160" t="s">
        <v>56</v>
      </c>
      <c r="J6" s="156" t="s">
        <v>57</v>
      </c>
      <c r="K6" s="160" t="s">
        <v>56</v>
      </c>
      <c r="L6" s="160" t="s">
        <v>56</v>
      </c>
      <c r="M6" s="156" t="s">
        <v>1</v>
      </c>
      <c r="N6" s="156" t="s">
        <v>68</v>
      </c>
      <c r="O6" s="156" t="s">
        <v>55</v>
      </c>
      <c r="P6" s="156" t="s">
        <v>1</v>
      </c>
      <c r="Q6" s="156" t="s">
        <v>0</v>
      </c>
      <c r="R6" s="156" t="s">
        <v>1</v>
      </c>
      <c r="S6" s="156" t="s">
        <v>68</v>
      </c>
      <c r="T6" s="156" t="s">
        <v>1</v>
      </c>
      <c r="U6" s="156" t="s">
        <v>68</v>
      </c>
      <c r="V6" s="156" t="s">
        <v>55</v>
      </c>
      <c r="W6" s="156" t="s">
        <v>1</v>
      </c>
      <c r="X6" s="156" t="s">
        <v>0</v>
      </c>
      <c r="Y6" s="156" t="s">
        <v>1</v>
      </c>
      <c r="Z6" s="156" t="s">
        <v>68</v>
      </c>
      <c r="AA6" s="156" t="s">
        <v>1</v>
      </c>
      <c r="AB6" s="156" t="s">
        <v>68</v>
      </c>
      <c r="AC6" s="156" t="s">
        <v>55</v>
      </c>
      <c r="AD6" s="156" t="s">
        <v>1</v>
      </c>
      <c r="AE6" s="156" t="s">
        <v>0</v>
      </c>
      <c r="AF6" s="156" t="s">
        <v>1</v>
      </c>
      <c r="AG6" s="161" t="s">
        <v>68</v>
      </c>
      <c r="AH6" s="218"/>
    </row>
    <row r="7" spans="1:34" s="85" customFormat="1" ht="15.75">
      <c r="A7" s="175">
        <v>1</v>
      </c>
      <c r="B7" s="176">
        <v>2</v>
      </c>
      <c r="C7" s="176">
        <v>3</v>
      </c>
      <c r="D7" s="176">
        <v>4</v>
      </c>
      <c r="E7" s="176">
        <v>5</v>
      </c>
      <c r="F7" s="176">
        <v>6</v>
      </c>
      <c r="G7" s="176">
        <v>7</v>
      </c>
      <c r="H7" s="176">
        <v>8</v>
      </c>
      <c r="I7" s="176">
        <v>9</v>
      </c>
      <c r="J7" s="176">
        <v>10</v>
      </c>
      <c r="K7" s="176">
        <v>11</v>
      </c>
      <c r="L7" s="176">
        <v>12</v>
      </c>
      <c r="M7" s="176">
        <v>13</v>
      </c>
      <c r="N7" s="176">
        <v>14</v>
      </c>
      <c r="O7" s="176">
        <v>15</v>
      </c>
      <c r="P7" s="176">
        <v>16</v>
      </c>
      <c r="Q7" s="176">
        <v>17</v>
      </c>
      <c r="R7" s="176">
        <v>18</v>
      </c>
      <c r="S7" s="176">
        <v>19</v>
      </c>
      <c r="T7" s="176">
        <v>20</v>
      </c>
      <c r="U7" s="176">
        <v>21</v>
      </c>
      <c r="V7" s="176">
        <v>22</v>
      </c>
      <c r="W7" s="176">
        <v>23</v>
      </c>
      <c r="X7" s="176">
        <v>24</v>
      </c>
      <c r="Y7" s="176">
        <v>25</v>
      </c>
      <c r="Z7" s="176">
        <v>26</v>
      </c>
      <c r="AA7" s="176">
        <v>27</v>
      </c>
      <c r="AB7" s="176">
        <v>28</v>
      </c>
      <c r="AC7" s="176">
        <v>29</v>
      </c>
      <c r="AD7" s="176">
        <v>30</v>
      </c>
      <c r="AE7" s="176">
        <v>31</v>
      </c>
      <c r="AF7" s="176">
        <v>32</v>
      </c>
      <c r="AG7" s="177">
        <v>33</v>
      </c>
      <c r="AH7" s="71"/>
    </row>
    <row r="8" spans="1:34" s="87" customFormat="1" ht="24">
      <c r="A8" s="178" t="s">
        <v>119</v>
      </c>
      <c r="B8" s="169" t="s">
        <v>151</v>
      </c>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74"/>
      <c r="AH8" s="86"/>
    </row>
    <row r="9" spans="1:34" s="87" customFormat="1" ht="24">
      <c r="A9" s="178" t="s">
        <v>119</v>
      </c>
      <c r="B9" s="169" t="s">
        <v>171</v>
      </c>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74"/>
      <c r="AH9" s="86"/>
    </row>
    <row r="10" spans="1:34" s="87" customFormat="1" ht="24">
      <c r="A10" s="178" t="s">
        <v>119</v>
      </c>
      <c r="B10" s="169" t="s">
        <v>215</v>
      </c>
      <c r="C10" s="169">
        <v>0.3</v>
      </c>
      <c r="D10" s="169">
        <v>0.3</v>
      </c>
      <c r="E10" s="169">
        <v>100</v>
      </c>
      <c r="F10" s="169">
        <v>0.3</v>
      </c>
      <c r="G10" s="169">
        <f aca="true" t="shared" si="0" ref="G10:G35">(F10/D10)*100</f>
        <v>100</v>
      </c>
      <c r="H10" s="169">
        <v>0.3</v>
      </c>
      <c r="I10" s="169"/>
      <c r="J10" s="169"/>
      <c r="K10" s="169"/>
      <c r="L10" s="169">
        <v>0.3</v>
      </c>
      <c r="M10" s="169"/>
      <c r="N10" s="169"/>
      <c r="O10" s="169"/>
      <c r="P10" s="169"/>
      <c r="Q10" s="169"/>
      <c r="R10" s="169"/>
      <c r="S10" s="169"/>
      <c r="T10" s="169"/>
      <c r="U10" s="169"/>
      <c r="V10" s="169"/>
      <c r="W10" s="169"/>
      <c r="X10" s="169"/>
      <c r="Y10" s="169"/>
      <c r="Z10" s="169"/>
      <c r="AA10" s="169"/>
      <c r="AB10" s="169"/>
      <c r="AC10" s="169"/>
      <c r="AD10" s="169"/>
      <c r="AE10" s="169"/>
      <c r="AF10" s="169"/>
      <c r="AG10" s="174"/>
      <c r="AH10" s="86"/>
    </row>
    <row r="11" spans="1:25" ht="24">
      <c r="A11" s="178" t="s">
        <v>119</v>
      </c>
      <c r="B11" s="169" t="s">
        <v>231</v>
      </c>
      <c r="C11" s="169"/>
      <c r="D11" s="169"/>
      <c r="E11" s="169"/>
      <c r="F11" s="169"/>
      <c r="G11" s="169"/>
      <c r="H11" s="169"/>
      <c r="I11" s="169"/>
      <c r="J11" s="169"/>
      <c r="K11" s="169"/>
      <c r="L11" s="169"/>
      <c r="M11" s="169"/>
      <c r="N11" s="169"/>
      <c r="O11" s="169"/>
      <c r="P11" s="169"/>
      <c r="Q11" s="169"/>
      <c r="R11" s="169"/>
      <c r="S11" s="169"/>
      <c r="T11" s="169"/>
      <c r="U11" s="169"/>
      <c r="V11" s="169"/>
      <c r="W11" s="169"/>
      <c r="X11" s="169"/>
      <c r="Y11" s="169"/>
    </row>
    <row r="12" spans="1:34" s="87" customFormat="1" ht="23.25" customHeight="1">
      <c r="A12" s="178" t="s">
        <v>119</v>
      </c>
      <c r="B12" s="169" t="s">
        <v>51</v>
      </c>
      <c r="C12" s="169">
        <v>3528.8</v>
      </c>
      <c r="D12" s="169">
        <v>3528.8</v>
      </c>
      <c r="E12" s="169">
        <v>100</v>
      </c>
      <c r="F12" s="169">
        <v>3363.7000000000003</v>
      </c>
      <c r="G12" s="169">
        <f t="shared" si="0"/>
        <v>95.32135570165495</v>
      </c>
      <c r="H12" s="169">
        <v>3363.7000000000003</v>
      </c>
      <c r="I12" s="169">
        <v>0.4</v>
      </c>
      <c r="J12" s="169"/>
      <c r="K12" s="169">
        <v>9.4</v>
      </c>
      <c r="L12" s="169">
        <v>171</v>
      </c>
      <c r="M12" s="169"/>
      <c r="N12" s="169"/>
      <c r="O12" s="169"/>
      <c r="P12" s="169"/>
      <c r="Q12" s="169"/>
      <c r="R12" s="169"/>
      <c r="S12" s="169"/>
      <c r="T12" s="169"/>
      <c r="U12" s="169"/>
      <c r="V12" s="169"/>
      <c r="W12" s="169"/>
      <c r="X12" s="169"/>
      <c r="Y12" s="169"/>
      <c r="Z12" s="169"/>
      <c r="AA12" s="169"/>
      <c r="AB12" s="169"/>
      <c r="AC12" s="169"/>
      <c r="AD12" s="169"/>
      <c r="AE12" s="169"/>
      <c r="AF12" s="169"/>
      <c r="AG12" s="174"/>
      <c r="AH12" s="86"/>
    </row>
    <row r="13" spans="1:34" s="87" customFormat="1" ht="21" customHeight="1">
      <c r="A13" s="178" t="s">
        <v>119</v>
      </c>
      <c r="B13" s="169" t="s">
        <v>152</v>
      </c>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74"/>
      <c r="AH13" s="86"/>
    </row>
    <row r="14" spans="1:34" s="87" customFormat="1" ht="21" customHeight="1">
      <c r="A14" s="178" t="s">
        <v>119</v>
      </c>
      <c r="B14" s="169" t="s">
        <v>170</v>
      </c>
      <c r="C14" s="169">
        <v>31.52</v>
      </c>
      <c r="D14" s="169">
        <v>31.52</v>
      </c>
      <c r="E14" s="169">
        <v>100</v>
      </c>
      <c r="F14" s="169">
        <v>5.28</v>
      </c>
      <c r="G14" s="169">
        <f t="shared" si="0"/>
        <v>16.751269035532996</v>
      </c>
      <c r="H14" s="169">
        <v>5.28</v>
      </c>
      <c r="I14" s="169">
        <v>0.78</v>
      </c>
      <c r="J14" s="169">
        <f>(I14/F14)*100</f>
        <v>14.772727272727273</v>
      </c>
      <c r="K14" s="169">
        <v>17.8</v>
      </c>
      <c r="L14" s="169">
        <v>13.74</v>
      </c>
      <c r="M14" s="169"/>
      <c r="N14" s="169"/>
      <c r="O14" s="169"/>
      <c r="P14" s="169"/>
      <c r="Q14" s="169"/>
      <c r="R14" s="169"/>
      <c r="S14" s="169"/>
      <c r="T14" s="169"/>
      <c r="U14" s="169"/>
      <c r="V14" s="169"/>
      <c r="W14" s="169"/>
      <c r="X14" s="169"/>
      <c r="Y14" s="169"/>
      <c r="Z14" s="169"/>
      <c r="AA14" s="169"/>
      <c r="AB14" s="169"/>
      <c r="AC14" s="169"/>
      <c r="AD14" s="169"/>
      <c r="AE14" s="169"/>
      <c r="AF14" s="169"/>
      <c r="AG14" s="174"/>
      <c r="AH14" s="86"/>
    </row>
    <row r="15" spans="1:34" s="87" customFormat="1" ht="21" customHeight="1">
      <c r="A15" s="178" t="s">
        <v>119</v>
      </c>
      <c r="B15" s="169" t="s">
        <v>216</v>
      </c>
      <c r="C15" s="169">
        <v>26</v>
      </c>
      <c r="D15" s="169">
        <v>26</v>
      </c>
      <c r="E15" s="169">
        <v>100</v>
      </c>
      <c r="F15" s="169"/>
      <c r="G15" s="169">
        <f t="shared" si="0"/>
        <v>0</v>
      </c>
      <c r="H15" s="169"/>
      <c r="I15" s="169"/>
      <c r="J15" s="169"/>
      <c r="K15" s="169">
        <v>15.2</v>
      </c>
      <c r="L15" s="169">
        <v>10.8</v>
      </c>
      <c r="M15" s="169"/>
      <c r="N15" s="169"/>
      <c r="O15" s="169"/>
      <c r="P15" s="169"/>
      <c r="Q15" s="169"/>
      <c r="R15" s="169"/>
      <c r="S15" s="169"/>
      <c r="T15" s="169"/>
      <c r="U15" s="169"/>
      <c r="V15" s="169"/>
      <c r="W15" s="169"/>
      <c r="X15" s="169"/>
      <c r="Y15" s="169"/>
      <c r="Z15" s="169"/>
      <c r="AA15" s="169"/>
      <c r="AB15" s="169"/>
      <c r="AC15" s="169"/>
      <c r="AD15" s="169"/>
      <c r="AE15" s="169"/>
      <c r="AF15" s="169"/>
      <c r="AG15" s="174"/>
      <c r="AH15" s="86"/>
    </row>
    <row r="16" spans="1:25" ht="24">
      <c r="A16" s="178" t="s">
        <v>119</v>
      </c>
      <c r="B16" s="169" t="s">
        <v>232</v>
      </c>
      <c r="C16" s="169"/>
      <c r="D16" s="169"/>
      <c r="E16" s="169"/>
      <c r="F16" s="169"/>
      <c r="G16" s="169"/>
      <c r="H16" s="169"/>
      <c r="I16" s="169"/>
      <c r="J16" s="169"/>
      <c r="K16" s="169"/>
      <c r="L16" s="169"/>
      <c r="M16" s="169"/>
      <c r="N16" s="169"/>
      <c r="O16" s="169"/>
      <c r="P16" s="169"/>
      <c r="Q16" s="169"/>
      <c r="R16" s="169"/>
      <c r="S16" s="169"/>
      <c r="T16" s="169"/>
      <c r="U16" s="169"/>
      <c r="V16" s="169"/>
      <c r="W16" s="169"/>
      <c r="X16" s="169"/>
      <c r="Y16" s="169"/>
    </row>
    <row r="17" spans="1:34" s="87" customFormat="1" ht="20.25" customHeight="1">
      <c r="A17" s="178" t="s">
        <v>119</v>
      </c>
      <c r="B17" s="169" t="s">
        <v>47</v>
      </c>
      <c r="C17" s="169">
        <v>253.78</v>
      </c>
      <c r="D17" s="169">
        <v>253.78</v>
      </c>
      <c r="E17" s="169">
        <v>100</v>
      </c>
      <c r="F17" s="169">
        <v>67.78</v>
      </c>
      <c r="G17" s="169">
        <f t="shared" si="0"/>
        <v>26.708172432815825</v>
      </c>
      <c r="H17" s="169">
        <v>67.78</v>
      </c>
      <c r="I17" s="169">
        <v>0.8</v>
      </c>
      <c r="J17" s="169">
        <f>(I17/F17)*100</f>
        <v>1.1802891708468575</v>
      </c>
      <c r="K17" s="169">
        <v>87.5</v>
      </c>
      <c r="L17" s="169">
        <v>16.4</v>
      </c>
      <c r="M17" s="169"/>
      <c r="N17" s="169"/>
      <c r="O17" s="169"/>
      <c r="P17" s="169"/>
      <c r="Q17" s="169"/>
      <c r="R17" s="169"/>
      <c r="S17" s="169"/>
      <c r="T17" s="169"/>
      <c r="U17" s="169"/>
      <c r="V17" s="169"/>
      <c r="W17" s="169"/>
      <c r="X17" s="169"/>
      <c r="Y17" s="169"/>
      <c r="Z17" s="169"/>
      <c r="AA17" s="169"/>
      <c r="AB17" s="169"/>
      <c r="AC17" s="169"/>
      <c r="AD17" s="169"/>
      <c r="AE17" s="169"/>
      <c r="AF17" s="169"/>
      <c r="AG17" s="174"/>
      <c r="AH17" s="86"/>
    </row>
    <row r="18" spans="1:34" s="87" customFormat="1" ht="24">
      <c r="A18" s="178" t="s">
        <v>119</v>
      </c>
      <c r="B18" s="169" t="s">
        <v>46</v>
      </c>
      <c r="C18" s="169">
        <v>1003.4100000000001</v>
      </c>
      <c r="D18" s="169">
        <v>1003.4100000000001</v>
      </c>
      <c r="E18" s="169">
        <v>100</v>
      </c>
      <c r="F18" s="169">
        <v>74.99000000000001</v>
      </c>
      <c r="G18" s="169">
        <f t="shared" si="0"/>
        <v>7.473515312783409</v>
      </c>
      <c r="H18" s="169">
        <v>74.99000000000001</v>
      </c>
      <c r="I18" s="169">
        <v>69.7</v>
      </c>
      <c r="J18" s="169">
        <f>(I18/F18)*100</f>
        <v>92.94572609681289</v>
      </c>
      <c r="K18" s="169">
        <v>379.09999999999997</v>
      </c>
      <c r="L18" s="169">
        <v>63</v>
      </c>
      <c r="M18" s="169"/>
      <c r="N18" s="169"/>
      <c r="O18" s="169"/>
      <c r="P18" s="169"/>
      <c r="Q18" s="169"/>
      <c r="R18" s="169"/>
      <c r="S18" s="169"/>
      <c r="T18" s="169"/>
      <c r="U18" s="169"/>
      <c r="V18" s="169"/>
      <c r="W18" s="169"/>
      <c r="X18" s="169"/>
      <c r="Y18" s="169"/>
      <c r="Z18" s="169"/>
      <c r="AA18" s="169"/>
      <c r="AB18" s="169"/>
      <c r="AC18" s="169"/>
      <c r="AD18" s="169"/>
      <c r="AE18" s="169"/>
      <c r="AF18" s="169"/>
      <c r="AG18" s="174"/>
      <c r="AH18" s="86"/>
    </row>
    <row r="19" spans="1:34" s="87" customFormat="1" ht="24">
      <c r="A19" s="178" t="s">
        <v>119</v>
      </c>
      <c r="B19" s="169" t="s">
        <v>153</v>
      </c>
      <c r="C19" s="169">
        <v>39.5</v>
      </c>
      <c r="D19" s="169">
        <v>39.5</v>
      </c>
      <c r="E19" s="169">
        <v>100</v>
      </c>
      <c r="F19" s="169">
        <v>1.9</v>
      </c>
      <c r="G19" s="169">
        <f t="shared" si="0"/>
        <v>4.810126582278481</v>
      </c>
      <c r="H19" s="169">
        <v>1.9</v>
      </c>
      <c r="I19" s="169"/>
      <c r="J19" s="169"/>
      <c r="K19" s="169">
        <v>56.900000000000006</v>
      </c>
      <c r="L19" s="169">
        <v>87.80000000000001</v>
      </c>
      <c r="M19" s="169"/>
      <c r="N19" s="169"/>
      <c r="O19" s="169"/>
      <c r="P19" s="169"/>
      <c r="Q19" s="169"/>
      <c r="R19" s="169"/>
      <c r="S19" s="169"/>
      <c r="T19" s="169"/>
      <c r="U19" s="169"/>
      <c r="V19" s="169"/>
      <c r="W19" s="169"/>
      <c r="X19" s="169"/>
      <c r="Y19" s="169"/>
      <c r="Z19" s="182"/>
      <c r="AA19" s="169"/>
      <c r="AB19" s="169"/>
      <c r="AC19" s="169"/>
      <c r="AD19" s="169"/>
      <c r="AE19" s="169"/>
      <c r="AF19" s="181"/>
      <c r="AG19" s="174"/>
      <c r="AH19" s="86"/>
    </row>
    <row r="20" spans="1:34" s="87" customFormat="1" ht="24">
      <c r="A20" s="178" t="s">
        <v>119</v>
      </c>
      <c r="B20" s="169" t="s">
        <v>172</v>
      </c>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74"/>
      <c r="AH20" s="86"/>
    </row>
    <row r="21" spans="1:34" s="87" customFormat="1" ht="24">
      <c r="A21" s="178" t="s">
        <v>119</v>
      </c>
      <c r="B21" s="169" t="s">
        <v>217</v>
      </c>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74"/>
      <c r="AH21" s="86"/>
    </row>
    <row r="22" spans="1:25" ht="24">
      <c r="A22" s="178" t="s">
        <v>119</v>
      </c>
      <c r="B22" s="169" t="s">
        <v>233</v>
      </c>
      <c r="C22" s="169"/>
      <c r="D22" s="169"/>
      <c r="E22" s="169"/>
      <c r="F22" s="169"/>
      <c r="G22" s="169"/>
      <c r="H22" s="169"/>
      <c r="I22" s="169"/>
      <c r="J22" s="169"/>
      <c r="K22" s="169"/>
      <c r="L22" s="169"/>
      <c r="M22" s="169"/>
      <c r="N22" s="169"/>
      <c r="O22" s="169"/>
      <c r="P22" s="169"/>
      <c r="Q22" s="169"/>
      <c r="R22" s="169"/>
      <c r="S22" s="169"/>
      <c r="T22" s="169"/>
      <c r="U22" s="169"/>
      <c r="V22" s="169"/>
      <c r="W22" s="169"/>
      <c r="X22" s="169"/>
      <c r="Y22" s="169"/>
    </row>
    <row r="23" spans="1:34" s="87" customFormat="1" ht="24">
      <c r="A23" s="178" t="s">
        <v>119</v>
      </c>
      <c r="B23" s="169" t="s">
        <v>118</v>
      </c>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74"/>
      <c r="AH23" s="86"/>
    </row>
    <row r="24" spans="1:34" s="87" customFormat="1" ht="24">
      <c r="A24" s="178" t="s">
        <v>119</v>
      </c>
      <c r="B24" s="169" t="s">
        <v>154</v>
      </c>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74"/>
      <c r="AH24" s="86"/>
    </row>
    <row r="25" spans="1:34" s="87" customFormat="1" ht="24">
      <c r="A25" s="178" t="s">
        <v>119</v>
      </c>
      <c r="B25" s="169" t="s">
        <v>173</v>
      </c>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74"/>
      <c r="AH25" s="86"/>
    </row>
    <row r="26" spans="1:34" s="87" customFormat="1" ht="24">
      <c r="A26" s="178" t="s">
        <v>119</v>
      </c>
      <c r="B26" s="169" t="s">
        <v>218</v>
      </c>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74"/>
      <c r="AH26" s="86"/>
    </row>
    <row r="27" spans="1:25" ht="24">
      <c r="A27" s="178" t="s">
        <v>119</v>
      </c>
      <c r="B27" s="169" t="s">
        <v>234</v>
      </c>
      <c r="C27" s="169"/>
      <c r="D27" s="169"/>
      <c r="E27" s="169"/>
      <c r="F27" s="169"/>
      <c r="G27" s="169"/>
      <c r="H27" s="169"/>
      <c r="I27" s="169"/>
      <c r="J27" s="169"/>
      <c r="K27" s="169"/>
      <c r="L27" s="169"/>
      <c r="M27" s="169"/>
      <c r="N27" s="169"/>
      <c r="O27" s="169"/>
      <c r="P27" s="169"/>
      <c r="Q27" s="169"/>
      <c r="R27" s="169"/>
      <c r="S27" s="169"/>
      <c r="T27" s="169"/>
      <c r="U27" s="169"/>
      <c r="V27" s="169"/>
      <c r="W27" s="169"/>
      <c r="X27" s="169"/>
      <c r="Y27" s="169"/>
    </row>
    <row r="28" spans="1:34" s="87" customFormat="1" ht="24">
      <c r="A28" s="178" t="s">
        <v>119</v>
      </c>
      <c r="B28" s="169" t="s">
        <v>112</v>
      </c>
      <c r="C28" s="169">
        <v>2.9</v>
      </c>
      <c r="D28" s="169">
        <v>2.9</v>
      </c>
      <c r="E28" s="169">
        <v>100</v>
      </c>
      <c r="F28" s="169"/>
      <c r="G28" s="169">
        <f t="shared" si="0"/>
        <v>0</v>
      </c>
      <c r="H28" s="169"/>
      <c r="I28" s="169"/>
      <c r="J28" s="169"/>
      <c r="K28" s="169">
        <v>2.9</v>
      </c>
      <c r="L28" s="169"/>
      <c r="M28" s="169"/>
      <c r="N28" s="169"/>
      <c r="O28" s="169"/>
      <c r="P28" s="169"/>
      <c r="Q28" s="169"/>
      <c r="R28" s="169"/>
      <c r="S28" s="169"/>
      <c r="T28" s="169"/>
      <c r="U28" s="169"/>
      <c r="V28" s="169"/>
      <c r="W28" s="169"/>
      <c r="X28" s="169"/>
      <c r="Y28" s="169"/>
      <c r="Z28" s="169"/>
      <c r="AA28" s="169"/>
      <c r="AB28" s="169"/>
      <c r="AC28" s="169"/>
      <c r="AD28" s="169"/>
      <c r="AE28" s="169"/>
      <c r="AF28" s="169"/>
      <c r="AG28" s="174"/>
      <c r="AH28" s="86"/>
    </row>
    <row r="29" spans="1:34" s="87" customFormat="1" ht="24">
      <c r="A29" s="178" t="s">
        <v>119</v>
      </c>
      <c r="B29" s="89" t="s">
        <v>45</v>
      </c>
      <c r="C29" s="169">
        <v>61.900000000000006</v>
      </c>
      <c r="D29" s="169">
        <v>61.900000000000006</v>
      </c>
      <c r="E29" s="169">
        <v>100</v>
      </c>
      <c r="F29" s="169">
        <v>20.4</v>
      </c>
      <c r="G29" s="169">
        <f t="shared" si="0"/>
        <v>32.956381260096926</v>
      </c>
      <c r="H29" s="169">
        <v>20.4</v>
      </c>
      <c r="I29" s="169">
        <v>15.2</v>
      </c>
      <c r="J29" s="169">
        <f>(I29/F29)*100</f>
        <v>74.50980392156863</v>
      </c>
      <c r="K29" s="169">
        <v>23.3</v>
      </c>
      <c r="L29" s="169"/>
      <c r="M29" s="169"/>
      <c r="N29" s="169"/>
      <c r="O29" s="169"/>
      <c r="P29" s="169"/>
      <c r="Q29" s="169"/>
      <c r="R29" s="169"/>
      <c r="S29" s="169"/>
      <c r="T29" s="169"/>
      <c r="U29" s="169"/>
      <c r="V29" s="169"/>
      <c r="W29" s="169"/>
      <c r="X29" s="169"/>
      <c r="Y29" s="169"/>
      <c r="Z29" s="169"/>
      <c r="AA29" s="169"/>
      <c r="AB29" s="169"/>
      <c r="AC29" s="169"/>
      <c r="AD29" s="169"/>
      <c r="AE29" s="169"/>
      <c r="AF29" s="169"/>
      <c r="AG29" s="174"/>
      <c r="AH29" s="86"/>
    </row>
    <row r="30" spans="1:34" ht="20.25" customHeight="1">
      <c r="A30" s="178" t="s">
        <v>119</v>
      </c>
      <c r="B30" s="170" t="s">
        <v>44</v>
      </c>
      <c r="C30" s="169">
        <v>549.69</v>
      </c>
      <c r="D30" s="169">
        <v>549.69</v>
      </c>
      <c r="E30" s="169">
        <v>100</v>
      </c>
      <c r="F30" s="169">
        <v>1.49</v>
      </c>
      <c r="G30" s="169">
        <f t="shared" si="0"/>
        <v>0.2710618712365151</v>
      </c>
      <c r="H30" s="169">
        <v>1.49</v>
      </c>
      <c r="I30" s="169">
        <v>1</v>
      </c>
      <c r="J30" s="169">
        <f>(I30/F30)*100</f>
        <v>67.11409395973155</v>
      </c>
      <c r="K30" s="169">
        <v>483.6</v>
      </c>
      <c r="L30" s="169">
        <v>32.6</v>
      </c>
      <c r="M30" s="169"/>
      <c r="N30" s="169"/>
      <c r="O30" s="169"/>
      <c r="P30" s="169"/>
      <c r="Q30" s="169"/>
      <c r="R30" s="169"/>
      <c r="S30" s="169"/>
      <c r="T30" s="169"/>
      <c r="U30" s="169"/>
      <c r="V30" s="169"/>
      <c r="W30" s="169"/>
      <c r="X30" s="169"/>
      <c r="Y30" s="169"/>
      <c r="Z30" s="169"/>
      <c r="AA30" s="169"/>
      <c r="AB30" s="169"/>
      <c r="AC30" s="169"/>
      <c r="AD30" s="169"/>
      <c r="AE30" s="169"/>
      <c r="AF30" s="169"/>
      <c r="AG30" s="174"/>
      <c r="AH30" s="86"/>
    </row>
    <row r="31" spans="1:34" ht="21" customHeight="1">
      <c r="A31" s="178" t="s">
        <v>119</v>
      </c>
      <c r="B31" s="171" t="s">
        <v>43</v>
      </c>
      <c r="C31" s="169">
        <v>2813.7</v>
      </c>
      <c r="D31" s="169">
        <v>2813.7</v>
      </c>
      <c r="E31" s="169">
        <v>100</v>
      </c>
      <c r="F31" s="169">
        <v>80.30000000000001</v>
      </c>
      <c r="G31" s="169">
        <f t="shared" si="0"/>
        <v>2.8538934499058186</v>
      </c>
      <c r="H31" s="169">
        <v>77.60000000000001</v>
      </c>
      <c r="I31" s="169">
        <v>78.60000000000001</v>
      </c>
      <c r="J31" s="169">
        <f>(I31/F31)*100</f>
        <v>97.88293897882939</v>
      </c>
      <c r="K31" s="169">
        <v>2079.04</v>
      </c>
      <c r="L31" s="169">
        <v>634.9999999999999</v>
      </c>
      <c r="M31" s="169"/>
      <c r="N31" s="169"/>
      <c r="O31" s="169"/>
      <c r="P31" s="169"/>
      <c r="Q31" s="169"/>
      <c r="R31" s="169"/>
      <c r="S31" s="169"/>
      <c r="T31" s="169"/>
      <c r="U31" s="169"/>
      <c r="V31" s="169"/>
      <c r="W31" s="169"/>
      <c r="X31" s="169"/>
      <c r="Y31" s="169"/>
      <c r="Z31" s="169"/>
      <c r="AA31" s="169"/>
      <c r="AB31" s="169"/>
      <c r="AC31" s="169"/>
      <c r="AD31" s="169"/>
      <c r="AE31" s="169"/>
      <c r="AF31" s="169"/>
      <c r="AG31" s="174"/>
      <c r="AH31" s="86"/>
    </row>
    <row r="32" spans="1:34" ht="24">
      <c r="A32" s="178" t="s">
        <v>119</v>
      </c>
      <c r="B32" s="171" t="s">
        <v>42</v>
      </c>
      <c r="C32" s="169">
        <v>153.60000000000002</v>
      </c>
      <c r="D32" s="169">
        <v>153.60000000000002</v>
      </c>
      <c r="E32" s="169">
        <v>100</v>
      </c>
      <c r="F32" s="169">
        <v>1.2</v>
      </c>
      <c r="G32" s="169">
        <f t="shared" si="0"/>
        <v>0.7812499999999998</v>
      </c>
      <c r="H32" s="169">
        <v>1.2</v>
      </c>
      <c r="I32" s="169"/>
      <c r="J32" s="169"/>
      <c r="K32" s="169">
        <v>46.300000000000004</v>
      </c>
      <c r="L32" s="169">
        <v>0.9</v>
      </c>
      <c r="M32" s="169"/>
      <c r="N32" s="169"/>
      <c r="O32" s="169"/>
      <c r="P32" s="169"/>
      <c r="Q32" s="169"/>
      <c r="R32" s="169"/>
      <c r="S32" s="169"/>
      <c r="T32" s="169"/>
      <c r="U32" s="169"/>
      <c r="V32" s="169"/>
      <c r="W32" s="169"/>
      <c r="X32" s="169"/>
      <c r="Y32" s="169"/>
      <c r="Z32" s="169"/>
      <c r="AA32" s="169"/>
      <c r="AB32" s="169"/>
      <c r="AC32" s="169"/>
      <c r="AD32" s="169"/>
      <c r="AE32" s="169"/>
      <c r="AF32" s="169"/>
      <c r="AG32" s="174"/>
      <c r="AH32" s="86"/>
    </row>
    <row r="33" spans="1:34" ht="28.5" customHeight="1">
      <c r="A33" s="178" t="s">
        <v>119</v>
      </c>
      <c r="B33" s="171" t="s">
        <v>41</v>
      </c>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74"/>
      <c r="AH33" s="86"/>
    </row>
    <row r="34" spans="1:34" ht="20.25" customHeight="1">
      <c r="A34" s="178" t="s">
        <v>119</v>
      </c>
      <c r="B34" s="171" t="s">
        <v>40</v>
      </c>
      <c r="C34" s="169">
        <v>54.39999999999999</v>
      </c>
      <c r="D34" s="169">
        <v>54.39999999999999</v>
      </c>
      <c r="E34" s="169">
        <v>100</v>
      </c>
      <c r="F34" s="169"/>
      <c r="G34" s="169"/>
      <c r="H34" s="169"/>
      <c r="I34" s="169"/>
      <c r="J34" s="169"/>
      <c r="K34" s="169">
        <v>50.099999999999994</v>
      </c>
      <c r="L34" s="169">
        <v>4.3</v>
      </c>
      <c r="M34" s="169"/>
      <c r="N34" s="169"/>
      <c r="O34" s="169"/>
      <c r="P34" s="169"/>
      <c r="Q34" s="169"/>
      <c r="R34" s="169"/>
      <c r="S34" s="169"/>
      <c r="T34" s="169"/>
      <c r="U34" s="169"/>
      <c r="V34" s="169"/>
      <c r="W34" s="169"/>
      <c r="X34" s="169"/>
      <c r="Y34" s="169"/>
      <c r="Z34" s="169"/>
      <c r="AA34" s="169"/>
      <c r="AB34" s="169"/>
      <c r="AC34" s="169"/>
      <c r="AD34" s="169"/>
      <c r="AE34" s="169"/>
      <c r="AF34" s="169"/>
      <c r="AG34" s="174"/>
      <c r="AH34" s="86"/>
    </row>
    <row r="35" spans="1:34" s="100" customFormat="1" ht="23.25" customHeight="1" thickBot="1">
      <c r="A35" s="179" t="s">
        <v>119</v>
      </c>
      <c r="B35" s="180" t="s">
        <v>39</v>
      </c>
      <c r="C35" s="183">
        <f>SUM(C8:C34)</f>
        <v>8519.5</v>
      </c>
      <c r="D35" s="183">
        <f>SUM(D8:D34)</f>
        <v>8519.5</v>
      </c>
      <c r="E35" s="183">
        <v>100</v>
      </c>
      <c r="F35" s="183">
        <f>SUM(F8:F34)</f>
        <v>3617.340000000001</v>
      </c>
      <c r="G35" s="183">
        <f t="shared" si="0"/>
        <v>42.45953401021188</v>
      </c>
      <c r="H35" s="183">
        <f>SUM(H8:H34)</f>
        <v>3614.640000000001</v>
      </c>
      <c r="I35" s="183">
        <f>SUM(I8:I34)</f>
        <v>166.48000000000002</v>
      </c>
      <c r="J35" s="183">
        <f>(I35/F35)*100</f>
        <v>4.6022768111374655</v>
      </c>
      <c r="K35" s="183">
        <f>SUM(K8:K34)</f>
        <v>3251.14</v>
      </c>
      <c r="L35" s="183">
        <f>SUM(L8:L34)</f>
        <v>1035.84</v>
      </c>
      <c r="M35" s="183">
        <f>SUM(M8:M34)</f>
        <v>0</v>
      </c>
      <c r="N35" s="183">
        <f>SUM(N8:N34)</f>
        <v>0</v>
      </c>
      <c r="O35" s="183">
        <f>(M35/I35)*100</f>
        <v>0</v>
      </c>
      <c r="P35" s="183">
        <f aca="true" t="shared" si="1" ref="P35:U35">SUM(P8:P34)</f>
        <v>0</v>
      </c>
      <c r="Q35" s="183">
        <f t="shared" si="1"/>
        <v>0</v>
      </c>
      <c r="R35" s="183">
        <f t="shared" si="1"/>
        <v>0</v>
      </c>
      <c r="S35" s="183">
        <f t="shared" si="1"/>
        <v>0</v>
      </c>
      <c r="T35" s="183">
        <f t="shared" si="1"/>
        <v>0</v>
      </c>
      <c r="U35" s="183">
        <f t="shared" si="1"/>
        <v>0</v>
      </c>
      <c r="V35" s="183">
        <f>(T35/K35)*100</f>
        <v>0</v>
      </c>
      <c r="W35" s="183">
        <f aca="true" t="shared" si="2" ref="W35:AB35">SUM(W8:W34)</f>
        <v>0</v>
      </c>
      <c r="X35" s="183">
        <f t="shared" si="2"/>
        <v>0</v>
      </c>
      <c r="Y35" s="183">
        <f t="shared" si="2"/>
        <v>0</v>
      </c>
      <c r="Z35" s="98">
        <f t="shared" si="2"/>
        <v>0</v>
      </c>
      <c r="AA35" s="98">
        <f t="shared" si="2"/>
        <v>0</v>
      </c>
      <c r="AB35" s="98">
        <f t="shared" si="2"/>
        <v>0</v>
      </c>
      <c r="AC35" s="98">
        <f>(AA35/L35)*100</f>
        <v>0</v>
      </c>
      <c r="AD35" s="98">
        <f>SUM(AD8:AD34)</f>
        <v>0</v>
      </c>
      <c r="AE35" s="98">
        <f>SUM(AE8:AE34)</f>
        <v>0</v>
      </c>
      <c r="AF35" s="98">
        <f>SUM(AF8:AF34)</f>
        <v>0</v>
      </c>
      <c r="AG35" s="163">
        <f>SUM(AG8:AG34)</f>
        <v>0</v>
      </c>
      <c r="AH35" s="99"/>
    </row>
    <row r="36" ht="13.5" customHeight="1"/>
    <row r="37" spans="1:33" ht="18" customHeight="1">
      <c r="A37" s="41" t="s">
        <v>80</v>
      </c>
      <c r="B37" s="202" t="s">
        <v>236</v>
      </c>
      <c r="C37" s="202"/>
      <c r="D37" s="41"/>
      <c r="F37" s="71"/>
      <c r="G37" s="73"/>
      <c r="H37" s="71" t="s">
        <v>162</v>
      </c>
      <c r="I37" s="71"/>
      <c r="J37" s="71"/>
      <c r="K37" s="71"/>
      <c r="M37" s="71"/>
      <c r="N37" s="71" t="s">
        <v>144</v>
      </c>
      <c r="O37" s="41"/>
      <c r="P37" s="41"/>
      <c r="Q37" s="75"/>
      <c r="S37" s="75"/>
      <c r="T37" s="75"/>
      <c r="U37" s="75"/>
      <c r="V37" s="75"/>
      <c r="W37" s="75"/>
      <c r="X37" s="75"/>
      <c r="Y37" s="75"/>
      <c r="Z37" s="75"/>
      <c r="AA37" s="75"/>
      <c r="AB37" s="75"/>
      <c r="AC37" s="75"/>
      <c r="AD37" s="75"/>
      <c r="AE37" s="75"/>
      <c r="AF37" s="75"/>
      <c r="AG37" s="75"/>
    </row>
    <row r="38" spans="1:33" ht="13.5" customHeight="1">
      <c r="A38" s="41"/>
      <c r="B38" s="41"/>
      <c r="C38" s="41"/>
      <c r="D38" s="41"/>
      <c r="E38" s="71"/>
      <c r="F38" s="71"/>
      <c r="G38" s="71"/>
      <c r="H38" s="71"/>
      <c r="I38" s="71"/>
      <c r="J38" s="71"/>
      <c r="L38" s="41" t="s">
        <v>143</v>
      </c>
      <c r="M38" s="41"/>
      <c r="N38" s="41"/>
      <c r="O38" s="75"/>
      <c r="P38" s="75"/>
      <c r="Q38" s="75"/>
      <c r="S38" s="75"/>
      <c r="T38" s="75"/>
      <c r="U38" s="75"/>
      <c r="V38" s="75"/>
      <c r="W38" s="75"/>
      <c r="X38" s="75"/>
      <c r="Y38" s="75"/>
      <c r="Z38" s="75"/>
      <c r="AA38" s="75"/>
      <c r="AB38" s="75"/>
      <c r="AC38" s="75"/>
      <c r="AD38" s="75"/>
      <c r="AE38" s="75"/>
      <c r="AF38" s="75"/>
      <c r="AG38" s="75"/>
    </row>
    <row r="39" spans="1:33" ht="15.75" customHeight="1">
      <c r="A39" s="23" t="s">
        <v>82</v>
      </c>
      <c r="B39" s="76"/>
      <c r="C39" s="41"/>
      <c r="D39" s="41"/>
      <c r="E39" s="71"/>
      <c r="F39" s="71"/>
      <c r="G39" s="71"/>
      <c r="H39" s="71" t="s">
        <v>155</v>
      </c>
      <c r="I39" s="71"/>
      <c r="J39" s="71"/>
      <c r="K39" s="71"/>
      <c r="O39" s="72"/>
      <c r="P39" s="72"/>
      <c r="Q39" s="75"/>
      <c r="S39" s="75"/>
      <c r="T39" s="75"/>
      <c r="U39" s="75"/>
      <c r="V39" s="75"/>
      <c r="W39" s="75"/>
      <c r="X39" s="75"/>
      <c r="Y39" s="75"/>
      <c r="Z39" s="75"/>
      <c r="AA39" s="75"/>
      <c r="AB39" s="75"/>
      <c r="AC39" s="75"/>
      <c r="AD39" s="75"/>
      <c r="AE39" s="75"/>
      <c r="AF39" s="75"/>
      <c r="AG39" s="75"/>
    </row>
    <row r="40" spans="1:33" ht="18.75">
      <c r="A40" s="41"/>
      <c r="B40" s="41"/>
      <c r="C40" s="41"/>
      <c r="D40" s="41"/>
      <c r="E40" s="71"/>
      <c r="F40" s="71"/>
      <c r="G40" s="71"/>
      <c r="H40" s="71"/>
      <c r="I40" s="71"/>
      <c r="J40" s="71"/>
      <c r="K40" s="71"/>
      <c r="L40" s="71"/>
      <c r="M40" s="41"/>
      <c r="N40" s="41"/>
      <c r="O40" s="72"/>
      <c r="P40" s="72"/>
      <c r="Q40" s="75"/>
      <c r="S40" s="75"/>
      <c r="T40" s="75"/>
      <c r="U40" s="75"/>
      <c r="V40" s="75"/>
      <c r="W40" s="75"/>
      <c r="X40" s="75"/>
      <c r="Y40" s="75"/>
      <c r="Z40" s="75"/>
      <c r="AA40" s="75"/>
      <c r="AB40" s="75"/>
      <c r="AC40" s="75"/>
      <c r="AD40" s="75"/>
      <c r="AE40" s="75"/>
      <c r="AF40" s="75"/>
      <c r="AG40" s="75"/>
    </row>
    <row r="41" spans="1:33" ht="18.75">
      <c r="A41" s="75"/>
      <c r="B41" s="75"/>
      <c r="C41" s="75"/>
      <c r="D41" s="75"/>
      <c r="E41" s="75"/>
      <c r="F41" s="75"/>
      <c r="G41" s="75"/>
      <c r="H41" s="75"/>
      <c r="I41" s="75"/>
      <c r="J41" s="71"/>
      <c r="K41" s="71"/>
      <c r="L41" s="71"/>
      <c r="M41" s="41"/>
      <c r="N41" s="41"/>
      <c r="O41" s="72"/>
      <c r="P41" s="72"/>
      <c r="Q41" s="75"/>
      <c r="S41" s="75"/>
      <c r="T41" s="75"/>
      <c r="U41" s="75"/>
      <c r="V41" s="75"/>
      <c r="W41" s="75"/>
      <c r="X41" s="75"/>
      <c r="Y41" s="75"/>
      <c r="Z41" s="75"/>
      <c r="AA41" s="75"/>
      <c r="AB41" s="75"/>
      <c r="AC41" s="75"/>
      <c r="AD41" s="75"/>
      <c r="AE41" s="75"/>
      <c r="AF41" s="75"/>
      <c r="AG41" s="75"/>
    </row>
    <row r="42" spans="1:33" ht="18.75">
      <c r="A42" s="75"/>
      <c r="B42" s="75"/>
      <c r="C42" s="75"/>
      <c r="D42" s="75"/>
      <c r="E42" s="75"/>
      <c r="F42" s="75"/>
      <c r="G42" s="75"/>
      <c r="H42" s="75"/>
      <c r="I42" s="75"/>
      <c r="J42" s="75"/>
      <c r="K42" s="75"/>
      <c r="L42" s="75"/>
      <c r="M42" s="75"/>
      <c r="N42" s="75"/>
      <c r="O42" s="75"/>
      <c r="P42" s="75"/>
      <c r="Q42" s="75"/>
      <c r="S42" s="75"/>
      <c r="T42" s="75"/>
      <c r="U42" s="75"/>
      <c r="V42" s="75"/>
      <c r="W42" s="75"/>
      <c r="X42" s="75"/>
      <c r="Y42" s="75"/>
      <c r="Z42" s="75"/>
      <c r="AA42" s="75"/>
      <c r="AB42" s="75"/>
      <c r="AC42" s="75"/>
      <c r="AD42" s="75"/>
      <c r="AE42" s="75"/>
      <c r="AF42" s="75"/>
      <c r="AG42" s="75"/>
    </row>
    <row r="43" spans="1:33" ht="18.75">
      <c r="A43" s="20"/>
      <c r="B43" s="75"/>
      <c r="C43" s="75"/>
      <c r="D43" s="75"/>
      <c r="E43" s="75"/>
      <c r="F43" s="75"/>
      <c r="G43" s="75"/>
      <c r="H43" s="75"/>
      <c r="I43" s="75"/>
      <c r="J43" s="75"/>
      <c r="K43" s="75"/>
      <c r="L43" s="75"/>
      <c r="M43" s="75"/>
      <c r="N43" s="75"/>
      <c r="O43" s="75"/>
      <c r="P43" s="75"/>
      <c r="Q43" s="75"/>
      <c r="S43" s="75"/>
      <c r="T43" s="75"/>
      <c r="U43" s="75"/>
      <c r="V43" s="75"/>
      <c r="W43" s="75"/>
      <c r="X43" s="75"/>
      <c r="Y43" s="75"/>
      <c r="Z43" s="75"/>
      <c r="AA43" s="75"/>
      <c r="AB43" s="75"/>
      <c r="AC43" s="75"/>
      <c r="AD43" s="75"/>
      <c r="AE43" s="75"/>
      <c r="AF43" s="75"/>
      <c r="AG43" s="75"/>
    </row>
    <row r="44" spans="1:33" ht="18.75">
      <c r="A44" s="20"/>
      <c r="B44" s="75"/>
      <c r="C44" s="75"/>
      <c r="D44" s="75"/>
      <c r="E44" s="75"/>
      <c r="F44" s="75"/>
      <c r="G44" s="75"/>
      <c r="H44" s="75"/>
      <c r="I44" s="75"/>
      <c r="J44" s="75"/>
      <c r="K44" s="75"/>
      <c r="L44" s="75"/>
      <c r="M44" s="75"/>
      <c r="N44" s="75"/>
      <c r="O44" s="75"/>
      <c r="P44" s="75"/>
      <c r="Q44" s="75"/>
      <c r="S44" s="75"/>
      <c r="T44" s="75"/>
      <c r="U44" s="75"/>
      <c r="V44" s="75"/>
      <c r="W44" s="75"/>
      <c r="X44" s="75"/>
      <c r="Y44" s="75"/>
      <c r="Z44" s="75"/>
      <c r="AA44" s="75"/>
      <c r="AB44" s="75"/>
      <c r="AC44" s="75"/>
      <c r="AD44" s="75"/>
      <c r="AE44" s="75"/>
      <c r="AF44" s="75"/>
      <c r="AG44" s="75"/>
    </row>
    <row r="45" spans="1:33" ht="18.75">
      <c r="A45" s="20"/>
      <c r="B45" s="75"/>
      <c r="C45" s="75"/>
      <c r="D45" s="75"/>
      <c r="E45" s="75"/>
      <c r="F45" s="75"/>
      <c r="G45" s="75"/>
      <c r="H45" s="75"/>
      <c r="I45" s="75"/>
      <c r="J45" s="75"/>
      <c r="K45" s="75"/>
      <c r="L45" s="75"/>
      <c r="M45" s="75"/>
      <c r="N45" s="75"/>
      <c r="O45" s="75"/>
      <c r="P45" s="75"/>
      <c r="Q45" s="75"/>
      <c r="S45" s="75"/>
      <c r="T45" s="75"/>
      <c r="U45" s="75"/>
      <c r="V45" s="75"/>
      <c r="W45" s="75"/>
      <c r="X45" s="75"/>
      <c r="Y45" s="75"/>
      <c r="Z45" s="75"/>
      <c r="AA45" s="75"/>
      <c r="AB45" s="75"/>
      <c r="AC45" s="75"/>
      <c r="AD45" s="75"/>
      <c r="AE45" s="75"/>
      <c r="AF45" s="75"/>
      <c r="AG45" s="75"/>
    </row>
    <row r="46" spans="1:33" ht="18.75">
      <c r="A46" s="20"/>
      <c r="B46" s="75"/>
      <c r="C46" s="75"/>
      <c r="D46" s="75"/>
      <c r="E46" s="75"/>
      <c r="F46" s="75"/>
      <c r="G46" s="75"/>
      <c r="H46" s="75"/>
      <c r="I46" s="75"/>
      <c r="J46" s="75"/>
      <c r="K46" s="75"/>
      <c r="L46" s="75"/>
      <c r="M46" s="75"/>
      <c r="N46" s="75"/>
      <c r="O46" s="75"/>
      <c r="P46" s="75"/>
      <c r="Q46" s="75"/>
      <c r="S46" s="75"/>
      <c r="T46" s="75"/>
      <c r="U46" s="75"/>
      <c r="V46" s="75"/>
      <c r="W46" s="75"/>
      <c r="X46" s="75"/>
      <c r="Y46" s="75"/>
      <c r="Z46" s="75"/>
      <c r="AA46" s="75"/>
      <c r="AB46" s="75"/>
      <c r="AC46" s="75"/>
      <c r="AD46" s="75"/>
      <c r="AE46" s="75"/>
      <c r="AF46" s="75"/>
      <c r="AG46" s="75"/>
    </row>
  </sheetData>
  <sheetProtection/>
  <mergeCells count="26">
    <mergeCell ref="B37:C37"/>
    <mergeCell ref="A1:V1"/>
    <mergeCell ref="C3:C6"/>
    <mergeCell ref="L4:L5"/>
    <mergeCell ref="P5:Q5"/>
    <mergeCell ref="M5:O5"/>
    <mergeCell ref="I4:J5"/>
    <mergeCell ref="A2:G2"/>
    <mergeCell ref="A3:A6"/>
    <mergeCell ref="B3:B6"/>
    <mergeCell ref="I3:L3"/>
    <mergeCell ref="F3:H5"/>
    <mergeCell ref="T5:V5"/>
    <mergeCell ref="AA5:AC5"/>
    <mergeCell ref="M3:AG3"/>
    <mergeCell ref="Y5:Z5"/>
    <mergeCell ref="AH3:AH6"/>
    <mergeCell ref="K4:K5"/>
    <mergeCell ref="D3:E5"/>
    <mergeCell ref="W5:X5"/>
    <mergeCell ref="AD5:AE5"/>
    <mergeCell ref="R5:S5"/>
    <mergeCell ref="M4:S4"/>
    <mergeCell ref="T4:Z4"/>
    <mergeCell ref="AA4:AG4"/>
    <mergeCell ref="AF5:AG5"/>
  </mergeCells>
  <conditionalFormatting sqref="A3:AG7">
    <cfRule type="cellIs" priority="2" dxfId="0" operator="equal">
      <formula>0</formula>
    </cfRule>
  </conditionalFormatting>
  <printOptions/>
  <pageMargins left="0.15748031496062992" right="0.15748031496062992" top="0.2755905511811024" bottom="0" header="0.1968503937007874" footer="0.15748031496062992"/>
  <pageSetup fitToHeight="0" horizontalDpi="600" verticalDpi="600" orientation="landscape" paperSize="9" scale="55"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B28"/>
  <sheetViews>
    <sheetView zoomScalePageLayoutView="0" workbookViewId="0" topLeftCell="A1">
      <selection activeCell="B18" sqref="B18:B21"/>
    </sheetView>
  </sheetViews>
  <sheetFormatPr defaultColWidth="9.140625" defaultRowHeight="12.75"/>
  <cols>
    <col min="1" max="1" width="32.57421875" style="0" customWidth="1"/>
    <col min="2" max="2" width="103.8515625" style="0" customWidth="1"/>
  </cols>
  <sheetData>
    <row r="1" spans="1:2" ht="12.75">
      <c r="A1" s="24" t="s">
        <v>113</v>
      </c>
      <c r="B1" s="25" t="s">
        <v>114</v>
      </c>
    </row>
    <row r="2" spans="1:2" ht="12.75">
      <c r="A2" s="24" t="s">
        <v>54</v>
      </c>
      <c r="B2" s="220" t="s">
        <v>115</v>
      </c>
    </row>
    <row r="3" spans="1:2" ht="12.75">
      <c r="A3" s="24" t="s">
        <v>53</v>
      </c>
      <c r="B3" s="220"/>
    </row>
    <row r="4" spans="1:2" ht="12.75">
      <c r="A4" s="24" t="s">
        <v>52</v>
      </c>
      <c r="B4" s="220"/>
    </row>
    <row r="5" spans="1:2" ht="12.75">
      <c r="A5" s="24" t="s">
        <v>92</v>
      </c>
      <c r="B5" s="220"/>
    </row>
    <row r="6" spans="1:2" ht="12.75">
      <c r="A6" s="24" t="s">
        <v>51</v>
      </c>
      <c r="B6" s="25" t="s">
        <v>116</v>
      </c>
    </row>
    <row r="7" spans="1:2" ht="12.75">
      <c r="A7" s="24" t="s">
        <v>50</v>
      </c>
      <c r="B7" s="220" t="s">
        <v>115</v>
      </c>
    </row>
    <row r="8" spans="1:2" ht="12.75">
      <c r="A8" s="24" t="s">
        <v>49</v>
      </c>
      <c r="B8" s="220"/>
    </row>
    <row r="9" spans="1:2" ht="12.75">
      <c r="A9" s="24" t="s">
        <v>48</v>
      </c>
      <c r="B9" s="220"/>
    </row>
    <row r="10" spans="1:2" ht="12.75">
      <c r="A10" s="24" t="s">
        <v>101</v>
      </c>
      <c r="B10" s="220"/>
    </row>
    <row r="11" spans="1:2" ht="12.75">
      <c r="A11" s="24" t="s">
        <v>47</v>
      </c>
      <c r="B11" s="25" t="s">
        <v>116</v>
      </c>
    </row>
    <row r="12" spans="1:2" ht="12.75">
      <c r="A12" s="24" t="s">
        <v>46</v>
      </c>
      <c r="B12" s="25" t="s">
        <v>116</v>
      </c>
    </row>
    <row r="13" spans="1:2" ht="12.75">
      <c r="A13" s="24" t="s">
        <v>103</v>
      </c>
      <c r="B13" s="220" t="s">
        <v>115</v>
      </c>
    </row>
    <row r="14" spans="1:2" ht="12.75">
      <c r="A14" s="24" t="s">
        <v>104</v>
      </c>
      <c r="B14" s="220"/>
    </row>
    <row r="15" spans="1:2" ht="12.75">
      <c r="A15" s="24" t="s">
        <v>105</v>
      </c>
      <c r="B15" s="220"/>
    </row>
    <row r="16" spans="1:2" ht="12.75">
      <c r="A16" s="24" t="s">
        <v>106</v>
      </c>
      <c r="B16" s="220"/>
    </row>
    <row r="17" spans="1:2" ht="12.75">
      <c r="A17" s="24" t="s">
        <v>107</v>
      </c>
      <c r="B17" s="25" t="s">
        <v>116</v>
      </c>
    </row>
    <row r="18" spans="1:2" ht="12.75">
      <c r="A18" s="24" t="s">
        <v>108</v>
      </c>
      <c r="B18" s="220" t="s">
        <v>115</v>
      </c>
    </row>
    <row r="19" spans="1:2" ht="12.75">
      <c r="A19" s="24" t="s">
        <v>109</v>
      </c>
      <c r="B19" s="220"/>
    </row>
    <row r="20" spans="1:2" ht="12.75">
      <c r="A20" s="24" t="s">
        <v>110</v>
      </c>
      <c r="B20" s="220"/>
    </row>
    <row r="21" spans="1:2" ht="12.75">
      <c r="A21" s="24" t="s">
        <v>111</v>
      </c>
      <c r="B21" s="220"/>
    </row>
    <row r="22" spans="1:2" ht="12.75">
      <c r="A22" s="24" t="s">
        <v>112</v>
      </c>
      <c r="B22" s="25" t="s">
        <v>116</v>
      </c>
    </row>
    <row r="23" spans="1:2" ht="12.75">
      <c r="A23" s="24" t="s">
        <v>45</v>
      </c>
      <c r="B23" s="25" t="s">
        <v>116</v>
      </c>
    </row>
    <row r="24" spans="1:2" ht="12.75">
      <c r="A24" s="24" t="s">
        <v>44</v>
      </c>
      <c r="B24" s="25" t="s">
        <v>116</v>
      </c>
    </row>
    <row r="25" spans="1:2" ht="22.5">
      <c r="A25" s="24" t="s">
        <v>43</v>
      </c>
      <c r="B25" s="25" t="s">
        <v>117</v>
      </c>
    </row>
    <row r="26" spans="1:2" ht="12.75">
      <c r="A26" s="24" t="s">
        <v>42</v>
      </c>
      <c r="B26" s="25" t="s">
        <v>116</v>
      </c>
    </row>
    <row r="27" spans="1:2" ht="12.75">
      <c r="A27" s="24" t="s">
        <v>41</v>
      </c>
      <c r="B27" s="25" t="s">
        <v>116</v>
      </c>
    </row>
    <row r="28" spans="1:2" ht="12.75">
      <c r="A28" s="24" t="s">
        <v>40</v>
      </c>
      <c r="B28" s="25" t="s">
        <v>116</v>
      </c>
    </row>
  </sheetData>
  <sheetProtection/>
  <mergeCells count="4">
    <mergeCell ref="B2:B5"/>
    <mergeCell ref="B7:B10"/>
    <mergeCell ref="B13:B16"/>
    <mergeCell ref="B18:B21"/>
  </mergeCells>
  <printOptions/>
  <pageMargins left="0.7" right="0.7" top="0.75" bottom="0.75" header="0.3" footer="0.3"/>
  <pageSetup fitToHeight="0" fitToWidth="1"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dimension ref="A3:I40"/>
  <sheetViews>
    <sheetView zoomScalePageLayoutView="0" workbookViewId="0" topLeftCell="A1">
      <selection activeCell="C20" sqref="C20"/>
    </sheetView>
  </sheetViews>
  <sheetFormatPr defaultColWidth="9.140625" defaultRowHeight="12.75"/>
  <cols>
    <col min="1" max="1" width="11.140625" style="0" customWidth="1"/>
    <col min="2" max="5" width="17.28125" style="0" customWidth="1"/>
    <col min="6" max="14" width="17.28125" style="0" bestFit="1" customWidth="1"/>
  </cols>
  <sheetData>
    <row r="3" ht="12.75">
      <c r="I3">
        <v>48</v>
      </c>
    </row>
    <row r="6" spans="1:4" ht="12.75">
      <c r="A6" s="108"/>
      <c r="B6" s="111" t="s">
        <v>169</v>
      </c>
      <c r="C6" s="109"/>
      <c r="D6" s="110"/>
    </row>
    <row r="7" spans="1:4" ht="12.75">
      <c r="A7" s="111" t="s">
        <v>175</v>
      </c>
      <c r="B7" s="108" t="s">
        <v>174</v>
      </c>
      <c r="C7" s="121" t="s">
        <v>176</v>
      </c>
      <c r="D7" s="114" t="s">
        <v>177</v>
      </c>
    </row>
    <row r="8" spans="1:4" ht="12.75">
      <c r="A8" s="108">
        <v>103</v>
      </c>
      <c r="B8" s="115"/>
      <c r="C8" s="122"/>
      <c r="D8" s="116"/>
    </row>
    <row r="9" spans="1:4" ht="12.75">
      <c r="A9" s="113">
        <v>307</v>
      </c>
      <c r="B9" s="117"/>
      <c r="C9" s="123"/>
      <c r="D9" s="118"/>
    </row>
    <row r="10" spans="1:4" ht="12.75">
      <c r="A10" s="113">
        <v>337</v>
      </c>
      <c r="B10" s="117"/>
      <c r="C10" s="123"/>
      <c r="D10" s="118"/>
    </row>
    <row r="11" spans="1:4" ht="12.75">
      <c r="A11" s="113">
        <v>358</v>
      </c>
      <c r="B11" s="117"/>
      <c r="C11" s="123"/>
      <c r="D11" s="118"/>
    </row>
    <row r="12" spans="1:4" ht="12.75">
      <c r="A12" s="113">
        <v>371</v>
      </c>
      <c r="B12" s="117"/>
      <c r="C12" s="123"/>
      <c r="D12" s="118"/>
    </row>
    <row r="13" spans="1:4" ht="12.75">
      <c r="A13" s="113">
        <v>466</v>
      </c>
      <c r="B13" s="117"/>
      <c r="C13" s="123"/>
      <c r="D13" s="118"/>
    </row>
    <row r="14" spans="1:4" ht="12.75">
      <c r="A14" s="113">
        <v>630</v>
      </c>
      <c r="B14" s="117"/>
      <c r="C14" s="123"/>
      <c r="D14" s="118"/>
    </row>
    <row r="15" spans="1:4" ht="12.75">
      <c r="A15" s="113">
        <v>701</v>
      </c>
      <c r="B15" s="117"/>
      <c r="C15" s="123"/>
      <c r="D15" s="118"/>
    </row>
    <row r="16" spans="1:4" ht="12.75">
      <c r="A16" s="113">
        <v>724</v>
      </c>
      <c r="B16" s="117"/>
      <c r="C16" s="123"/>
      <c r="D16" s="118"/>
    </row>
    <row r="17" spans="1:4" ht="12.75">
      <c r="A17" s="113">
        <v>812</v>
      </c>
      <c r="B17" s="117"/>
      <c r="C17" s="123"/>
      <c r="D17" s="118"/>
    </row>
    <row r="18" spans="1:4" ht="12.75">
      <c r="A18" s="113">
        <v>821</v>
      </c>
      <c r="B18" s="117"/>
      <c r="C18" s="123"/>
      <c r="D18" s="118"/>
    </row>
    <row r="19" spans="1:4" ht="12.75">
      <c r="A19" s="113">
        <v>828</v>
      </c>
      <c r="B19" s="117"/>
      <c r="C19" s="123"/>
      <c r="D19" s="118"/>
    </row>
    <row r="20" spans="1:4" ht="12.75">
      <c r="A20" s="113">
        <v>830</v>
      </c>
      <c r="B20" s="117"/>
      <c r="C20" s="123"/>
      <c r="D20" s="118"/>
    </row>
    <row r="21" spans="1:4" ht="12.75">
      <c r="A21" s="113">
        <v>855</v>
      </c>
      <c r="B21" s="117"/>
      <c r="C21" s="123"/>
      <c r="D21" s="118"/>
    </row>
    <row r="22" spans="1:4" ht="12.75">
      <c r="A22" s="113">
        <v>857</v>
      </c>
      <c r="B22" s="117"/>
      <c r="C22" s="123"/>
      <c r="D22" s="118"/>
    </row>
    <row r="23" spans="1:4" ht="12.75">
      <c r="A23" s="113">
        <v>866</v>
      </c>
      <c r="B23" s="117"/>
      <c r="C23" s="123"/>
      <c r="D23" s="118"/>
    </row>
    <row r="24" spans="1:4" ht="12.75">
      <c r="A24" s="113">
        <v>867</v>
      </c>
      <c r="B24" s="117"/>
      <c r="C24" s="123"/>
      <c r="D24" s="118"/>
    </row>
    <row r="25" spans="1:4" ht="12.75">
      <c r="A25" s="113">
        <v>868</v>
      </c>
      <c r="B25" s="117"/>
      <c r="C25" s="123"/>
      <c r="D25" s="118"/>
    </row>
    <row r="26" spans="1:4" ht="12.75">
      <c r="A26" s="113">
        <v>865</v>
      </c>
      <c r="B26" s="117"/>
      <c r="C26" s="123"/>
      <c r="D26" s="118"/>
    </row>
    <row r="27" spans="1:4" ht="12.75">
      <c r="A27" s="113">
        <v>343</v>
      </c>
      <c r="B27" s="117"/>
      <c r="C27" s="123"/>
      <c r="D27" s="118"/>
    </row>
    <row r="28" spans="1:4" ht="12.75">
      <c r="A28" s="113">
        <v>355</v>
      </c>
      <c r="B28" s="117"/>
      <c r="C28" s="123"/>
      <c r="D28" s="118"/>
    </row>
    <row r="29" spans="1:4" ht="12.75">
      <c r="A29" s="113">
        <v>350</v>
      </c>
      <c r="B29" s="117"/>
      <c r="C29" s="123"/>
      <c r="D29" s="118"/>
    </row>
    <row r="30" spans="1:4" ht="12.75">
      <c r="A30" s="113">
        <v>360</v>
      </c>
      <c r="B30" s="117"/>
      <c r="C30" s="123"/>
      <c r="D30" s="118"/>
    </row>
    <row r="31" spans="1:4" ht="12.75">
      <c r="A31" s="113">
        <v>138</v>
      </c>
      <c r="B31" s="117"/>
      <c r="C31" s="123"/>
      <c r="D31" s="118"/>
    </row>
    <row r="32" spans="1:4" ht="12.75">
      <c r="A32" s="113">
        <v>822</v>
      </c>
      <c r="B32" s="117"/>
      <c r="C32" s="123"/>
      <c r="D32" s="118"/>
    </row>
    <row r="33" spans="1:4" ht="12.75">
      <c r="A33" s="113">
        <v>823</v>
      </c>
      <c r="B33" s="117"/>
      <c r="C33" s="123"/>
      <c r="D33" s="118"/>
    </row>
    <row r="34" spans="1:4" ht="12.75">
      <c r="A34" s="113">
        <v>117</v>
      </c>
      <c r="B34" s="117"/>
      <c r="C34" s="123"/>
      <c r="D34" s="118"/>
    </row>
    <row r="35" spans="1:4" ht="12.75">
      <c r="A35" s="113">
        <v>820</v>
      </c>
      <c r="B35" s="117"/>
      <c r="C35" s="123"/>
      <c r="D35" s="118"/>
    </row>
    <row r="36" spans="1:4" ht="12.75">
      <c r="A36" s="113">
        <v>112</v>
      </c>
      <c r="B36" s="117"/>
      <c r="C36" s="123"/>
      <c r="D36" s="118"/>
    </row>
    <row r="37" spans="1:4" ht="12.75">
      <c r="A37" s="113">
        <v>300</v>
      </c>
      <c r="B37" s="117"/>
      <c r="C37" s="123"/>
      <c r="D37" s="118"/>
    </row>
    <row r="38" spans="1:4" ht="12.75">
      <c r="A38" s="113">
        <v>102</v>
      </c>
      <c r="B38" s="117"/>
      <c r="C38" s="123"/>
      <c r="D38" s="118"/>
    </row>
    <row r="39" spans="1:4" ht="12.75">
      <c r="A39" s="113">
        <v>610</v>
      </c>
      <c r="B39" s="117"/>
      <c r="C39" s="123"/>
      <c r="D39" s="118"/>
    </row>
    <row r="40" spans="1:4" ht="12.75">
      <c r="A40" s="112" t="s">
        <v>168</v>
      </c>
      <c r="B40" s="119"/>
      <c r="C40" s="124"/>
      <c r="D40" s="1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RCFH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iao_bag</dc:creator>
  <cp:keywords/>
  <dc:description/>
  <cp:lastModifiedBy>Татьяна</cp:lastModifiedBy>
  <cp:lastPrinted>2017-01-25T09:05:03Z</cp:lastPrinted>
  <dcterms:created xsi:type="dcterms:W3CDTF">2011-12-30T08:15:05Z</dcterms:created>
  <dcterms:modified xsi:type="dcterms:W3CDTF">2017-03-03T13:05:53Z</dcterms:modified>
  <cp:category/>
  <cp:version/>
  <cp:contentType/>
  <cp:contentStatus/>
</cp:coreProperties>
</file>