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F62" i="2" l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H68" i="2" l="1"/>
  <c r="L47" i="2" l="1"/>
  <c r="D51" i="2" l="1"/>
  <c r="Z68" i="2" l="1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X217" i="2"/>
  <c r="W217" i="2"/>
  <c r="T217" i="2"/>
  <c r="S217" i="2"/>
  <c r="P217" i="2"/>
  <c r="O217" i="2"/>
  <c r="L217" i="2"/>
  <c r="K217" i="2"/>
  <c r="H217" i="2"/>
  <c r="G217" i="2"/>
  <c r="C216" i="2"/>
  <c r="D216" i="2" s="1"/>
  <c r="Z215" i="2"/>
  <c r="Z217" i="2" s="1"/>
  <c r="Y215" i="2"/>
  <c r="Y217" i="2" s="1"/>
  <c r="X215" i="2"/>
  <c r="W215" i="2"/>
  <c r="V215" i="2"/>
  <c r="V217" i="2" s="1"/>
  <c r="U215" i="2"/>
  <c r="U217" i="2" s="1"/>
  <c r="T215" i="2"/>
  <c r="S215" i="2"/>
  <c r="R215" i="2"/>
  <c r="R217" i="2" s="1"/>
  <c r="Q215" i="2"/>
  <c r="Q217" i="2" s="1"/>
  <c r="P215" i="2"/>
  <c r="O215" i="2"/>
  <c r="N215" i="2"/>
  <c r="N217" i="2" s="1"/>
  <c r="M215" i="2"/>
  <c r="M217" i="2" s="1"/>
  <c r="L215" i="2"/>
  <c r="K215" i="2"/>
  <c r="J215" i="2"/>
  <c r="J217" i="2" s="1"/>
  <c r="I215" i="2"/>
  <c r="I217" i="2" s="1"/>
  <c r="H215" i="2"/>
  <c r="G215" i="2"/>
  <c r="F215" i="2"/>
  <c r="F217" i="2" s="1"/>
  <c r="C214" i="2"/>
  <c r="D213" i="2"/>
  <c r="B213" i="2"/>
  <c r="D212" i="2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D207" i="2"/>
  <c r="C207" i="2"/>
  <c r="C206" i="2"/>
  <c r="C208" i="2" s="1"/>
  <c r="D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C205" i="2"/>
  <c r="B205" i="2"/>
  <c r="B204" i="2"/>
  <c r="C203" i="2"/>
  <c r="D203" i="2" s="1"/>
  <c r="C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D200" i="2" s="1"/>
  <c r="C196" i="2"/>
  <c r="D196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2" i="2"/>
  <c r="C193" i="2" s="1"/>
  <c r="D193" i="2" s="1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D62" i="2" s="1"/>
  <c r="C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5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61" i="2" l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15" i="2"/>
  <c r="C201" i="2"/>
  <c r="C209" i="2"/>
  <c r="D198" i="2"/>
  <c r="D206" i="2"/>
  <c r="C217" i="2" l="1"/>
  <c r="D217" i="2" s="1"/>
  <c r="D215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<sst xmlns="http://schemas.openxmlformats.org/spreadsheetml/2006/main" count="258" uniqueCount="210">
  <si>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</si>
  <si>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</si>
  <si>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</si>
  <si>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</si>
  <si>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</si>
  <si>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</si>
  <si>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</si>
  <si>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</si>
  <si>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</si>
  <si>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</si>
  <si>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</si>
  <si>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</si>
  <si>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</si>
  <si>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</si>
  <si>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</si>
  <si>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</si>
  <si>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</si>
  <si>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</si>
  <si>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</si>
  <si>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</si>
  <si>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</si>
  <si>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</si>
  <si>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</si>
  <si>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</si>
  <si>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</si>
  <si>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</si>
  <si>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</si>
  <si>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</si>
  <si>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</si>
  <si>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</si>
  <si>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</si>
  <si>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</si>
  <si>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</si>
  <si>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</si>
  <si>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</si>
  <si>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</si>
  <si>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</si>
  <si>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</si>
  <si>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</si>
  <si>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</si>
  <si>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</si>
  <si>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</si>
  <si>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</si>
  <si>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</si>
  <si>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</si>
  <si>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</si>
  <si>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</si>
  <si>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</si>
  <si>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</si>
  <si>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</si>
  <si>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</si>
  <si>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</si>
  <si>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</si>
  <si>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</si>
  <si>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</si>
  <si>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</si>
  <si>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</si>
  <si>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</si>
  <si>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</si>
  <si>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</si>
  <si>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</si>
  <si>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</si>
  <si>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</si>
  <si>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</si>
  <si>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</si>
  <si>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</si>
  <si>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</si>
  <si>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</si>
  <si>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</si>
  <si>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</si>
  <si>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</si>
  <si>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</si>
  <si>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</si>
  <si>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</si>
  <si>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</si>
  <si>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</si>
  <si>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</si>
  <si>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</si>
  <si>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</si>
  <si>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</si>
  <si>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</si>
  <si>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</si>
  <si>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</si>
  <si>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</si>
  <si>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</si>
  <si>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</si>
  <si>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</si>
  <si>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</si>
  <si>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</si>
  <si>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</si>
  <si>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</si>
  <si>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</si>
  <si>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</si>
  <si>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</si>
  <si>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</si>
  <si>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</si>
  <si>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</si>
  <si>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</si>
  <si>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</si>
  <si>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</si>
  <si>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</si>
  <si>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</si>
  <si>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</si>
  <si>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</si>
  <si>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</si>
  <si>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</si>
  <si>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</si>
  <si>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</si>
  <si>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</si>
  <si>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</si>
  <si>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</si>
  <si>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</si>
  <si>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</si>
  <si>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</si>
  <si>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</si>
  <si>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</si>
  <si>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</si>
  <si>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</si>
  <si>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</si>
  <si>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</si>
  <si>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</si>
  <si>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</si>
  <si>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</si>
  <si>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</si>
  <si>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</si>
  <si>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</si>
  <si>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</si>
  <si>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</si>
  <si>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</si>
  <si>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</si>
  <si>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</si>
  <si>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</si>
  <si>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</si>
  <si>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</si>
  <si>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</si>
  <si>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</si>
  <si>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</si>
  <si>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</si>
  <si>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</si>
  <si>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</si>
  <si>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</si>
  <si>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</si>
  <si>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</si>
  <si>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</si>
  <si>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</si>
  <si>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</si>
  <si>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</si>
  <si>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</si>
  <si>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</si>
  <si>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</si>
  <si>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</si>
  <si>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</si>
  <si>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</si>
  <si>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</si>
  <si>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</si>
  <si>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</si>
  <si>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</si>
  <si>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</si>
  <si>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</si>
  <si>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</si>
  <si>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</si>
  <si>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</si>
  <si>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</si>
  <si>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</si>
  <si>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</si>
  <si>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</si>
  <si>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</si>
  <si>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</si>
  <si>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</si>
  <si>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</si>
  <si>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</si>
  <si>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</si>
  <si>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</si>
  <si>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</si>
  <si>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</si>
  <si>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</si>
  <si>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</si>
  <si>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</si>
  <si>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</si>
  <si>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</si>
  <si>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</si>
  <si>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</si>
  <si>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</si>
  <si>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</si>
  <si>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</si>
  <si>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</si>
  <si>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</si>
  <si>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</si>
  <si>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</si>
  <si>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</si>
  <si>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</si>
  <si>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</si>
  <si>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</si>
  <si>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</si>
  <si>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</si>
  <si>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</si>
  <si>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</si>
  <si>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</si>
  <si>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</si>
  <si>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</si>
  <si>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</si>
  <si>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</si>
  <si>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</si>
  <si>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</si>
  <si>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</si>
  <si>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</si>
  <si>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</si>
  <si>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</si>
  <si>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</si>
  <si>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22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</si>
</sst>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61" sqref="F61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09" t="s">
        <v>209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0" t="s">
        <v>3</v>
      </c>
      <c r="B4" s="113" t="s">
        <v>196</v>
      </c>
      <c r="C4" s="116" t="s">
        <v>197</v>
      </c>
      <c r="D4" s="116" t="s">
        <v>198</v>
      </c>
      <c r="E4" s="116" t="s">
        <v>208</v>
      </c>
      <c r="F4" s="119" t="s">
        <v>4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</row>
    <row r="5" spans="1:27" s="2" customFormat="1" ht="87" customHeight="1" x14ac:dyDescent="0.3">
      <c r="A5" s="111"/>
      <c r="B5" s="114"/>
      <c r="C5" s="117"/>
      <c r="D5" s="117"/>
      <c r="E5" s="117"/>
      <c r="F5" s="107" t="s">
        <v>5</v>
      </c>
      <c r="G5" s="107" t="s">
        <v>6</v>
      </c>
      <c r="H5" s="107" t="s">
        <v>7</v>
      </c>
      <c r="I5" s="107" t="s">
        <v>8</v>
      </c>
      <c r="J5" s="107" t="s">
        <v>9</v>
      </c>
      <c r="K5" s="107" t="s">
        <v>10</v>
      </c>
      <c r="L5" s="107" t="s">
        <v>11</v>
      </c>
      <c r="M5" s="107" t="s">
        <v>12</v>
      </c>
      <c r="N5" s="107" t="s">
        <v>13</v>
      </c>
      <c r="O5" s="107" t="s">
        <v>14</v>
      </c>
      <c r="P5" s="107" t="s">
        <v>15</v>
      </c>
      <c r="Q5" s="107" t="s">
        <v>16</v>
      </c>
      <c r="R5" s="107" t="s">
        <v>17</v>
      </c>
      <c r="S5" s="107" t="s">
        <v>18</v>
      </c>
      <c r="T5" s="107" t="s">
        <v>19</v>
      </c>
      <c r="U5" s="107" t="s">
        <v>20</v>
      </c>
      <c r="V5" s="107" t="s">
        <v>21</v>
      </c>
      <c r="W5" s="107" t="s">
        <v>22</v>
      </c>
      <c r="X5" s="107" t="s">
        <v>23</v>
      </c>
      <c r="Y5" s="107" t="s">
        <v>24</v>
      </c>
      <c r="Z5" s="107" t="s">
        <v>25</v>
      </c>
    </row>
    <row r="6" spans="1:27" s="2" customFormat="1" ht="70.2" customHeight="1" thickBot="1" x14ac:dyDescent="0.35">
      <c r="A6" s="112"/>
      <c r="B6" s="115"/>
      <c r="C6" s="118"/>
      <c r="D6" s="118"/>
      <c r="E6" s="11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171475</v>
      </c>
      <c r="C44" s="23">
        <f>SUM(F44:Z44)</f>
        <v>214465</v>
      </c>
      <c r="D44" s="15">
        <f t="shared" ref="D44" si="18">C44/B44</f>
        <v>1.2507071001603733</v>
      </c>
      <c r="E44" s="106">
        <v>209147</v>
      </c>
      <c r="F44" s="10">
        <v>11128</v>
      </c>
      <c r="G44" s="10">
        <v>7200</v>
      </c>
      <c r="H44" s="10">
        <v>16000</v>
      </c>
      <c r="I44" s="10">
        <v>13131</v>
      </c>
      <c r="J44" s="10">
        <v>7825</v>
      </c>
      <c r="K44" s="10">
        <v>11977</v>
      </c>
      <c r="L44" s="10">
        <v>8642</v>
      </c>
      <c r="M44" s="10">
        <v>10005</v>
      </c>
      <c r="N44" s="10">
        <v>11304</v>
      </c>
      <c r="O44" s="10">
        <v>4074</v>
      </c>
      <c r="P44" s="10">
        <v>6250</v>
      </c>
      <c r="Q44" s="10">
        <v>9935</v>
      </c>
      <c r="R44" s="10">
        <v>14132</v>
      </c>
      <c r="S44" s="10">
        <v>11302</v>
      </c>
      <c r="T44" s="10">
        <v>12388</v>
      </c>
      <c r="U44" s="10">
        <v>8768</v>
      </c>
      <c r="V44" s="10">
        <v>9130</v>
      </c>
      <c r="W44" s="10">
        <v>3165</v>
      </c>
      <c r="X44" s="10">
        <v>7090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43291</v>
      </c>
      <c r="D45" s="15"/>
      <c r="E45" s="9"/>
      <c r="F45" s="10">
        <v>2916</v>
      </c>
      <c r="G45" s="10">
        <v>1297</v>
      </c>
      <c r="H45" s="10">
        <v>2010</v>
      </c>
      <c r="I45" s="10">
        <v>3088</v>
      </c>
      <c r="J45" s="10">
        <v>1650</v>
      </c>
      <c r="K45" s="10">
        <v>2300</v>
      </c>
      <c r="L45" s="10">
        <v>944</v>
      </c>
      <c r="M45" s="10">
        <v>2965</v>
      </c>
      <c r="N45" s="10">
        <v>2991</v>
      </c>
      <c r="O45" s="10">
        <v>1096</v>
      </c>
      <c r="P45" s="10">
        <v>1709</v>
      </c>
      <c r="Q45" s="10">
        <v>1884</v>
      </c>
      <c r="R45" s="10">
        <v>4210</v>
      </c>
      <c r="S45" s="10">
        <v>840</v>
      </c>
      <c r="T45" s="10">
        <v>1704</v>
      </c>
      <c r="U45" s="10">
        <v>953</v>
      </c>
      <c r="V45" s="10">
        <v>1150</v>
      </c>
      <c r="W45" s="10">
        <v>892</v>
      </c>
      <c r="X45" s="10">
        <v>337</v>
      </c>
      <c r="Y45" s="10">
        <v>7364</v>
      </c>
      <c r="Z45" s="10">
        <v>991</v>
      </c>
      <c r="AA45" s="20"/>
    </row>
    <row r="46" spans="1:30" s="2" customFormat="1" ht="30" customHeight="1" x14ac:dyDescent="0.3">
      <c r="A46" s="18" t="s">
        <v>52</v>
      </c>
      <c r="B46" s="33">
        <f>B44/B40</f>
        <v>0.79961482324303912</v>
      </c>
      <c r="C46" s="33">
        <f>C44/C40</f>
        <v>1.1435364450421073</v>
      </c>
      <c r="D46" s="15"/>
      <c r="E46" s="9"/>
      <c r="F46" s="35">
        <f>F44/F40</f>
        <v>1.3042662916080638</v>
      </c>
      <c r="G46" s="35">
        <f t="shared" ref="G46:Z46" si="19">G44/G40</f>
        <v>1.1988011988011988</v>
      </c>
      <c r="H46" s="35">
        <f t="shared" si="19"/>
        <v>1.143674052894925</v>
      </c>
      <c r="I46" s="35">
        <f t="shared" si="19"/>
        <v>1.1643434773356032</v>
      </c>
      <c r="J46" s="35">
        <f t="shared" si="19"/>
        <v>1.3668122270742358</v>
      </c>
      <c r="K46" s="35">
        <f t="shared" si="19"/>
        <v>1.0031828461345171</v>
      </c>
      <c r="L46" s="35">
        <f t="shared" si="19"/>
        <v>1.0169690978841583</v>
      </c>
      <c r="M46" s="35">
        <f t="shared" si="19"/>
        <v>0.99572054140127386</v>
      </c>
      <c r="N46" s="35">
        <f t="shared" si="19"/>
        <v>1.1029368718899404</v>
      </c>
      <c r="O46" s="35">
        <f t="shared" si="19"/>
        <v>1.3580000000000001</v>
      </c>
      <c r="P46" s="35">
        <f t="shared" si="19"/>
        <v>1.0064412238325282</v>
      </c>
      <c r="Q46" s="35">
        <f t="shared" si="19"/>
        <v>1.2528373266078183</v>
      </c>
      <c r="R46" s="35">
        <f t="shared" si="19"/>
        <v>1.4136240872261678</v>
      </c>
      <c r="S46" s="35">
        <f t="shared" si="19"/>
        <v>1.0310162379127896</v>
      </c>
      <c r="T46" s="35">
        <f t="shared" si="19"/>
        <v>1.0232097133889486</v>
      </c>
      <c r="U46" s="35">
        <f t="shared" si="19"/>
        <v>0.78118317890235212</v>
      </c>
      <c r="V46" s="35">
        <f t="shared" si="19"/>
        <v>1.1834089436163318</v>
      </c>
      <c r="W46" s="35">
        <f t="shared" si="19"/>
        <v>1.4666357738646896</v>
      </c>
      <c r="X46" s="35">
        <f t="shared" si="19"/>
        <v>1.1140791954745444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0.89220860370903166</v>
      </c>
      <c r="D47" s="15"/>
      <c r="E47" s="9"/>
      <c r="F47" s="103">
        <f>F44/F43</f>
        <v>0.88796680497925307</v>
      </c>
      <c r="G47" s="103">
        <f t="shared" ref="G47:Z47" si="20">G44/G43</f>
        <v>0.94253174499280012</v>
      </c>
      <c r="H47" s="103">
        <f t="shared" si="20"/>
        <v>0.92818192365703678</v>
      </c>
      <c r="I47" s="103">
        <f t="shared" si="20"/>
        <v>0.84723781502845419</v>
      </c>
      <c r="J47" s="103">
        <f t="shared" si="20"/>
        <v>0.96712396489927077</v>
      </c>
      <c r="K47" s="103">
        <f t="shared" si="20"/>
        <v>0.83761102174977276</v>
      </c>
      <c r="L47" s="103">
        <f t="shared" si="20"/>
        <v>0.87118691909111079</v>
      </c>
      <c r="M47" s="103">
        <f t="shared" si="20"/>
        <v>0.767313444282537</v>
      </c>
      <c r="N47" s="103">
        <f t="shared" si="20"/>
        <v>0.85377643504531719</v>
      </c>
      <c r="O47" s="103">
        <f t="shared" si="20"/>
        <v>0.99462890625</v>
      </c>
      <c r="P47" s="103">
        <f t="shared" si="20"/>
        <v>0.76182350073135052</v>
      </c>
      <c r="Q47" s="103">
        <f t="shared" si="20"/>
        <v>0.89641793738157538</v>
      </c>
      <c r="R47" s="103">
        <f t="shared" si="20"/>
        <v>0.96801150763750943</v>
      </c>
      <c r="S47" s="103">
        <f t="shared" si="20"/>
        <v>0.93327828241123034</v>
      </c>
      <c r="T47" s="103">
        <f t="shared" si="20"/>
        <v>0.89696618637318082</v>
      </c>
      <c r="U47" s="103">
        <f t="shared" si="20"/>
        <v>0.71768846689039867</v>
      </c>
      <c r="V47" s="103">
        <f t="shared" si="20"/>
        <v>0.9775160599571735</v>
      </c>
      <c r="W47" s="103">
        <f t="shared" si="20"/>
        <v>0.94084423305588583</v>
      </c>
      <c r="X47" s="103">
        <f t="shared" si="20"/>
        <v>0.90169146636143971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55274</v>
      </c>
      <c r="C48" s="23">
        <f>SUM(F48:Z48)</f>
        <v>80340</v>
      </c>
      <c r="D48" s="15">
        <f t="shared" ref="D48:D96" si="21">C48/B48</f>
        <v>1.4534862684082932</v>
      </c>
      <c r="E48" s="106">
        <v>68595</v>
      </c>
      <c r="F48" s="34">
        <v>4243</v>
      </c>
      <c r="G48" s="34">
        <v>2758</v>
      </c>
      <c r="H48" s="34">
        <v>7244</v>
      </c>
      <c r="I48" s="34">
        <v>3430</v>
      </c>
      <c r="J48" s="34">
        <v>2823</v>
      </c>
      <c r="K48" s="34">
        <v>5117</v>
      </c>
      <c r="L48" s="34">
        <v>4608</v>
      </c>
      <c r="M48" s="34">
        <v>3836</v>
      </c>
      <c r="N48" s="34">
        <v>3584</v>
      </c>
      <c r="O48" s="34">
        <v>937</v>
      </c>
      <c r="P48" s="34">
        <v>2850</v>
      </c>
      <c r="Q48" s="34">
        <v>2505</v>
      </c>
      <c r="R48" s="34">
        <v>3411</v>
      </c>
      <c r="S48" s="34">
        <v>4208</v>
      </c>
      <c r="T48" s="34">
        <v>5217</v>
      </c>
      <c r="U48" s="34">
        <v>2475</v>
      </c>
      <c r="V48" s="34">
        <v>4650</v>
      </c>
      <c r="W48" s="34">
        <v>716</v>
      </c>
      <c r="X48" s="34">
        <v>1715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87428</v>
      </c>
      <c r="C49" s="23">
        <f>SUM(F49:Z49)</f>
        <v>100606</v>
      </c>
      <c r="D49" s="15">
        <f t="shared" si="21"/>
        <v>1.1507297433316557</v>
      </c>
      <c r="E49" s="106">
        <v>98843</v>
      </c>
      <c r="F49" s="26">
        <v>1650</v>
      </c>
      <c r="G49" s="26">
        <v>2770</v>
      </c>
      <c r="H49" s="26">
        <v>6938</v>
      </c>
      <c r="I49" s="26">
        <v>8456</v>
      </c>
      <c r="J49" s="26">
        <v>3109</v>
      </c>
      <c r="K49" s="26">
        <v>5630</v>
      </c>
      <c r="L49" s="26">
        <v>2959</v>
      </c>
      <c r="M49" s="26">
        <v>4531</v>
      </c>
      <c r="N49" s="26">
        <v>6901</v>
      </c>
      <c r="O49" s="26">
        <v>2477</v>
      </c>
      <c r="P49" s="26">
        <v>2451</v>
      </c>
      <c r="Q49" s="26">
        <v>5771</v>
      </c>
      <c r="R49" s="26">
        <v>7729</v>
      </c>
      <c r="S49" s="26">
        <v>5415</v>
      </c>
      <c r="T49" s="26">
        <v>6637</v>
      </c>
      <c r="U49" s="26">
        <v>5353</v>
      </c>
      <c r="V49" s="26">
        <v>3460</v>
      </c>
      <c r="W49" s="26">
        <v>1167</v>
      </c>
      <c r="X49" s="26">
        <v>3919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1267</v>
      </c>
      <c r="C50" s="23">
        <f>SUM(F50:Z50)</f>
        <v>950</v>
      </c>
      <c r="D50" s="15">
        <f t="shared" si="21"/>
        <v>0.74980268350434098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255</v>
      </c>
      <c r="O50" s="34"/>
      <c r="P50" s="34"/>
      <c r="Q50" s="34"/>
      <c r="R50" s="34"/>
      <c r="S50" s="34"/>
      <c r="T50" s="34"/>
      <c r="U50" s="34">
        <v>50</v>
      </c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332</v>
      </c>
      <c r="C51" s="23">
        <f>SUM(F51:Z51)</f>
        <v>50</v>
      </c>
      <c r="D51" s="15">
        <f t="shared" si="21"/>
        <v>0.15060240963855423</v>
      </c>
      <c r="E51" s="105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10193</v>
      </c>
      <c r="C52" s="23">
        <f>SUM(F52:Z52)</f>
        <v>4929</v>
      </c>
      <c r="D52" s="15">
        <f t="shared" si="21"/>
        <v>0.48356715392916705</v>
      </c>
      <c r="E52" s="105">
        <v>13296</v>
      </c>
      <c r="F52" s="26">
        <v>15</v>
      </c>
      <c r="G52" s="26"/>
      <c r="H52" s="26">
        <v>346</v>
      </c>
      <c r="I52" s="26">
        <v>382</v>
      </c>
      <c r="J52" s="26">
        <v>170</v>
      </c>
      <c r="K52" s="26">
        <v>330</v>
      </c>
      <c r="L52" s="26">
        <v>183</v>
      </c>
      <c r="M52" s="26">
        <v>220</v>
      </c>
      <c r="N52" s="26">
        <v>382</v>
      </c>
      <c r="O52" s="26"/>
      <c r="P52" s="26"/>
      <c r="Q52" s="26">
        <v>631</v>
      </c>
      <c r="R52" s="26">
        <v>530</v>
      </c>
      <c r="S52" s="26">
        <v>100</v>
      </c>
      <c r="T52" s="26">
        <v>312</v>
      </c>
      <c r="U52" s="26">
        <v>230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14064</v>
      </c>
      <c r="C54" s="23">
        <f t="shared" si="22"/>
        <v>12653</v>
      </c>
      <c r="D54" s="15"/>
      <c r="E54" s="105"/>
      <c r="F54" s="34"/>
      <c r="G54" s="34">
        <v>320</v>
      </c>
      <c r="H54" s="34">
        <v>2780</v>
      </c>
      <c r="I54" s="34">
        <v>673</v>
      </c>
      <c r="J54" s="34">
        <v>458</v>
      </c>
      <c r="K54" s="34">
        <v>290</v>
      </c>
      <c r="L54" s="34">
        <v>10</v>
      </c>
      <c r="M54" s="34">
        <v>960</v>
      </c>
      <c r="N54" s="34">
        <v>200</v>
      </c>
      <c r="O54" s="34">
        <v>55</v>
      </c>
      <c r="P54" s="34"/>
      <c r="Q54" s="34"/>
      <c r="R54" s="34">
        <v>3122</v>
      </c>
      <c r="S54" s="34">
        <v>150</v>
      </c>
      <c r="T54" s="34">
        <v>1243</v>
      </c>
      <c r="U54" s="34"/>
      <c r="V54" s="34"/>
      <c r="W54" s="34">
        <v>300</v>
      </c>
      <c r="X54" s="34"/>
      <c r="Y54" s="34">
        <v>842</v>
      </c>
      <c r="Z54" s="34">
        <v>1250</v>
      </c>
      <c r="AA54" s="21"/>
    </row>
    <row r="55" spans="1:27" s="2" customFormat="1" ht="30" customHeight="1" outlineLevel="1" x14ac:dyDescent="0.3">
      <c r="A55" s="17" t="s">
        <v>171</v>
      </c>
      <c r="B55" s="23">
        <v>1209</v>
      </c>
      <c r="C55" s="23">
        <f t="shared" si="22"/>
        <v>7221</v>
      </c>
      <c r="D55" s="15"/>
      <c r="E55" s="105"/>
      <c r="F55" s="34"/>
      <c r="G55" s="34">
        <v>30</v>
      </c>
      <c r="H55" s="34">
        <v>2780</v>
      </c>
      <c r="I55" s="34">
        <v>258</v>
      </c>
      <c r="J55" s="34"/>
      <c r="K55" s="34">
        <v>290</v>
      </c>
      <c r="L55" s="34">
        <v>475</v>
      </c>
      <c r="M55" s="34"/>
      <c r="N55" s="34">
        <v>200</v>
      </c>
      <c r="O55" s="34"/>
      <c r="P55" s="34"/>
      <c r="Q55" s="34"/>
      <c r="R55" s="34"/>
      <c r="S55" s="34"/>
      <c r="T55" s="34">
        <v>1223</v>
      </c>
      <c r="U55" s="34"/>
      <c r="V55" s="34"/>
      <c r="W55" s="34"/>
      <c r="X55" s="34"/>
      <c r="Y55" s="34">
        <v>715</v>
      </c>
      <c r="Z55" s="34">
        <v>1250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5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4828</v>
      </c>
      <c r="C57" s="23">
        <f t="shared" si="22"/>
        <v>5090</v>
      </c>
      <c r="D57" s="15">
        <f t="shared" si="21"/>
        <v>1.0542667771333887</v>
      </c>
      <c r="E57" s="105">
        <v>7999</v>
      </c>
      <c r="F57" s="34">
        <v>80</v>
      </c>
      <c r="G57" s="34">
        <v>203</v>
      </c>
      <c r="H57" s="34">
        <v>847</v>
      </c>
      <c r="I57" s="34">
        <v>309</v>
      </c>
      <c r="J57" s="34">
        <v>5</v>
      </c>
      <c r="K57" s="34">
        <v>80</v>
      </c>
      <c r="L57" s="34">
        <v>605</v>
      </c>
      <c r="M57" s="34">
        <v>821</v>
      </c>
      <c r="N57" s="34">
        <v>304</v>
      </c>
      <c r="O57" s="34">
        <v>10</v>
      </c>
      <c r="P57" s="34">
        <v>65</v>
      </c>
      <c r="Q57" s="34">
        <v>116</v>
      </c>
      <c r="R57" s="34">
        <v>60</v>
      </c>
      <c r="S57" s="34">
        <v>537</v>
      </c>
      <c r="T57" s="34">
        <v>181</v>
      </c>
      <c r="U57" s="34">
        <v>24</v>
      </c>
      <c r="V57" s="34">
        <v>110</v>
      </c>
      <c r="W57" s="34">
        <v>6</v>
      </c>
      <c r="X57" s="34">
        <v>190</v>
      </c>
      <c r="Y57" s="34">
        <v>510</v>
      </c>
      <c r="Z57" s="34">
        <v>27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0.53644444444444439</v>
      </c>
      <c r="C58" s="33">
        <f>C57/C56</f>
        <v>0.67587305802682252</v>
      </c>
      <c r="D58" s="15">
        <f t="shared" si="21"/>
        <v>1.2599124942504978</v>
      </c>
      <c r="E58" s="105"/>
      <c r="F58" s="35">
        <f t="shared" ref="F58:Z58" si="23">F57/F56</f>
        <v>0.50632911392405067</v>
      </c>
      <c r="G58" s="35">
        <f t="shared" si="23"/>
        <v>0.50749999999999995</v>
      </c>
      <c r="H58" s="35">
        <f t="shared" si="23"/>
        <v>0.5535947712418301</v>
      </c>
      <c r="I58" s="35">
        <f t="shared" si="23"/>
        <v>0.75550122249388751</v>
      </c>
      <c r="J58" s="35">
        <f t="shared" si="23"/>
        <v>9.6153846153846159E-2</v>
      </c>
      <c r="K58" s="35">
        <f t="shared" si="23"/>
        <v>0.8</v>
      </c>
      <c r="L58" s="35">
        <f t="shared" si="23"/>
        <v>0.79605263157894735</v>
      </c>
      <c r="M58" s="35">
        <f t="shared" si="23"/>
        <v>1.0262500000000001</v>
      </c>
      <c r="N58" s="35">
        <f t="shared" si="23"/>
        <v>0.37254901960784315</v>
      </c>
      <c r="O58" s="35">
        <f t="shared" si="23"/>
        <v>1</v>
      </c>
      <c r="P58" s="35">
        <f t="shared" si="23"/>
        <v>0.31707317073170732</v>
      </c>
      <c r="Q58" s="35">
        <f t="shared" si="23"/>
        <v>0.3515151515151515</v>
      </c>
      <c r="R58" s="35">
        <f t="shared" si="23"/>
        <v>1</v>
      </c>
      <c r="S58" s="35">
        <f t="shared" si="23"/>
        <v>0.82361963190184051</v>
      </c>
      <c r="T58" s="35">
        <f t="shared" si="23"/>
        <v>1.1383647798742138</v>
      </c>
      <c r="U58" s="35">
        <f t="shared" si="23"/>
        <v>0.20512820512820512</v>
      </c>
      <c r="V58" s="35">
        <f t="shared" si="23"/>
        <v>0.73333333333333328</v>
      </c>
      <c r="W58" s="35">
        <f t="shared" si="23"/>
        <v>0.54545454545454541</v>
      </c>
      <c r="X58" s="35">
        <f t="shared" si="23"/>
        <v>0.67375886524822692</v>
      </c>
      <c r="Y58" s="35">
        <f t="shared" si="23"/>
        <v>1</v>
      </c>
      <c r="Z58" s="35">
        <f t="shared" si="23"/>
        <v>1.35</v>
      </c>
      <c r="AA58" s="21"/>
    </row>
    <row r="59" spans="1:27" s="2" customFormat="1" ht="23.4" customHeight="1" outlineLevel="1" x14ac:dyDescent="0.3">
      <c r="A59" s="17" t="s">
        <v>61</v>
      </c>
      <c r="B59" s="23"/>
      <c r="C59" s="23">
        <f t="shared" si="22"/>
        <v>592</v>
      </c>
      <c r="D59" s="15"/>
      <c r="E59" s="105"/>
      <c r="F59" s="34"/>
      <c r="G59" s="34"/>
      <c r="H59" s="34">
        <v>577</v>
      </c>
      <c r="I59" s="34"/>
      <c r="J59" s="34"/>
      <c r="K59" s="34"/>
      <c r="L59" s="34"/>
      <c r="M59" s="34">
        <v>15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x14ac:dyDescent="0.3">
      <c r="A60" s="11" t="s">
        <v>162</v>
      </c>
      <c r="B60" s="23">
        <v>878</v>
      </c>
      <c r="C60" s="27">
        <f t="shared" si="22"/>
        <v>973</v>
      </c>
      <c r="D60" s="15">
        <f t="shared" si="21"/>
        <v>1.1082004555808656</v>
      </c>
      <c r="E60" s="105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>
        <v>2</v>
      </c>
      <c r="AA60" s="20"/>
    </row>
    <row r="61" spans="1:27" s="2" customFormat="1" ht="26.4" customHeight="1" x14ac:dyDescent="0.3">
      <c r="A61" s="32" t="s">
        <v>163</v>
      </c>
      <c r="B61" s="27">
        <v>373</v>
      </c>
      <c r="C61" s="27">
        <f t="shared" si="22"/>
        <v>532.5</v>
      </c>
      <c r="D61" s="15">
        <f t="shared" si="21"/>
        <v>1.4276139410187667</v>
      </c>
      <c r="E61" s="105">
        <v>954</v>
      </c>
      <c r="F61" s="26">
        <v>8</v>
      </c>
      <c r="G61" s="26">
        <v>20</v>
      </c>
      <c r="H61" s="26">
        <v>85</v>
      </c>
      <c r="I61" s="26"/>
      <c r="J61" s="26">
        <v>3</v>
      </c>
      <c r="K61" s="26">
        <v>6</v>
      </c>
      <c r="L61" s="26">
        <v>79</v>
      </c>
      <c r="M61" s="26">
        <v>65</v>
      </c>
      <c r="N61" s="26">
        <v>31</v>
      </c>
      <c r="O61" s="54"/>
      <c r="P61" s="26">
        <v>10</v>
      </c>
      <c r="Q61" s="26">
        <v>64</v>
      </c>
      <c r="R61" s="26"/>
      <c r="S61" s="26">
        <v>12</v>
      </c>
      <c r="T61" s="26">
        <v>8.5</v>
      </c>
      <c r="U61" s="26">
        <v>12</v>
      </c>
      <c r="V61" s="26"/>
      <c r="W61" s="26"/>
      <c r="X61" s="26">
        <v>12</v>
      </c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0.42482915717539865</v>
      </c>
      <c r="C62" s="9">
        <f>C61/C60</f>
        <v>0.54727646454265155</v>
      </c>
      <c r="D62" s="9">
        <f t="shared" ref="D62:Z62" si="24">D61/D60</f>
        <v>1.2882271739100486</v>
      </c>
      <c r="E62" s="9"/>
      <c r="F62" s="30">
        <f t="shared" si="24"/>
        <v>0.42105263157894735</v>
      </c>
      <c r="G62" s="30">
        <f t="shared" si="24"/>
        <v>0.15384615384615385</v>
      </c>
      <c r="H62" s="30">
        <f t="shared" si="24"/>
        <v>0.85</v>
      </c>
      <c r="I62" s="30">
        <f t="shared" si="24"/>
        <v>0</v>
      </c>
      <c r="J62" s="30">
        <f t="shared" si="24"/>
        <v>0.375</v>
      </c>
      <c r="K62" s="30">
        <f t="shared" si="24"/>
        <v>1</v>
      </c>
      <c r="L62" s="30">
        <f t="shared" si="24"/>
        <v>0.81443298969072164</v>
      </c>
      <c r="M62" s="30">
        <f t="shared" si="24"/>
        <v>0.7831325301204819</v>
      </c>
      <c r="N62" s="30">
        <f t="shared" si="24"/>
        <v>0.36470588235294116</v>
      </c>
      <c r="O62" s="30">
        <f t="shared" si="24"/>
        <v>0</v>
      </c>
      <c r="P62" s="30">
        <f t="shared" si="24"/>
        <v>0.55555555555555558</v>
      </c>
      <c r="Q62" s="30">
        <f t="shared" si="24"/>
        <v>0.64</v>
      </c>
      <c r="R62" s="30" t="e">
        <f t="shared" si="24"/>
        <v>#DIV/0!</v>
      </c>
      <c r="S62" s="30">
        <f t="shared" si="24"/>
        <v>0.32432432432432434</v>
      </c>
      <c r="T62" s="30">
        <f t="shared" si="24"/>
        <v>0.21249999999999999</v>
      </c>
      <c r="U62" s="30">
        <f t="shared" si="24"/>
        <v>0.3</v>
      </c>
      <c r="V62" s="30">
        <f t="shared" si="24"/>
        <v>0</v>
      </c>
      <c r="W62" s="30">
        <f t="shared" si="24"/>
        <v>0</v>
      </c>
      <c r="X62" s="30">
        <f t="shared" si="24"/>
        <v>0.22641509433962265</v>
      </c>
      <c r="Y62" s="30">
        <f t="shared" si="24"/>
        <v>0.91269841269841268</v>
      </c>
      <c r="Z62" s="30">
        <f t="shared" si="24"/>
        <v>1</v>
      </c>
      <c r="AA62" s="20"/>
    </row>
    <row r="63" spans="1:27" s="2" customFormat="1" ht="30" customHeight="1" x14ac:dyDescent="0.3">
      <c r="A63" s="13" t="s">
        <v>161</v>
      </c>
      <c r="B63" s="27">
        <v>361</v>
      </c>
      <c r="C63" s="27">
        <f t="shared" si="22"/>
        <v>363</v>
      </c>
      <c r="D63" s="15">
        <f t="shared" si="21"/>
        <v>1.0055401662049861</v>
      </c>
      <c r="E63" s="105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/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820</v>
      </c>
      <c r="C65" s="27">
        <f t="shared" si="22"/>
        <v>860</v>
      </c>
      <c r="D65" s="15">
        <f t="shared" si="21"/>
        <v>1.0487804878048781</v>
      </c>
      <c r="E65" s="105">
        <v>971</v>
      </c>
      <c r="F65" s="34"/>
      <c r="G65" s="34"/>
      <c r="H65" s="34">
        <v>350</v>
      </c>
      <c r="I65" s="34"/>
      <c r="J65" s="34"/>
      <c r="K65" s="34"/>
      <c r="L65" s="34"/>
      <c r="M65" s="34">
        <v>110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5">B69+B70+B72+B76+B77</f>
        <v>9774</v>
      </c>
      <c r="C68" s="23">
        <f>SUM(F68:Z68)</f>
        <v>22345</v>
      </c>
      <c r="D68" s="15">
        <f t="shared" si="21"/>
        <v>2.2861673828524656</v>
      </c>
      <c r="E68" s="105">
        <v>17032</v>
      </c>
      <c r="F68" s="34">
        <f>F69+F70+F72+F75+F76+F77</f>
        <v>3844</v>
      </c>
      <c r="G68" s="34">
        <f t="shared" ref="G68:Z68" si="26">G69+G70+G72+G75+G76+G77</f>
        <v>125</v>
      </c>
      <c r="H68" s="34">
        <f>H69+H70+H72+H75+H76+H77</f>
        <v>710</v>
      </c>
      <c r="I68" s="34">
        <f t="shared" si="26"/>
        <v>1508</v>
      </c>
      <c r="J68" s="34">
        <f t="shared" si="26"/>
        <v>522</v>
      </c>
      <c r="K68" s="34">
        <f t="shared" si="26"/>
        <v>4125</v>
      </c>
      <c r="L68" s="34">
        <f t="shared" si="26"/>
        <v>1682</v>
      </c>
      <c r="M68" s="34">
        <f t="shared" si="26"/>
        <v>570</v>
      </c>
      <c r="N68" s="34">
        <f t="shared" si="26"/>
        <v>1740</v>
      </c>
      <c r="O68" s="34">
        <f t="shared" si="26"/>
        <v>266</v>
      </c>
      <c r="P68" s="34">
        <f t="shared" si="26"/>
        <v>0</v>
      </c>
      <c r="Q68" s="34">
        <f t="shared" si="26"/>
        <v>192</v>
      </c>
      <c r="R68" s="34">
        <f t="shared" si="26"/>
        <v>1765</v>
      </c>
      <c r="S68" s="34">
        <f t="shared" si="26"/>
        <v>50</v>
      </c>
      <c r="T68" s="34">
        <f t="shared" si="26"/>
        <v>1135</v>
      </c>
      <c r="U68" s="34">
        <f t="shared" si="26"/>
        <v>711</v>
      </c>
      <c r="V68" s="34">
        <f t="shared" si="26"/>
        <v>1150</v>
      </c>
      <c r="W68" s="34">
        <f t="shared" si="26"/>
        <v>200</v>
      </c>
      <c r="X68" s="34">
        <f t="shared" si="26"/>
        <v>660</v>
      </c>
      <c r="Y68" s="34">
        <f t="shared" si="26"/>
        <v>1227</v>
      </c>
      <c r="Z68" s="34">
        <f t="shared" si="26"/>
        <v>163</v>
      </c>
      <c r="AA68" s="21"/>
    </row>
    <row r="69" spans="1:27" s="2" customFormat="1" ht="30" customHeight="1" x14ac:dyDescent="0.3">
      <c r="A69" s="18" t="s">
        <v>65</v>
      </c>
      <c r="B69" s="23">
        <v>4104</v>
      </c>
      <c r="C69" s="23">
        <f t="shared" si="22"/>
        <v>8932</v>
      </c>
      <c r="D69" s="15">
        <f t="shared" si="21"/>
        <v>2.1764132553606239</v>
      </c>
      <c r="E69" s="105">
        <v>7698</v>
      </c>
      <c r="F69" s="37">
        <v>3564</v>
      </c>
      <c r="G69" s="37"/>
      <c r="H69" s="37">
        <v>80</v>
      </c>
      <c r="I69" s="37"/>
      <c r="J69" s="37">
        <v>135</v>
      </c>
      <c r="K69" s="37">
        <v>895</v>
      </c>
      <c r="L69" s="37">
        <v>380</v>
      </c>
      <c r="M69" s="37">
        <v>180</v>
      </c>
      <c r="N69" s="37"/>
      <c r="O69" s="37"/>
      <c r="P69" s="37"/>
      <c r="Q69" s="37">
        <v>192</v>
      </c>
      <c r="R69" s="37">
        <v>1255</v>
      </c>
      <c r="S69" s="37"/>
      <c r="T69" s="37">
        <v>521</v>
      </c>
      <c r="U69" s="37">
        <v>401</v>
      </c>
      <c r="V69" s="37"/>
      <c r="W69" s="37">
        <v>200</v>
      </c>
      <c r="X69" s="37">
        <v>463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2575</v>
      </c>
      <c r="C70" s="23">
        <f t="shared" si="22"/>
        <v>9021</v>
      </c>
      <c r="D70" s="15">
        <f t="shared" si="21"/>
        <v>3.5033009708737866</v>
      </c>
      <c r="E70" s="105">
        <v>7455</v>
      </c>
      <c r="F70" s="37"/>
      <c r="G70" s="37">
        <v>125</v>
      </c>
      <c r="H70" s="37">
        <v>80</v>
      </c>
      <c r="I70" s="37">
        <v>1252</v>
      </c>
      <c r="J70" s="37">
        <v>80</v>
      </c>
      <c r="K70" s="37">
        <v>2850</v>
      </c>
      <c r="L70" s="37">
        <v>1182</v>
      </c>
      <c r="M70" s="37">
        <v>280</v>
      </c>
      <c r="N70" s="37">
        <v>1740</v>
      </c>
      <c r="O70" s="37">
        <v>151</v>
      </c>
      <c r="P70" s="37"/>
      <c r="Q70" s="37"/>
      <c r="R70" s="37">
        <v>150</v>
      </c>
      <c r="S70" s="37">
        <v>50</v>
      </c>
      <c r="T70" s="37">
        <v>100</v>
      </c>
      <c r="U70" s="37">
        <v>110</v>
      </c>
      <c r="V70" s="37"/>
      <c r="W70" s="37"/>
      <c r="X70" s="37">
        <v>197</v>
      </c>
      <c r="Y70" s="37">
        <v>511</v>
      </c>
      <c r="Z70" s="37">
        <v>163</v>
      </c>
      <c r="AA70" s="21"/>
    </row>
    <row r="71" spans="1:27" s="2" customFormat="1" ht="30" customHeight="1" x14ac:dyDescent="0.3">
      <c r="A71" s="18" t="s">
        <v>67</v>
      </c>
      <c r="B71" s="23">
        <v>3342</v>
      </c>
      <c r="C71" s="23">
        <f t="shared" si="22"/>
        <v>7894</v>
      </c>
      <c r="D71" s="15">
        <f t="shared" si="21"/>
        <v>2.3620586475164571</v>
      </c>
      <c r="E71" s="105">
        <v>8709</v>
      </c>
      <c r="F71" s="37"/>
      <c r="G71" s="37">
        <v>350</v>
      </c>
      <c r="H71" s="37">
        <v>818</v>
      </c>
      <c r="I71" s="37">
        <v>1677</v>
      </c>
      <c r="J71" s="37">
        <v>310</v>
      </c>
      <c r="K71" s="37">
        <v>165</v>
      </c>
      <c r="L71" s="37"/>
      <c r="M71" s="37">
        <v>530</v>
      </c>
      <c r="N71" s="37">
        <v>70</v>
      </c>
      <c r="O71" s="37">
        <v>205</v>
      </c>
      <c r="P71" s="37">
        <v>280</v>
      </c>
      <c r="Q71" s="37">
        <v>130</v>
      </c>
      <c r="R71" s="37"/>
      <c r="S71" s="37"/>
      <c r="T71" s="37">
        <v>153</v>
      </c>
      <c r="U71" s="37">
        <v>1338</v>
      </c>
      <c r="V71" s="37">
        <v>120</v>
      </c>
      <c r="W71" s="37">
        <v>200</v>
      </c>
      <c r="X71" s="37"/>
      <c r="Y71" s="37">
        <v>1143</v>
      </c>
      <c r="Z71" s="37">
        <v>405</v>
      </c>
      <c r="AA71" s="21"/>
    </row>
    <row r="72" spans="1:27" s="2" customFormat="1" ht="30" customHeight="1" x14ac:dyDescent="0.3">
      <c r="A72" s="18" t="s">
        <v>68</v>
      </c>
      <c r="B72" s="23">
        <v>2155</v>
      </c>
      <c r="C72" s="23">
        <f t="shared" si="22"/>
        <v>2725</v>
      </c>
      <c r="D72" s="15">
        <f t="shared" si="21"/>
        <v>1.2645011600928073</v>
      </c>
      <c r="E72" s="105">
        <v>3516</v>
      </c>
      <c r="F72" s="37">
        <v>100</v>
      </c>
      <c r="G72" s="37"/>
      <c r="H72" s="37">
        <v>550</v>
      </c>
      <c r="I72" s="37"/>
      <c r="J72" s="37"/>
      <c r="K72" s="37">
        <v>380</v>
      </c>
      <c r="L72" s="37">
        <v>120</v>
      </c>
      <c r="M72" s="37">
        <v>110</v>
      </c>
      <c r="N72" s="37"/>
      <c r="O72" s="37">
        <v>115</v>
      </c>
      <c r="P72" s="37"/>
      <c r="Q72" s="37"/>
      <c r="R72" s="37"/>
      <c r="S72" s="37"/>
      <c r="T72" s="37"/>
      <c r="U72" s="37">
        <v>200</v>
      </c>
      <c r="V72" s="37">
        <v>1150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12706</v>
      </c>
      <c r="C73" s="23">
        <f t="shared" si="22"/>
        <v>18648</v>
      </c>
      <c r="D73" s="15">
        <f t="shared" si="21"/>
        <v>1.4676530772863214</v>
      </c>
      <c r="E73" s="105">
        <v>20878</v>
      </c>
      <c r="F73" s="37"/>
      <c r="G73" s="37">
        <v>185</v>
      </c>
      <c r="H73" s="37">
        <v>2359</v>
      </c>
      <c r="I73" s="37">
        <v>989</v>
      </c>
      <c r="J73" s="37">
        <v>462</v>
      </c>
      <c r="K73" s="37">
        <v>1876</v>
      </c>
      <c r="L73" s="37">
        <v>82</v>
      </c>
      <c r="M73" s="37">
        <v>1618</v>
      </c>
      <c r="N73" s="37">
        <v>190</v>
      </c>
      <c r="O73" s="37">
        <v>284</v>
      </c>
      <c r="P73" s="37">
        <v>250</v>
      </c>
      <c r="Q73" s="37">
        <v>669</v>
      </c>
      <c r="R73" s="37">
        <v>1699</v>
      </c>
      <c r="S73" s="37"/>
      <c r="T73" s="37">
        <v>540</v>
      </c>
      <c r="U73" s="37">
        <v>710</v>
      </c>
      <c r="V73" s="37">
        <v>260</v>
      </c>
      <c r="W73" s="37"/>
      <c r="X73" s="37">
        <v>946</v>
      </c>
      <c r="Y73" s="37">
        <v>4586</v>
      </c>
      <c r="Z73" s="37">
        <v>943</v>
      </c>
      <c r="AA73" s="21"/>
    </row>
    <row r="74" spans="1:27" s="2" customFormat="1" ht="30" customHeight="1" x14ac:dyDescent="0.3">
      <c r="A74" s="18" t="s">
        <v>70</v>
      </c>
      <c r="B74" s="23">
        <v>1753</v>
      </c>
      <c r="C74" s="23">
        <f t="shared" si="22"/>
        <v>7507</v>
      </c>
      <c r="D74" s="15">
        <f t="shared" si="21"/>
        <v>4.2823730747290361</v>
      </c>
      <c r="E74" s="105">
        <v>11112</v>
      </c>
      <c r="F74" s="37"/>
      <c r="G74" s="37">
        <v>320</v>
      </c>
      <c r="H74" s="37">
        <v>2573</v>
      </c>
      <c r="I74" s="37">
        <v>526</v>
      </c>
      <c r="J74" s="37">
        <v>403</v>
      </c>
      <c r="K74" s="37">
        <v>250</v>
      </c>
      <c r="L74" s="37">
        <v>182</v>
      </c>
      <c r="M74" s="37">
        <v>440</v>
      </c>
      <c r="N74" s="37">
        <v>173</v>
      </c>
      <c r="O74" s="37">
        <v>20</v>
      </c>
      <c r="P74" s="37"/>
      <c r="Q74" s="37">
        <v>564</v>
      </c>
      <c r="R74" s="37"/>
      <c r="S74" s="37"/>
      <c r="T74" s="37">
        <v>161</v>
      </c>
      <c r="U74" s="37">
        <v>160</v>
      </c>
      <c r="V74" s="37">
        <v>210</v>
      </c>
      <c r="W74" s="37">
        <v>237</v>
      </c>
      <c r="X74" s="37">
        <v>838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195</v>
      </c>
      <c r="C75" s="23">
        <f t="shared" si="22"/>
        <v>384</v>
      </c>
      <c r="D75" s="15">
        <f t="shared" si="21"/>
        <v>1.9692307692307693</v>
      </c>
      <c r="E75" s="105">
        <v>612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170</v>
      </c>
      <c r="S75" s="37"/>
      <c r="T75" s="37">
        <v>214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665</v>
      </c>
      <c r="C76" s="23">
        <f t="shared" si="22"/>
        <v>539</v>
      </c>
      <c r="D76" s="15">
        <f t="shared" si="21"/>
        <v>0.81052631578947365</v>
      </c>
      <c r="E76" s="105">
        <v>665</v>
      </c>
      <c r="F76" s="39">
        <v>180</v>
      </c>
      <c r="G76" s="23"/>
      <c r="H76" s="23"/>
      <c r="I76" s="39"/>
      <c r="J76" s="39">
        <v>19</v>
      </c>
      <c r="K76" s="37"/>
      <c r="L76" s="37"/>
      <c r="M76" s="37"/>
      <c r="N76" s="37"/>
      <c r="O76" s="37"/>
      <c r="P76" s="37"/>
      <c r="Q76" s="37"/>
      <c r="R76" s="37">
        <v>40</v>
      </c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275</v>
      </c>
      <c r="C77" s="23">
        <f t="shared" si="22"/>
        <v>744</v>
      </c>
      <c r="D77" s="15">
        <f t="shared" si="21"/>
        <v>2.7054545454545456</v>
      </c>
      <c r="E77" s="105"/>
      <c r="F77" s="37"/>
      <c r="G77" s="37"/>
      <c r="H77" s="37"/>
      <c r="I77" s="37">
        <v>256</v>
      </c>
      <c r="J77" s="37">
        <v>288</v>
      </c>
      <c r="K77" s="37"/>
      <c r="L77" s="37"/>
      <c r="M77" s="37"/>
      <c r="N77" s="37"/>
      <c r="O77" s="37"/>
      <c r="P77" s="37"/>
      <c r="Q77" s="37"/>
      <c r="R77" s="37">
        <v>150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5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customHeight="1" x14ac:dyDescent="0.3">
      <c r="A79" s="18" t="s">
        <v>75</v>
      </c>
      <c r="B79" s="23">
        <v>98</v>
      </c>
      <c r="C79" s="19">
        <f t="shared" si="22"/>
        <v>101</v>
      </c>
      <c r="D79" s="15">
        <f t="shared" si="21"/>
        <v>1.0306122448979591</v>
      </c>
      <c r="E79" s="105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28</v>
      </c>
      <c r="T79" s="37">
        <v>13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5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77</v>
      </c>
      <c r="C81" s="23">
        <f>SUM(F81:Z81)</f>
        <v>99</v>
      </c>
      <c r="D81" s="15">
        <f t="shared" si="21"/>
        <v>1.2857142857142858</v>
      </c>
      <c r="E81" s="105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26</v>
      </c>
      <c r="T81" s="37">
        <v>13</v>
      </c>
      <c r="U81" s="37"/>
      <c r="V81" s="37"/>
      <c r="W81" s="37"/>
      <c r="X81" s="37">
        <v>36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5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5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5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customHeight="1" x14ac:dyDescent="0.3">
      <c r="A88" s="13" t="s">
        <v>80</v>
      </c>
      <c r="B88" s="42">
        <v>7834</v>
      </c>
      <c r="C88" s="42">
        <f>SUM(F88:Z88)</f>
        <v>1083</v>
      </c>
      <c r="D88" s="15"/>
      <c r="E88" s="105"/>
      <c r="F88" s="99">
        <f>(F44-F89)</f>
        <v>0</v>
      </c>
      <c r="G88" s="99">
        <f t="shared" ref="G88:Z88" si="27">(G44-G89)</f>
        <v>0</v>
      </c>
      <c r="H88" s="99">
        <f t="shared" si="27"/>
        <v>0</v>
      </c>
      <c r="I88" s="99">
        <f t="shared" si="27"/>
        <v>15</v>
      </c>
      <c r="J88" s="99">
        <f t="shared" si="27"/>
        <v>0</v>
      </c>
      <c r="K88" s="99">
        <f t="shared" si="27"/>
        <v>0</v>
      </c>
      <c r="L88" s="99">
        <f t="shared" si="27"/>
        <v>0</v>
      </c>
      <c r="M88" s="99">
        <f t="shared" si="27"/>
        <v>0</v>
      </c>
      <c r="N88" s="99">
        <f t="shared" si="27"/>
        <v>30</v>
      </c>
      <c r="O88" s="99">
        <f t="shared" si="27"/>
        <v>73</v>
      </c>
      <c r="P88" s="99">
        <f t="shared" si="27"/>
        <v>49</v>
      </c>
      <c r="Q88" s="99">
        <f t="shared" si="27"/>
        <v>0</v>
      </c>
      <c r="R88" s="99">
        <f t="shared" si="27"/>
        <v>82</v>
      </c>
      <c r="S88" s="99">
        <f t="shared" si="27"/>
        <v>200</v>
      </c>
      <c r="T88" s="99">
        <f t="shared" si="27"/>
        <v>110</v>
      </c>
      <c r="U88" s="99">
        <f t="shared" si="27"/>
        <v>524</v>
      </c>
      <c r="V88" s="99">
        <f t="shared" si="27"/>
        <v>0</v>
      </c>
      <c r="W88" s="99">
        <f t="shared" si="27"/>
        <v>0</v>
      </c>
      <c r="X88" s="99">
        <f t="shared" si="27"/>
        <v>0</v>
      </c>
      <c r="Y88" s="99">
        <f t="shared" si="27"/>
        <v>0</v>
      </c>
      <c r="Z88" s="99">
        <f t="shared" si="27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8">SUM(F89:Z89)</f>
        <v>213382</v>
      </c>
      <c r="D89" s="15"/>
      <c r="E89" s="105"/>
      <c r="F89" s="10">
        <v>11128</v>
      </c>
      <c r="G89" s="10">
        <v>7200</v>
      </c>
      <c r="H89" s="10">
        <v>16000</v>
      </c>
      <c r="I89" s="10">
        <v>13116</v>
      </c>
      <c r="J89" s="10">
        <v>7825</v>
      </c>
      <c r="K89" s="10">
        <v>11977</v>
      </c>
      <c r="L89" s="10">
        <v>8642</v>
      </c>
      <c r="M89" s="10">
        <v>10005</v>
      </c>
      <c r="N89" s="10">
        <v>11274</v>
      </c>
      <c r="O89" s="10">
        <v>4001</v>
      </c>
      <c r="P89" s="10">
        <v>6201</v>
      </c>
      <c r="Q89" s="10">
        <v>9935</v>
      </c>
      <c r="R89" s="10">
        <v>14050</v>
      </c>
      <c r="S89" s="10">
        <v>11102</v>
      </c>
      <c r="T89" s="10">
        <v>12278</v>
      </c>
      <c r="U89" s="10">
        <v>8244</v>
      </c>
      <c r="V89" s="10">
        <v>9130</v>
      </c>
      <c r="W89" s="10">
        <v>3165</v>
      </c>
      <c r="X89" s="10">
        <v>7090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8"/>
        <v>563</v>
      </c>
      <c r="D90" s="15"/>
      <c r="E90" s="105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customHeight="1" x14ac:dyDescent="0.3">
      <c r="A91" s="13" t="s">
        <v>207</v>
      </c>
      <c r="B91" s="33"/>
      <c r="C91" s="42">
        <f t="shared" si="28"/>
        <v>47</v>
      </c>
      <c r="D91" s="15"/>
      <c r="E91" s="105"/>
      <c r="F91" s="10">
        <v>1</v>
      </c>
      <c r="G91" s="10">
        <v>1</v>
      </c>
      <c r="H91" s="10">
        <v>0</v>
      </c>
      <c r="I91" s="10">
        <v>2</v>
      </c>
      <c r="J91" s="10"/>
      <c r="K91" s="10">
        <v>0</v>
      </c>
      <c r="L91" s="10">
        <v>0</v>
      </c>
      <c r="M91" s="10">
        <v>6</v>
      </c>
      <c r="N91" s="10"/>
      <c r="O91" s="10"/>
      <c r="P91" s="10">
        <v>2</v>
      </c>
      <c r="Q91" s="10">
        <v>10</v>
      </c>
      <c r="R91" s="10">
        <v>1</v>
      </c>
      <c r="S91" s="10">
        <v>6</v>
      </c>
      <c r="T91" s="10">
        <v>2</v>
      </c>
      <c r="U91" s="10">
        <v>7</v>
      </c>
      <c r="V91" s="10">
        <v>1</v>
      </c>
      <c r="W91" s="10">
        <v>1</v>
      </c>
      <c r="X91" s="10">
        <v>2</v>
      </c>
      <c r="Y91" s="10">
        <v>0</v>
      </c>
      <c r="Z91" s="10">
        <v>5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5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5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9">C98/B98</f>
        <v>#DIV/0!</v>
      </c>
      <c r="E98" s="10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9"/>
        <v>#DIV/0!</v>
      </c>
      <c r="E105" s="10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5"/>
      <c r="F106" s="29" t="e">
        <f>F105/F104</f>
        <v>#DIV/0!</v>
      </c>
      <c r="G106" s="29" t="e">
        <f>G105/G104</f>
        <v>#DIV/0!</v>
      </c>
      <c r="H106" s="29" t="e">
        <f t="shared" ref="H106:Z106" si="30">H105/H104</f>
        <v>#DIV/0!</v>
      </c>
      <c r="I106" s="29" t="e">
        <f t="shared" si="30"/>
        <v>#DIV/0!</v>
      </c>
      <c r="J106" s="29" t="e">
        <f t="shared" si="30"/>
        <v>#DIV/0!</v>
      </c>
      <c r="K106" s="29" t="e">
        <f t="shared" si="30"/>
        <v>#DIV/0!</v>
      </c>
      <c r="L106" s="29" t="e">
        <f t="shared" si="30"/>
        <v>#DIV/0!</v>
      </c>
      <c r="M106" s="29" t="e">
        <f t="shared" si="30"/>
        <v>#DIV/0!</v>
      </c>
      <c r="N106" s="29" t="e">
        <f t="shared" si="30"/>
        <v>#DIV/0!</v>
      </c>
      <c r="O106" s="29" t="e">
        <f t="shared" si="30"/>
        <v>#DIV/0!</v>
      </c>
      <c r="P106" s="29" t="e">
        <f t="shared" si="30"/>
        <v>#DIV/0!</v>
      </c>
      <c r="Q106" s="29" t="e">
        <f t="shared" si="30"/>
        <v>#DIV/0!</v>
      </c>
      <c r="R106" s="29" t="e">
        <f t="shared" si="30"/>
        <v>#DIV/0!</v>
      </c>
      <c r="S106" s="29" t="e">
        <f t="shared" si="30"/>
        <v>#DIV/0!</v>
      </c>
      <c r="T106" s="29" t="e">
        <f t="shared" si="30"/>
        <v>#DIV/0!</v>
      </c>
      <c r="U106" s="29" t="e">
        <f t="shared" si="30"/>
        <v>#DIV/0!</v>
      </c>
      <c r="V106" s="29" t="e">
        <f t="shared" si="30"/>
        <v>#DIV/0!</v>
      </c>
      <c r="W106" s="29" t="e">
        <f t="shared" si="30"/>
        <v>#DIV/0!</v>
      </c>
      <c r="X106" s="29" t="e">
        <f t="shared" si="30"/>
        <v>#DIV/0!</v>
      </c>
      <c r="Y106" s="29" t="e">
        <f t="shared" si="30"/>
        <v>#DIV/0!</v>
      </c>
      <c r="Z106" s="29" t="e">
        <f t="shared" si="30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5"/>
      <c r="F107" s="97">
        <f t="shared" ref="F107:Z107" si="31">F104-F105</f>
        <v>0</v>
      </c>
      <c r="G107" s="97">
        <f t="shared" si="31"/>
        <v>0</v>
      </c>
      <c r="H107" s="97">
        <f t="shared" si="31"/>
        <v>0</v>
      </c>
      <c r="I107" s="97">
        <f t="shared" si="31"/>
        <v>0</v>
      </c>
      <c r="J107" s="97">
        <f t="shared" si="31"/>
        <v>0</v>
      </c>
      <c r="K107" s="97">
        <f t="shared" si="31"/>
        <v>0</v>
      </c>
      <c r="L107" s="97">
        <f t="shared" si="31"/>
        <v>0</v>
      </c>
      <c r="M107" s="97">
        <f t="shared" si="31"/>
        <v>0</v>
      </c>
      <c r="N107" s="97">
        <f t="shared" si="31"/>
        <v>0</v>
      </c>
      <c r="O107" s="97">
        <f t="shared" si="31"/>
        <v>0</v>
      </c>
      <c r="P107" s="97">
        <f t="shared" si="31"/>
        <v>0</v>
      </c>
      <c r="Q107" s="97">
        <f t="shared" si="31"/>
        <v>0</v>
      </c>
      <c r="R107" s="97">
        <f t="shared" si="31"/>
        <v>0</v>
      </c>
      <c r="S107" s="97">
        <f t="shared" si="31"/>
        <v>0</v>
      </c>
      <c r="T107" s="97">
        <f t="shared" si="31"/>
        <v>0</v>
      </c>
      <c r="U107" s="97">
        <f t="shared" si="31"/>
        <v>0</v>
      </c>
      <c r="V107" s="97">
        <f t="shared" si="31"/>
        <v>0</v>
      </c>
      <c r="W107" s="97">
        <f t="shared" si="31"/>
        <v>0</v>
      </c>
      <c r="X107" s="97">
        <f t="shared" si="31"/>
        <v>0</v>
      </c>
      <c r="Y107" s="97">
        <f t="shared" si="31"/>
        <v>0</v>
      </c>
      <c r="Z107" s="97">
        <f t="shared" si="31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2">SUM(F108:Z108)</f>
        <v>0</v>
      </c>
      <c r="D108" s="15" t="e">
        <f t="shared" si="29"/>
        <v>#DIV/0!</v>
      </c>
      <c r="E108" s="10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2"/>
        <v>0</v>
      </c>
      <c r="D109" s="15" t="e">
        <f t="shared" si="29"/>
        <v>#DIV/0!</v>
      </c>
      <c r="E109" s="10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2"/>
        <v>0</v>
      </c>
      <c r="D110" s="15" t="e">
        <f t="shared" si="29"/>
        <v>#DIV/0!</v>
      </c>
      <c r="E110" s="10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2"/>
        <v>0</v>
      </c>
      <c r="D111" s="15" t="e">
        <f t="shared" si="29"/>
        <v>#DIV/0!</v>
      </c>
      <c r="E111" s="105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9"/>
        <v>#DIV/0!</v>
      </c>
      <c r="E112" s="105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5"/>
      <c r="F113" s="29" t="e">
        <f t="shared" ref="F113:Z113" si="33">F112/F104</f>
        <v>#DIV/0!</v>
      </c>
      <c r="G113" s="29" t="e">
        <f t="shared" si="33"/>
        <v>#DIV/0!</v>
      </c>
      <c r="H113" s="29" t="e">
        <f t="shared" si="33"/>
        <v>#DIV/0!</v>
      </c>
      <c r="I113" s="29" t="e">
        <f t="shared" si="33"/>
        <v>#DIV/0!</v>
      </c>
      <c r="J113" s="29" t="e">
        <f t="shared" si="33"/>
        <v>#DIV/0!</v>
      </c>
      <c r="K113" s="29" t="e">
        <f t="shared" si="33"/>
        <v>#DIV/0!</v>
      </c>
      <c r="L113" s="29" t="e">
        <f t="shared" si="33"/>
        <v>#DIV/0!</v>
      </c>
      <c r="M113" s="29" t="e">
        <f t="shared" si="33"/>
        <v>#DIV/0!</v>
      </c>
      <c r="N113" s="29" t="e">
        <f t="shared" si="33"/>
        <v>#DIV/0!</v>
      </c>
      <c r="O113" s="29" t="e">
        <f t="shared" si="33"/>
        <v>#DIV/0!</v>
      </c>
      <c r="P113" s="29" t="e">
        <f t="shared" si="33"/>
        <v>#DIV/0!</v>
      </c>
      <c r="Q113" s="29" t="e">
        <f t="shared" si="33"/>
        <v>#DIV/0!</v>
      </c>
      <c r="R113" s="29" t="e">
        <f t="shared" si="33"/>
        <v>#DIV/0!</v>
      </c>
      <c r="S113" s="29" t="e">
        <f t="shared" si="33"/>
        <v>#DIV/0!</v>
      </c>
      <c r="T113" s="29" t="e">
        <f t="shared" si="33"/>
        <v>#DIV/0!</v>
      </c>
      <c r="U113" s="29" t="e">
        <f t="shared" si="33"/>
        <v>#DIV/0!</v>
      </c>
      <c r="V113" s="29" t="e">
        <f t="shared" si="33"/>
        <v>#DIV/0!</v>
      </c>
      <c r="W113" s="29" t="e">
        <f t="shared" si="33"/>
        <v>#DIV/0!</v>
      </c>
      <c r="X113" s="29" t="e">
        <f t="shared" si="33"/>
        <v>#DIV/0!</v>
      </c>
      <c r="Y113" s="29" t="e">
        <f t="shared" si="33"/>
        <v>#DIV/0!</v>
      </c>
      <c r="Z113" s="29" t="e">
        <f t="shared" si="33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4">SUM(F114:Z114)</f>
        <v>0</v>
      </c>
      <c r="D114" s="15" t="e">
        <f t="shared" si="29"/>
        <v>#DIV/0!</v>
      </c>
      <c r="E114" s="10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4"/>
        <v>0</v>
      </c>
      <c r="D115" s="15" t="e">
        <f t="shared" si="29"/>
        <v>#DIV/0!</v>
      </c>
      <c r="E115" s="10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4"/>
        <v>0</v>
      </c>
      <c r="D116" s="15" t="e">
        <f t="shared" si="29"/>
        <v>#DIV/0!</v>
      </c>
      <c r="E116" s="10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4"/>
        <v>0</v>
      </c>
      <c r="D117" s="15" t="e">
        <f t="shared" si="29"/>
        <v>#DIV/0!</v>
      </c>
      <c r="E117" s="105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9"/>
        <v>#DIV/0!</v>
      </c>
      <c r="E118" s="105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4"/>
        <v>0</v>
      </c>
      <c r="D119" s="15" t="e">
        <f t="shared" si="29"/>
        <v>#DIV/0!</v>
      </c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5"/>
      <c r="F120" s="30" t="e">
        <f t="shared" ref="F120:Z120" si="35">F119/F118</f>
        <v>#DIV/0!</v>
      </c>
      <c r="G120" s="30" t="e">
        <f t="shared" si="35"/>
        <v>#DIV/0!</v>
      </c>
      <c r="H120" s="30" t="e">
        <f t="shared" si="35"/>
        <v>#DIV/0!</v>
      </c>
      <c r="I120" s="30" t="e">
        <f t="shared" si="35"/>
        <v>#DIV/0!</v>
      </c>
      <c r="J120" s="30" t="e">
        <f t="shared" si="35"/>
        <v>#DIV/0!</v>
      </c>
      <c r="K120" s="30" t="e">
        <f t="shared" si="35"/>
        <v>#DIV/0!</v>
      </c>
      <c r="L120" s="30" t="e">
        <f t="shared" si="35"/>
        <v>#DIV/0!</v>
      </c>
      <c r="M120" s="30" t="e">
        <f t="shared" si="35"/>
        <v>#DIV/0!</v>
      </c>
      <c r="N120" s="30" t="e">
        <f t="shared" si="35"/>
        <v>#DIV/0!</v>
      </c>
      <c r="O120" s="30" t="e">
        <f t="shared" si="35"/>
        <v>#DIV/0!</v>
      </c>
      <c r="P120" s="30" t="e">
        <f t="shared" si="35"/>
        <v>#DIV/0!</v>
      </c>
      <c r="Q120" s="30" t="e">
        <f t="shared" si="35"/>
        <v>#DIV/0!</v>
      </c>
      <c r="R120" s="30" t="e">
        <f t="shared" si="35"/>
        <v>#DIV/0!</v>
      </c>
      <c r="S120" s="30" t="e">
        <f t="shared" si="35"/>
        <v>#DIV/0!</v>
      </c>
      <c r="T120" s="30" t="e">
        <f t="shared" si="35"/>
        <v>#DIV/0!</v>
      </c>
      <c r="U120" s="30" t="e">
        <f t="shared" si="35"/>
        <v>#DIV/0!</v>
      </c>
      <c r="V120" s="30" t="e">
        <f t="shared" si="35"/>
        <v>#DIV/0!</v>
      </c>
      <c r="W120" s="30" t="e">
        <f t="shared" si="35"/>
        <v>#DIV/0!</v>
      </c>
      <c r="X120" s="30" t="e">
        <f t="shared" si="35"/>
        <v>#DIV/0!</v>
      </c>
      <c r="Y120" s="30" t="e">
        <f t="shared" si="35"/>
        <v>#DIV/0!</v>
      </c>
      <c r="Z120" s="30" t="e">
        <f t="shared" si="35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4"/>
        <v>0</v>
      </c>
      <c r="D121" s="15" t="e">
        <f t="shared" si="29"/>
        <v>#DIV/0!</v>
      </c>
      <c r="E121" s="105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4"/>
        <v>0</v>
      </c>
      <c r="D122" s="15" t="e">
        <f t="shared" si="29"/>
        <v>#DIV/0!</v>
      </c>
      <c r="E122" s="10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4"/>
        <v>0</v>
      </c>
      <c r="D123" s="15" t="e">
        <f t="shared" si="29"/>
        <v>#DIV/0!</v>
      </c>
      <c r="E123" s="10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4"/>
        <v>0</v>
      </c>
      <c r="D124" s="15" t="e">
        <f t="shared" si="29"/>
        <v>#DIV/0!</v>
      </c>
      <c r="E124" s="105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9"/>
        <v>#DIV/0!</v>
      </c>
      <c r="E125" s="105"/>
      <c r="F125" s="54" t="e">
        <f t="shared" ref="F125:Z125" si="36">F119/F112*10</f>
        <v>#DIV/0!</v>
      </c>
      <c r="G125" s="54" t="e">
        <f t="shared" si="36"/>
        <v>#DIV/0!</v>
      </c>
      <c r="H125" s="54" t="e">
        <f t="shared" si="36"/>
        <v>#DIV/0!</v>
      </c>
      <c r="I125" s="54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 t="shared" si="36"/>
        <v>#DIV/0!</v>
      </c>
      <c r="O125" s="54" t="e">
        <f t="shared" si="36"/>
        <v>#DIV/0!</v>
      </c>
      <c r="P125" s="54" t="e">
        <f t="shared" si="36"/>
        <v>#DIV/0!</v>
      </c>
      <c r="Q125" s="54" t="e">
        <f t="shared" si="36"/>
        <v>#DIV/0!</v>
      </c>
      <c r="R125" s="54" t="e">
        <f t="shared" si="36"/>
        <v>#DIV/0!</v>
      </c>
      <c r="S125" s="54" t="e">
        <f t="shared" si="36"/>
        <v>#DIV/0!</v>
      </c>
      <c r="T125" s="54" t="e">
        <f t="shared" si="36"/>
        <v>#DIV/0!</v>
      </c>
      <c r="U125" s="54" t="e">
        <f t="shared" si="36"/>
        <v>#DIV/0!</v>
      </c>
      <c r="V125" s="54" t="e">
        <f t="shared" si="36"/>
        <v>#DIV/0!</v>
      </c>
      <c r="W125" s="54" t="e">
        <f t="shared" si="36"/>
        <v>#DIV/0!</v>
      </c>
      <c r="X125" s="54" t="e">
        <f t="shared" si="36"/>
        <v>#DIV/0!</v>
      </c>
      <c r="Y125" s="54" t="e">
        <f t="shared" si="36"/>
        <v>#DIV/0!</v>
      </c>
      <c r="Z125" s="54" t="e">
        <f t="shared" si="36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7">B121/B114*10</f>
        <v>#DIV/0!</v>
      </c>
      <c r="C126" s="54" t="e">
        <f t="shared" si="37"/>
        <v>#DIV/0!</v>
      </c>
      <c r="D126" s="15" t="e">
        <f t="shared" si="29"/>
        <v>#DIV/0!</v>
      </c>
      <c r="E126" s="105"/>
      <c r="F126" s="54" t="e">
        <f t="shared" ref="F126:Z128" si="38">F121/F114*10</f>
        <v>#DIV/0!</v>
      </c>
      <c r="G126" s="54" t="e">
        <f t="shared" si="38"/>
        <v>#DIV/0!</v>
      </c>
      <c r="H126" s="54" t="e">
        <f t="shared" si="38"/>
        <v>#DIV/0!</v>
      </c>
      <c r="I126" s="54" t="e">
        <f t="shared" si="38"/>
        <v>#DIV/0!</v>
      </c>
      <c r="J126" s="54" t="e">
        <f t="shared" si="38"/>
        <v>#DIV/0!</v>
      </c>
      <c r="K126" s="54" t="e">
        <f t="shared" si="38"/>
        <v>#DIV/0!</v>
      </c>
      <c r="L126" s="54" t="e">
        <f t="shared" si="38"/>
        <v>#DIV/0!</v>
      </c>
      <c r="M126" s="54" t="e">
        <f t="shared" si="38"/>
        <v>#DIV/0!</v>
      </c>
      <c r="N126" s="54" t="e">
        <f t="shared" si="38"/>
        <v>#DIV/0!</v>
      </c>
      <c r="O126" s="54" t="e">
        <f t="shared" si="38"/>
        <v>#DIV/0!</v>
      </c>
      <c r="P126" s="54" t="e">
        <f t="shared" si="38"/>
        <v>#DIV/0!</v>
      </c>
      <c r="Q126" s="54" t="e">
        <f t="shared" si="38"/>
        <v>#DIV/0!</v>
      </c>
      <c r="R126" s="54" t="e">
        <f t="shared" si="38"/>
        <v>#DIV/0!</v>
      </c>
      <c r="S126" s="54" t="e">
        <f t="shared" si="38"/>
        <v>#DIV/0!</v>
      </c>
      <c r="T126" s="54" t="e">
        <f t="shared" si="38"/>
        <v>#DIV/0!</v>
      </c>
      <c r="U126" s="54" t="e">
        <f t="shared" si="38"/>
        <v>#DIV/0!</v>
      </c>
      <c r="V126" s="54" t="e">
        <f t="shared" si="38"/>
        <v>#DIV/0!</v>
      </c>
      <c r="W126" s="54" t="e">
        <f t="shared" si="38"/>
        <v>#DIV/0!</v>
      </c>
      <c r="X126" s="54" t="e">
        <f t="shared" si="38"/>
        <v>#DIV/0!</v>
      </c>
      <c r="Y126" s="54" t="e">
        <f t="shared" si="38"/>
        <v>#DIV/0!</v>
      </c>
      <c r="Z126" s="54" t="e">
        <f t="shared" si="38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7"/>
        <v>#DIV/0!</v>
      </c>
      <c r="C127" s="54" t="e">
        <f t="shared" si="37"/>
        <v>#DIV/0!</v>
      </c>
      <c r="D127" s="15" t="e">
        <f t="shared" si="29"/>
        <v>#DIV/0!</v>
      </c>
      <c r="E127" s="105"/>
      <c r="F127" s="54"/>
      <c r="G127" s="54" t="e">
        <f t="shared" si="38"/>
        <v>#DIV/0!</v>
      </c>
      <c r="H127" s="54" t="e">
        <f t="shared" si="38"/>
        <v>#DIV/0!</v>
      </c>
      <c r="I127" s="54" t="e">
        <f t="shared" si="38"/>
        <v>#DIV/0!</v>
      </c>
      <c r="J127" s="54" t="e">
        <f t="shared" si="38"/>
        <v>#DIV/0!</v>
      </c>
      <c r="K127" s="54" t="e">
        <f t="shared" si="38"/>
        <v>#DIV/0!</v>
      </c>
      <c r="L127" s="54" t="e">
        <f t="shared" si="38"/>
        <v>#DIV/0!</v>
      </c>
      <c r="M127" s="54" t="e">
        <f t="shared" si="38"/>
        <v>#DIV/0!</v>
      </c>
      <c r="N127" s="54" t="e">
        <f t="shared" si="38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8"/>
        <v>#DIV/0!</v>
      </c>
      <c r="T127" s="54" t="e">
        <f t="shared" si="38"/>
        <v>#DIV/0!</v>
      </c>
      <c r="U127" s="54" t="e">
        <f t="shared" si="38"/>
        <v>#DIV/0!</v>
      </c>
      <c r="V127" s="54" t="e">
        <f t="shared" si="38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7"/>
        <v>#DIV/0!</v>
      </c>
      <c r="C128" s="54" t="e">
        <f t="shared" si="37"/>
        <v>#DIV/0!</v>
      </c>
      <c r="D128" s="15" t="e">
        <f t="shared" si="29"/>
        <v>#DIV/0!</v>
      </c>
      <c r="E128" s="105"/>
      <c r="F128" s="54" t="e">
        <f>F123/F116*10</f>
        <v>#DIV/0!</v>
      </c>
      <c r="G128" s="54" t="e">
        <f t="shared" si="38"/>
        <v>#DIV/0!</v>
      </c>
      <c r="H128" s="54" t="e">
        <f t="shared" si="38"/>
        <v>#DIV/0!</v>
      </c>
      <c r="I128" s="54" t="e">
        <f t="shared" si="38"/>
        <v>#DIV/0!</v>
      </c>
      <c r="J128" s="54" t="e">
        <f t="shared" si="38"/>
        <v>#DIV/0!</v>
      </c>
      <c r="K128" s="54" t="e">
        <f t="shared" si="38"/>
        <v>#DIV/0!</v>
      </c>
      <c r="L128" s="54" t="e">
        <f t="shared" si="38"/>
        <v>#DIV/0!</v>
      </c>
      <c r="M128" s="54" t="e">
        <f t="shared" si="38"/>
        <v>#DIV/0!</v>
      </c>
      <c r="N128" s="54" t="e">
        <f t="shared" si="38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8"/>
        <v>#DIV/0!</v>
      </c>
      <c r="T128" s="54" t="e">
        <f t="shared" si="38"/>
        <v>#DIV/0!</v>
      </c>
      <c r="U128" s="54" t="e">
        <f t="shared" si="38"/>
        <v>#DIV/0!</v>
      </c>
      <c r="V128" s="54" t="e">
        <f t="shared" si="38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7"/>
        <v>#DIV/0!</v>
      </c>
      <c r="C129" s="54" t="e">
        <f t="shared" si="37"/>
        <v>#DIV/0!</v>
      </c>
      <c r="D129" s="15" t="e">
        <f t="shared" si="29"/>
        <v>#DIV/0!</v>
      </c>
      <c r="E129" s="105"/>
      <c r="F129" s="54" t="e">
        <f t="shared" si="37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5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9"/>
        <v>#DIV/0!</v>
      </c>
      <c r="E133" s="10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9"/>
        <v>#DIV/0!</v>
      </c>
      <c r="E134" s="105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9"/>
        <v>#DIV/0!</v>
      </c>
      <c r="E135" s="10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5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9">C139/B139</f>
        <v>#DIV/0!</v>
      </c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5"/>
      <c r="F140" s="35" t="e">
        <f t="shared" ref="F140:Z140" si="40">F139/F138</f>
        <v>#DIV/0!</v>
      </c>
      <c r="G140" s="35" t="e">
        <f t="shared" si="40"/>
        <v>#DIV/0!</v>
      </c>
      <c r="H140" s="35" t="e">
        <f t="shared" si="40"/>
        <v>#DIV/0!</v>
      </c>
      <c r="I140" s="35" t="e">
        <f t="shared" si="40"/>
        <v>#DIV/0!</v>
      </c>
      <c r="J140" s="35" t="e">
        <f t="shared" si="40"/>
        <v>#DIV/0!</v>
      </c>
      <c r="K140" s="35" t="e">
        <f t="shared" si="40"/>
        <v>#DIV/0!</v>
      </c>
      <c r="L140" s="35" t="e">
        <f t="shared" si="40"/>
        <v>#DIV/0!</v>
      </c>
      <c r="M140" s="35" t="e">
        <f t="shared" si="40"/>
        <v>#DIV/0!</v>
      </c>
      <c r="N140" s="35" t="e">
        <f t="shared" si="40"/>
        <v>#DIV/0!</v>
      </c>
      <c r="O140" s="35" t="e">
        <f t="shared" si="40"/>
        <v>#DIV/0!</v>
      </c>
      <c r="P140" s="35" t="e">
        <f t="shared" si="40"/>
        <v>#DIV/0!</v>
      </c>
      <c r="Q140" s="35" t="e">
        <f t="shared" si="40"/>
        <v>#DIV/0!</v>
      </c>
      <c r="R140" s="35" t="e">
        <f t="shared" si="40"/>
        <v>#DIV/0!</v>
      </c>
      <c r="S140" s="35" t="e">
        <f t="shared" si="40"/>
        <v>#DIV/0!</v>
      </c>
      <c r="T140" s="35" t="e">
        <f t="shared" si="40"/>
        <v>#DIV/0!</v>
      </c>
      <c r="U140" s="35" t="e">
        <f t="shared" si="40"/>
        <v>#DIV/0!</v>
      </c>
      <c r="V140" s="35" t="e">
        <f t="shared" si="40"/>
        <v>#DIV/0!</v>
      </c>
      <c r="W140" s="35" t="e">
        <f t="shared" si="40"/>
        <v>#DIV/0!</v>
      </c>
      <c r="X140" s="35" t="e">
        <f t="shared" si="40"/>
        <v>#DIV/0!</v>
      </c>
      <c r="Y140" s="35" t="e">
        <f t="shared" si="40"/>
        <v>#DIV/0!</v>
      </c>
      <c r="Z140" s="35" t="e">
        <f t="shared" si="40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5"/>
      <c r="F141" s="95">
        <f t="shared" ref="F141:Z141" si="41">F138-F139</f>
        <v>0</v>
      </c>
      <c r="G141" s="95">
        <f t="shared" si="41"/>
        <v>0</v>
      </c>
      <c r="H141" s="95">
        <f t="shared" si="41"/>
        <v>0</v>
      </c>
      <c r="I141" s="95">
        <f t="shared" si="41"/>
        <v>0</v>
      </c>
      <c r="J141" s="95">
        <f t="shared" si="41"/>
        <v>0</v>
      </c>
      <c r="K141" s="95">
        <f t="shared" si="41"/>
        <v>0</v>
      </c>
      <c r="L141" s="95">
        <f t="shared" si="41"/>
        <v>0</v>
      </c>
      <c r="M141" s="95">
        <f t="shared" si="41"/>
        <v>0</v>
      </c>
      <c r="N141" s="95">
        <f t="shared" si="41"/>
        <v>0</v>
      </c>
      <c r="O141" s="95">
        <f t="shared" si="41"/>
        <v>0</v>
      </c>
      <c r="P141" s="95">
        <f t="shared" si="41"/>
        <v>0</v>
      </c>
      <c r="Q141" s="95">
        <f t="shared" si="41"/>
        <v>0</v>
      </c>
      <c r="R141" s="95">
        <f t="shared" si="41"/>
        <v>0</v>
      </c>
      <c r="S141" s="95">
        <f t="shared" si="41"/>
        <v>0</v>
      </c>
      <c r="T141" s="95">
        <f t="shared" si="41"/>
        <v>0</v>
      </c>
      <c r="U141" s="95">
        <f t="shared" si="41"/>
        <v>0</v>
      </c>
      <c r="V141" s="95">
        <f t="shared" si="41"/>
        <v>0</v>
      </c>
      <c r="W141" s="95">
        <f t="shared" si="41"/>
        <v>0</v>
      </c>
      <c r="X141" s="95">
        <f t="shared" si="41"/>
        <v>0</v>
      </c>
      <c r="Y141" s="95">
        <f t="shared" si="41"/>
        <v>0</v>
      </c>
      <c r="Z141" s="95">
        <f t="shared" si="41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9"/>
        <v>#DIV/0!</v>
      </c>
      <c r="E142" s="105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9"/>
        <v>#DIV/0!</v>
      </c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5"/>
      <c r="F144" s="29" t="e">
        <f t="shared" ref="F144:Z144" si="42">F143/F142</f>
        <v>#DIV/0!</v>
      </c>
      <c r="G144" s="29" t="e">
        <f t="shared" si="42"/>
        <v>#DIV/0!</v>
      </c>
      <c r="H144" s="29" t="e">
        <f t="shared" si="42"/>
        <v>#DIV/0!</v>
      </c>
      <c r="I144" s="29" t="e">
        <f t="shared" si="42"/>
        <v>#DIV/0!</v>
      </c>
      <c r="J144" s="29" t="e">
        <f t="shared" si="42"/>
        <v>#DIV/0!</v>
      </c>
      <c r="K144" s="29" t="e">
        <f t="shared" si="42"/>
        <v>#DIV/0!</v>
      </c>
      <c r="L144" s="29" t="e">
        <f t="shared" si="42"/>
        <v>#DIV/0!</v>
      </c>
      <c r="M144" s="29" t="e">
        <f t="shared" si="42"/>
        <v>#DIV/0!</v>
      </c>
      <c r="N144" s="29" t="e">
        <f t="shared" si="42"/>
        <v>#DIV/0!</v>
      </c>
      <c r="O144" s="29" t="e">
        <f t="shared" si="42"/>
        <v>#DIV/0!</v>
      </c>
      <c r="P144" s="29" t="e">
        <f t="shared" si="42"/>
        <v>#DIV/0!</v>
      </c>
      <c r="Q144" s="29" t="e">
        <f t="shared" si="42"/>
        <v>#DIV/0!</v>
      </c>
      <c r="R144" s="29" t="e">
        <f t="shared" si="42"/>
        <v>#DIV/0!</v>
      </c>
      <c r="S144" s="29" t="e">
        <f t="shared" si="42"/>
        <v>#DIV/0!</v>
      </c>
      <c r="T144" s="29" t="e">
        <f t="shared" si="42"/>
        <v>#DIV/0!</v>
      </c>
      <c r="U144" s="29" t="e">
        <f t="shared" si="42"/>
        <v>#DIV/0!</v>
      </c>
      <c r="V144" s="29" t="e">
        <f t="shared" si="42"/>
        <v>#DIV/0!</v>
      </c>
      <c r="W144" s="29" t="e">
        <f t="shared" si="42"/>
        <v>#DIV/0!</v>
      </c>
      <c r="X144" s="29" t="e">
        <f t="shared" si="42"/>
        <v>#DIV/0!</v>
      </c>
      <c r="Y144" s="29" t="e">
        <f t="shared" si="42"/>
        <v>#DIV/0!</v>
      </c>
      <c r="Z144" s="29" t="e">
        <f t="shared" si="42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9"/>
        <v>#DIV/0!</v>
      </c>
      <c r="E145" s="105"/>
      <c r="F145" s="58" t="e">
        <f t="shared" ref="F145:W145" si="43">F143/F139*10</f>
        <v>#DIV/0!</v>
      </c>
      <c r="G145" s="58" t="e">
        <f t="shared" si="43"/>
        <v>#DIV/0!</v>
      </c>
      <c r="H145" s="58" t="e">
        <f t="shared" si="43"/>
        <v>#DIV/0!</v>
      </c>
      <c r="I145" s="58" t="e">
        <f t="shared" si="43"/>
        <v>#DIV/0!</v>
      </c>
      <c r="J145" s="58" t="e">
        <f t="shared" si="43"/>
        <v>#DIV/0!</v>
      </c>
      <c r="K145" s="58" t="e">
        <f t="shared" si="43"/>
        <v>#DIV/0!</v>
      </c>
      <c r="L145" s="58" t="e">
        <f t="shared" si="43"/>
        <v>#DIV/0!</v>
      </c>
      <c r="M145" s="58" t="e">
        <f t="shared" si="43"/>
        <v>#DIV/0!</v>
      </c>
      <c r="N145" s="58" t="e">
        <f t="shared" si="43"/>
        <v>#DIV/0!</v>
      </c>
      <c r="O145" s="58" t="e">
        <f t="shared" si="43"/>
        <v>#DIV/0!</v>
      </c>
      <c r="P145" s="58" t="e">
        <f t="shared" si="43"/>
        <v>#DIV/0!</v>
      </c>
      <c r="Q145" s="58" t="e">
        <f t="shared" si="43"/>
        <v>#DIV/0!</v>
      </c>
      <c r="R145" s="58" t="e">
        <f t="shared" si="43"/>
        <v>#DIV/0!</v>
      </c>
      <c r="S145" s="58" t="e">
        <f t="shared" si="43"/>
        <v>#DIV/0!</v>
      </c>
      <c r="T145" s="58" t="e">
        <f t="shared" si="43"/>
        <v>#DIV/0!</v>
      </c>
      <c r="U145" s="58" t="e">
        <f t="shared" si="43"/>
        <v>#DIV/0!</v>
      </c>
      <c r="V145" s="58" t="e">
        <f t="shared" si="43"/>
        <v>#DIV/0!</v>
      </c>
      <c r="W145" s="58" t="e">
        <f t="shared" si="43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9"/>
        <v>#DIV/0!</v>
      </c>
      <c r="E149" s="105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5"/>
      <c r="F150" s="29" t="e">
        <f>F149/F148</f>
        <v>#DIV/0!</v>
      </c>
      <c r="G150" s="29" t="e">
        <f t="shared" ref="G150:Z150" si="44">G149/G148</f>
        <v>#DIV/0!</v>
      </c>
      <c r="H150" s="29" t="e">
        <f t="shared" si="44"/>
        <v>#DIV/0!</v>
      </c>
      <c r="I150" s="29" t="e">
        <f t="shared" si="44"/>
        <v>#DIV/0!</v>
      </c>
      <c r="J150" s="29" t="e">
        <f t="shared" si="44"/>
        <v>#DIV/0!</v>
      </c>
      <c r="K150" s="29" t="e">
        <f t="shared" si="44"/>
        <v>#DIV/0!</v>
      </c>
      <c r="L150" s="29" t="e">
        <f t="shared" si="44"/>
        <v>#DIV/0!</v>
      </c>
      <c r="M150" s="29" t="e">
        <f t="shared" si="44"/>
        <v>#DIV/0!</v>
      </c>
      <c r="N150" s="29" t="e">
        <f t="shared" si="44"/>
        <v>#DIV/0!</v>
      </c>
      <c r="O150" s="29" t="e">
        <f t="shared" si="44"/>
        <v>#DIV/0!</v>
      </c>
      <c r="P150" s="29" t="e">
        <f t="shared" si="44"/>
        <v>#DIV/0!</v>
      </c>
      <c r="Q150" s="29" t="e">
        <f t="shared" si="44"/>
        <v>#DIV/0!</v>
      </c>
      <c r="R150" s="29"/>
      <c r="S150" s="29" t="e">
        <f t="shared" si="44"/>
        <v>#DIV/0!</v>
      </c>
      <c r="T150" s="29" t="e">
        <f t="shared" si="44"/>
        <v>#DIV/0!</v>
      </c>
      <c r="U150" s="29" t="e">
        <f t="shared" si="44"/>
        <v>#DIV/0!</v>
      </c>
      <c r="V150" s="29" t="e">
        <f t="shared" si="44"/>
        <v>#DIV/0!</v>
      </c>
      <c r="W150" s="29" t="e">
        <f t="shared" si="44"/>
        <v>#DIV/0!</v>
      </c>
      <c r="X150" s="29" t="e">
        <f t="shared" si="44"/>
        <v>#DIV/0!</v>
      </c>
      <c r="Y150" s="29" t="e">
        <f t="shared" si="44"/>
        <v>#DIV/0!</v>
      </c>
      <c r="Z150" s="29" t="e">
        <f t="shared" si="44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9"/>
        <v>#DIV/0!</v>
      </c>
      <c r="E151" s="105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9"/>
        <v>#DIV/0!</v>
      </c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5"/>
      <c r="F153" s="30" t="e">
        <f t="shared" ref="F153:N153" si="45">F152/F151</f>
        <v>#DIV/0!</v>
      </c>
      <c r="G153" s="30" t="e">
        <f t="shared" si="45"/>
        <v>#DIV/0!</v>
      </c>
      <c r="H153" s="30" t="e">
        <f t="shared" si="45"/>
        <v>#DIV/0!</v>
      </c>
      <c r="I153" s="30" t="e">
        <f t="shared" si="45"/>
        <v>#DIV/0!</v>
      </c>
      <c r="J153" s="30" t="e">
        <f t="shared" si="45"/>
        <v>#DIV/0!</v>
      </c>
      <c r="K153" s="30" t="e">
        <f t="shared" si="45"/>
        <v>#DIV/0!</v>
      </c>
      <c r="L153" s="30" t="e">
        <f t="shared" si="45"/>
        <v>#DIV/0!</v>
      </c>
      <c r="M153" s="30" t="e">
        <f t="shared" si="45"/>
        <v>#DIV/0!</v>
      </c>
      <c r="N153" s="30" t="e">
        <f t="shared" si="45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9"/>
        <v>#DIV/0!</v>
      </c>
      <c r="E154" s="105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6">I152/I149*10</f>
        <v>#DIV/0!</v>
      </c>
      <c r="J154" s="58" t="e">
        <f t="shared" si="46"/>
        <v>#DIV/0!</v>
      </c>
      <c r="K154" s="58" t="e">
        <f t="shared" si="46"/>
        <v>#DIV/0!</v>
      </c>
      <c r="L154" s="58" t="e">
        <f t="shared" si="46"/>
        <v>#DIV/0!</v>
      </c>
      <c r="M154" s="58" t="e">
        <f t="shared" si="46"/>
        <v>#DIV/0!</v>
      </c>
      <c r="N154" s="58" t="e">
        <f t="shared" si="46"/>
        <v>#DIV/0!</v>
      </c>
      <c r="O154" s="58" t="e">
        <f t="shared" si="46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7">S152/S149*10</f>
        <v>#DIV/0!</v>
      </c>
      <c r="T154" s="58" t="e">
        <f t="shared" si="47"/>
        <v>#DIV/0!</v>
      </c>
      <c r="U154" s="58" t="e">
        <f t="shared" si="47"/>
        <v>#DIV/0!</v>
      </c>
      <c r="V154" s="58" t="e">
        <f t="shared" si="47"/>
        <v>#DIV/0!</v>
      </c>
      <c r="W154" s="58" t="e">
        <f t="shared" si="47"/>
        <v>#DIV/0!</v>
      </c>
      <c r="X154" s="58" t="e">
        <f t="shared" si="47"/>
        <v>#DIV/0!</v>
      </c>
      <c r="Y154" s="58" t="e">
        <f t="shared" si="47"/>
        <v>#DIV/0!</v>
      </c>
      <c r="Z154" s="58" t="e">
        <f t="shared" si="47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9"/>
        <v>#DIV/0!</v>
      </c>
      <c r="E155" s="105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9"/>
        <v>#DIV/0!</v>
      </c>
      <c r="E156" s="10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9"/>
        <v>#DIV/0!</v>
      </c>
      <c r="E157" s="105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9"/>
        <v>#DIV/0!</v>
      </c>
      <c r="E158" s="105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9"/>
        <v>#DIV/0!</v>
      </c>
      <c r="E159" s="105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9"/>
        <v>#DIV/0!</v>
      </c>
      <c r="E160" s="105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9"/>
        <v>#DIV/0!</v>
      </c>
      <c r="E161" s="10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9"/>
        <v>#DIV/0!</v>
      </c>
      <c r="E162" s="10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9"/>
        <v>#DIV/0!</v>
      </c>
      <c r="E163" s="105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9"/>
        <v>#DIV/0!</v>
      </c>
      <c r="E164" s="10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9"/>
        <v>#DIV/0!</v>
      </c>
      <c r="E165" s="105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9"/>
        <v>#DIV/0!</v>
      </c>
      <c r="E166" s="105"/>
      <c r="F166" s="54" t="e">
        <f>F165/F164*10</f>
        <v>#DIV/0!</v>
      </c>
      <c r="G166" s="54"/>
      <c r="H166" s="54"/>
      <c r="I166" s="54" t="e">
        <f t="shared" ref="I166:N166" si="48">I165/I164*10</f>
        <v>#DIV/0!</v>
      </c>
      <c r="J166" s="54" t="e">
        <f t="shared" si="48"/>
        <v>#DIV/0!</v>
      </c>
      <c r="K166" s="54" t="e">
        <f t="shared" si="48"/>
        <v>#DIV/0!</v>
      </c>
      <c r="L166" s="54" t="e">
        <f t="shared" si="48"/>
        <v>#DIV/0!</v>
      </c>
      <c r="M166" s="54" t="e">
        <f t="shared" si="48"/>
        <v>#DIV/0!</v>
      </c>
      <c r="N166" s="54" t="e">
        <f t="shared" si="48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9">T165/T164*10</f>
        <v>#DIV/0!</v>
      </c>
      <c r="U166" s="54" t="e">
        <f t="shared" si="49"/>
        <v>#DIV/0!</v>
      </c>
      <c r="V166" s="54" t="e">
        <f t="shared" si="49"/>
        <v>#DIV/0!</v>
      </c>
      <c r="W166" s="54" t="e">
        <f t="shared" si="49"/>
        <v>#DIV/0!</v>
      </c>
      <c r="X166" s="54" t="e">
        <f t="shared" si="49"/>
        <v>#DIV/0!</v>
      </c>
      <c r="Y166" s="54" t="e">
        <f t="shared" si="49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5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5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9"/>
        <v>1.2530120481927711</v>
      </c>
      <c r="E171" s="10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9"/>
        <v>0.56955093099671417</v>
      </c>
      <c r="E172" s="10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9"/>
        <v>#DIV/0!</v>
      </c>
      <c r="E173" s="10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9"/>
        <v>#DIV/0!</v>
      </c>
      <c r="E174" s="10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9"/>
        <v>#DIV/0!</v>
      </c>
      <c r="E175" s="105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9"/>
        <v>#DIV/0!</v>
      </c>
      <c r="E178" s="105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9"/>
        <v>#DIV/0!</v>
      </c>
      <c r="E179" s="10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5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50">C184/B184</f>
        <v>#DIV/0!</v>
      </c>
      <c r="E184" s="10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50"/>
        <v>#DIV/0!</v>
      </c>
      <c r="E186" s="105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5"/>
      <c r="F187" s="16" t="e">
        <f>F186/F185</f>
        <v>#DIV/0!</v>
      </c>
      <c r="G187" s="16" t="e">
        <f t="shared" ref="G187:Z187" si="51">G186/G185</f>
        <v>#DIV/0!</v>
      </c>
      <c r="H187" s="16" t="e">
        <f t="shared" si="51"/>
        <v>#DIV/0!</v>
      </c>
      <c r="I187" s="16" t="e">
        <f t="shared" si="51"/>
        <v>#DIV/0!</v>
      </c>
      <c r="J187" s="16" t="e">
        <f t="shared" si="51"/>
        <v>#DIV/0!</v>
      </c>
      <c r="K187" s="16" t="e">
        <f t="shared" si="51"/>
        <v>#DIV/0!</v>
      </c>
      <c r="L187" s="16" t="e">
        <f t="shared" si="51"/>
        <v>#DIV/0!</v>
      </c>
      <c r="M187" s="16" t="e">
        <f t="shared" si="51"/>
        <v>#DIV/0!</v>
      </c>
      <c r="N187" s="16" t="e">
        <f t="shared" si="51"/>
        <v>#DIV/0!</v>
      </c>
      <c r="O187" s="16" t="e">
        <f t="shared" si="51"/>
        <v>#DIV/0!</v>
      </c>
      <c r="P187" s="16" t="e">
        <f t="shared" si="51"/>
        <v>#DIV/0!</v>
      </c>
      <c r="Q187" s="16" t="e">
        <f t="shared" si="51"/>
        <v>#DIV/0!</v>
      </c>
      <c r="R187" s="16" t="e">
        <f t="shared" si="51"/>
        <v>#DIV/0!</v>
      </c>
      <c r="S187" s="16" t="e">
        <f t="shared" si="51"/>
        <v>#DIV/0!</v>
      </c>
      <c r="T187" s="16" t="e">
        <f t="shared" si="51"/>
        <v>#DIV/0!</v>
      </c>
      <c r="U187" s="16" t="e">
        <f t="shared" si="51"/>
        <v>#DIV/0!</v>
      </c>
      <c r="V187" s="16" t="e">
        <f t="shared" si="51"/>
        <v>#DIV/0!</v>
      </c>
      <c r="W187" s="16" t="e">
        <f t="shared" si="51"/>
        <v>#DIV/0!</v>
      </c>
      <c r="X187" s="16" t="e">
        <f t="shared" si="51"/>
        <v>#DIV/0!</v>
      </c>
      <c r="Y187" s="16" t="e">
        <f t="shared" si="51"/>
        <v>#DIV/0!</v>
      </c>
      <c r="Z187" s="16" t="e">
        <f t="shared" si="51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50"/>
        <v>#DIV/0!</v>
      </c>
      <c r="E188" s="10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50"/>
        <v>#DIV/0!</v>
      </c>
      <c r="E189" s="10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0"/>
        <v>#DIV/0!</v>
      </c>
      <c r="E190" s="10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50"/>
        <v>#DIV/0!</v>
      </c>
      <c r="E191" s="105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/>
      <c r="C192" s="27">
        <f>SUM(F192:Z192)</f>
        <v>63</v>
      </c>
      <c r="D192" s="15"/>
      <c r="E192" s="10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>
        <v>63</v>
      </c>
      <c r="U192" s="37"/>
      <c r="V192" s="37"/>
      <c r="W192" s="37"/>
      <c r="X192" s="37"/>
      <c r="Y192" s="37"/>
      <c r="Z192" s="37"/>
    </row>
    <row r="193" spans="1:36" s="50" customFormat="1" ht="30" hidden="1" customHeight="1" x14ac:dyDescent="0.25">
      <c r="A193" s="11" t="s">
        <v>130</v>
      </c>
      <c r="B193" s="52"/>
      <c r="C193" s="52">
        <f>C192/C191</f>
        <v>6.2321937321937321E-4</v>
      </c>
      <c r="D193" s="15" t="e">
        <f t="shared" si="50"/>
        <v>#DIV/0!</v>
      </c>
      <c r="E193" s="15"/>
      <c r="F193" s="73">
        <f t="shared" ref="F193:Z193" si="52">F192/F191</f>
        <v>0</v>
      </c>
      <c r="G193" s="73">
        <f t="shared" si="52"/>
        <v>0</v>
      </c>
      <c r="H193" s="73">
        <f t="shared" si="52"/>
        <v>0</v>
      </c>
      <c r="I193" s="73">
        <f t="shared" si="52"/>
        <v>0</v>
      </c>
      <c r="J193" s="73">
        <f t="shared" si="52"/>
        <v>0</v>
      </c>
      <c r="K193" s="73">
        <f t="shared" si="52"/>
        <v>0</v>
      </c>
      <c r="L193" s="73">
        <f t="shared" si="52"/>
        <v>0</v>
      </c>
      <c r="M193" s="73">
        <f t="shared" si="52"/>
        <v>0</v>
      </c>
      <c r="N193" s="73">
        <f t="shared" si="52"/>
        <v>0</v>
      </c>
      <c r="O193" s="73">
        <f t="shared" si="52"/>
        <v>0</v>
      </c>
      <c r="P193" s="73">
        <f t="shared" si="52"/>
        <v>0</v>
      </c>
      <c r="Q193" s="73">
        <f t="shared" si="52"/>
        <v>0</v>
      </c>
      <c r="R193" s="73">
        <f t="shared" si="52"/>
        <v>0</v>
      </c>
      <c r="S193" s="73">
        <f t="shared" si="52"/>
        <v>0</v>
      </c>
      <c r="T193" s="73">
        <f t="shared" si="52"/>
        <v>1.5965534718702483E-2</v>
      </c>
      <c r="U193" s="73">
        <f t="shared" si="52"/>
        <v>0</v>
      </c>
      <c r="V193" s="73">
        <f t="shared" si="52"/>
        <v>0</v>
      </c>
      <c r="W193" s="73">
        <f t="shared" si="52"/>
        <v>0</v>
      </c>
      <c r="X193" s="73">
        <f t="shared" si="52"/>
        <v>0</v>
      </c>
      <c r="Y193" s="73">
        <f t="shared" si="52"/>
        <v>0</v>
      </c>
      <c r="Z193" s="73">
        <f t="shared" si="52"/>
        <v>0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0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50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0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hidden="1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3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3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3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4">F198/F199</f>
        <v>#DIV/0!</v>
      </c>
      <c r="G201" s="73" t="e">
        <f t="shared" si="54"/>
        <v>#DIV/0!</v>
      </c>
      <c r="H201" s="73" t="e">
        <f t="shared" si="54"/>
        <v>#DIV/0!</v>
      </c>
      <c r="I201" s="73" t="e">
        <f t="shared" si="54"/>
        <v>#DIV/0!</v>
      </c>
      <c r="J201" s="73" t="e">
        <f t="shared" si="54"/>
        <v>#DIV/0!</v>
      </c>
      <c r="K201" s="73" t="e">
        <f t="shared" si="54"/>
        <v>#DIV/0!</v>
      </c>
      <c r="L201" s="73" t="e">
        <f t="shared" si="54"/>
        <v>#DIV/0!</v>
      </c>
      <c r="M201" s="73" t="e">
        <f t="shared" si="54"/>
        <v>#DIV/0!</v>
      </c>
      <c r="N201" s="73" t="e">
        <f t="shared" si="54"/>
        <v>#DIV/0!</v>
      </c>
      <c r="O201" s="73" t="e">
        <f t="shared" si="54"/>
        <v>#DIV/0!</v>
      </c>
      <c r="P201" s="73" t="e">
        <f t="shared" si="54"/>
        <v>#DIV/0!</v>
      </c>
      <c r="Q201" s="73" t="e">
        <f t="shared" si="54"/>
        <v>#DIV/0!</v>
      </c>
      <c r="R201" s="73" t="e">
        <f t="shared" si="54"/>
        <v>#DIV/0!</v>
      </c>
      <c r="S201" s="73" t="e">
        <f t="shared" si="54"/>
        <v>#DIV/0!</v>
      </c>
      <c r="T201" s="73" t="e">
        <f t="shared" si="54"/>
        <v>#DIV/0!</v>
      </c>
      <c r="U201" s="73" t="e">
        <f t="shared" si="54"/>
        <v>#DIV/0!</v>
      </c>
      <c r="V201" s="73" t="e">
        <f t="shared" si="54"/>
        <v>#DIV/0!</v>
      </c>
      <c r="W201" s="73" t="e">
        <f t="shared" si="54"/>
        <v>#DIV/0!</v>
      </c>
      <c r="X201" s="73" t="e">
        <f t="shared" si="54"/>
        <v>#DIV/0!</v>
      </c>
      <c r="Y201" s="73" t="e">
        <f t="shared" si="54"/>
        <v>#DIV/0!</v>
      </c>
      <c r="Z201" s="73" t="e">
        <f t="shared" si="54"/>
        <v>#DIV/0!</v>
      </c>
    </row>
    <row r="202" spans="1:36" s="63" customFormat="1" ht="30" hidden="1" customHeight="1" outlineLevel="1" x14ac:dyDescent="0.25">
      <c r="A202" s="55" t="s">
        <v>139</v>
      </c>
      <c r="B202" s="23"/>
      <c r="C202" s="27">
        <f>SUM(F202:Z202)</f>
        <v>0</v>
      </c>
      <c r="D202" s="9" t="e">
        <f t="shared" si="53"/>
        <v>#DIV/0!</v>
      </c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3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0</v>
      </c>
      <c r="D204" s="9" t="e">
        <f t="shared" si="53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5">F202/F203</f>
        <v>#DIV/0!</v>
      </c>
      <c r="G205" s="30" t="e">
        <f t="shared" si="55"/>
        <v>#DIV/0!</v>
      </c>
      <c r="H205" s="30" t="e">
        <f t="shared" si="55"/>
        <v>#DIV/0!</v>
      </c>
      <c r="I205" s="30" t="e">
        <f t="shared" si="55"/>
        <v>#DIV/0!</v>
      </c>
      <c r="J205" s="30" t="e">
        <f t="shared" si="55"/>
        <v>#DIV/0!</v>
      </c>
      <c r="K205" s="30" t="e">
        <f t="shared" si="55"/>
        <v>#DIV/0!</v>
      </c>
      <c r="L205" s="30" t="e">
        <f t="shared" si="55"/>
        <v>#DIV/0!</v>
      </c>
      <c r="M205" s="30" t="e">
        <f t="shared" si="55"/>
        <v>#DIV/0!</v>
      </c>
      <c r="N205" s="30" t="e">
        <f t="shared" si="55"/>
        <v>#DIV/0!</v>
      </c>
      <c r="O205" s="30" t="e">
        <f t="shared" si="55"/>
        <v>#DIV/0!</v>
      </c>
      <c r="P205" s="30" t="e">
        <f t="shared" si="55"/>
        <v>#DIV/0!</v>
      </c>
      <c r="Q205" s="30" t="e">
        <f t="shared" si="55"/>
        <v>#DIV/0!</v>
      </c>
      <c r="R205" s="30" t="e">
        <f t="shared" si="55"/>
        <v>#DIV/0!</v>
      </c>
      <c r="S205" s="30" t="e">
        <f t="shared" si="55"/>
        <v>#DIV/0!</v>
      </c>
      <c r="T205" s="30" t="e">
        <f t="shared" si="55"/>
        <v>#DIV/0!</v>
      </c>
      <c r="U205" s="30" t="e">
        <f t="shared" si="55"/>
        <v>#DIV/0!</v>
      </c>
      <c r="V205" s="30" t="e">
        <f t="shared" si="55"/>
        <v>#DIV/0!</v>
      </c>
      <c r="W205" s="30" t="e">
        <f t="shared" si="55"/>
        <v>#DIV/0!</v>
      </c>
      <c r="X205" s="30" t="e">
        <f t="shared" si="55"/>
        <v>#DIV/0!</v>
      </c>
      <c r="Y205" s="30" t="e">
        <f t="shared" si="55"/>
        <v>#DIV/0!</v>
      </c>
      <c r="Z205" s="30" t="e">
        <f t="shared" si="55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3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3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3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6">H206/H207</f>
        <v>#DIV/0!</v>
      </c>
      <c r="I209" s="30" t="e">
        <f t="shared" si="56"/>
        <v>#DIV/0!</v>
      </c>
      <c r="J209" s="30" t="e">
        <f t="shared" si="56"/>
        <v>#DIV/0!</v>
      </c>
      <c r="K209" s="30" t="e">
        <f t="shared" si="56"/>
        <v>#DIV/0!</v>
      </c>
      <c r="L209" s="30" t="e">
        <f t="shared" si="56"/>
        <v>#DIV/0!</v>
      </c>
      <c r="M209" s="30" t="e">
        <f t="shared" si="56"/>
        <v>#DIV/0!</v>
      </c>
      <c r="N209" s="30" t="e">
        <f t="shared" si="56"/>
        <v>#DIV/0!</v>
      </c>
      <c r="O209" s="30" t="e">
        <f t="shared" si="56"/>
        <v>#DIV/0!</v>
      </c>
      <c r="P209" s="30" t="e">
        <f t="shared" si="56"/>
        <v>#DIV/0!</v>
      </c>
      <c r="Q209" s="30" t="e">
        <f t="shared" si="56"/>
        <v>#DIV/0!</v>
      </c>
      <c r="R209" s="30" t="e">
        <f t="shared" si="56"/>
        <v>#DIV/0!</v>
      </c>
      <c r="S209" s="30" t="e">
        <f t="shared" si="56"/>
        <v>#DIV/0!</v>
      </c>
      <c r="T209" s="30" t="e">
        <f t="shared" si="56"/>
        <v>#DIV/0!</v>
      </c>
      <c r="U209" s="30" t="e">
        <f t="shared" si="56"/>
        <v>#DIV/0!</v>
      </c>
      <c r="V209" s="30" t="e">
        <f t="shared" si="56"/>
        <v>#DIV/0!</v>
      </c>
      <c r="W209" s="30" t="e">
        <f t="shared" si="56"/>
        <v>#DIV/0!</v>
      </c>
      <c r="X209" s="30" t="e">
        <f t="shared" si="56"/>
        <v>#DIV/0!</v>
      </c>
      <c r="Y209" s="30" t="e">
        <f t="shared" si="56"/>
        <v>#DIV/0!</v>
      </c>
      <c r="Z209" s="30" t="e">
        <f t="shared" si="56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3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3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3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3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0</v>
      </c>
      <c r="D215" s="9" t="e">
        <f t="shared" si="53"/>
        <v>#DIV/0!</v>
      </c>
      <c r="E215" s="9"/>
      <c r="F215" s="26">
        <f>F213+F211+F208+F204+F200</f>
        <v>0</v>
      </c>
      <c r="G215" s="26">
        <f t="shared" ref="G215:Z215" si="57">G213+G211+G208+G204+G200</f>
        <v>0</v>
      </c>
      <c r="H215" s="26">
        <f t="shared" si="57"/>
        <v>0</v>
      </c>
      <c r="I215" s="26">
        <f t="shared" si="57"/>
        <v>0</v>
      </c>
      <c r="J215" s="26">
        <f t="shared" si="57"/>
        <v>0</v>
      </c>
      <c r="K215" s="26">
        <f t="shared" si="57"/>
        <v>0</v>
      </c>
      <c r="L215" s="26">
        <f t="shared" si="57"/>
        <v>0</v>
      </c>
      <c r="M215" s="26">
        <f t="shared" si="57"/>
        <v>0</v>
      </c>
      <c r="N215" s="26">
        <f t="shared" si="57"/>
        <v>0</v>
      </c>
      <c r="O215" s="26">
        <f t="shared" si="57"/>
        <v>0</v>
      </c>
      <c r="P215" s="26">
        <f t="shared" si="57"/>
        <v>0</v>
      </c>
      <c r="Q215" s="26">
        <f t="shared" si="57"/>
        <v>0</v>
      </c>
      <c r="R215" s="26">
        <f t="shared" si="57"/>
        <v>0</v>
      </c>
      <c r="S215" s="26">
        <f t="shared" si="57"/>
        <v>0</v>
      </c>
      <c r="T215" s="26">
        <f t="shared" si="57"/>
        <v>0</v>
      </c>
      <c r="U215" s="26">
        <f t="shared" si="57"/>
        <v>0</v>
      </c>
      <c r="V215" s="26">
        <f t="shared" si="57"/>
        <v>0</v>
      </c>
      <c r="W215" s="26">
        <f t="shared" si="57"/>
        <v>0</v>
      </c>
      <c r="X215" s="26">
        <f t="shared" si="57"/>
        <v>0</v>
      </c>
      <c r="Y215" s="26">
        <f t="shared" si="57"/>
        <v>0</v>
      </c>
      <c r="Z215" s="26">
        <f t="shared" si="57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3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3"/>
        <v>#DIV/0!</v>
      </c>
      <c r="E217" s="9"/>
      <c r="F217" s="54" t="e">
        <f>F215/F216*10</f>
        <v>#DIV/0!</v>
      </c>
      <c r="G217" s="54" t="e">
        <f t="shared" ref="G217:Z217" si="58">G215/G216*10</f>
        <v>#DIV/0!</v>
      </c>
      <c r="H217" s="54" t="e">
        <f t="shared" si="58"/>
        <v>#DIV/0!</v>
      </c>
      <c r="I217" s="54" t="e">
        <f t="shared" si="58"/>
        <v>#DIV/0!</v>
      </c>
      <c r="J217" s="54" t="e">
        <f t="shared" si="58"/>
        <v>#DIV/0!</v>
      </c>
      <c r="K217" s="54" t="e">
        <f t="shared" si="58"/>
        <v>#DIV/0!</v>
      </c>
      <c r="L217" s="54" t="e">
        <f t="shared" si="58"/>
        <v>#DIV/0!</v>
      </c>
      <c r="M217" s="54" t="e">
        <f t="shared" si="58"/>
        <v>#DIV/0!</v>
      </c>
      <c r="N217" s="54" t="e">
        <f t="shared" si="58"/>
        <v>#DIV/0!</v>
      </c>
      <c r="O217" s="54" t="e">
        <f t="shared" si="58"/>
        <v>#DIV/0!</v>
      </c>
      <c r="P217" s="54" t="e">
        <f t="shared" si="58"/>
        <v>#DIV/0!</v>
      </c>
      <c r="Q217" s="54" t="e">
        <f t="shared" si="58"/>
        <v>#DIV/0!</v>
      </c>
      <c r="R217" s="54" t="e">
        <f t="shared" si="58"/>
        <v>#DIV/0!</v>
      </c>
      <c r="S217" s="54" t="e">
        <f t="shared" si="58"/>
        <v>#DIV/0!</v>
      </c>
      <c r="T217" s="54" t="e">
        <f t="shared" si="58"/>
        <v>#DIV/0!</v>
      </c>
      <c r="U217" s="54" t="e">
        <f t="shared" si="58"/>
        <v>#DIV/0!</v>
      </c>
      <c r="V217" s="54" t="e">
        <f t="shared" si="58"/>
        <v>#DIV/0!</v>
      </c>
      <c r="W217" s="54" t="e">
        <f t="shared" si="58"/>
        <v>#DIV/0!</v>
      </c>
      <c r="X217" s="54" t="e">
        <f t="shared" si="58"/>
        <v>#DIV/0!</v>
      </c>
      <c r="Y217" s="54" t="e">
        <f t="shared" si="58"/>
        <v>#DIV/0!</v>
      </c>
      <c r="Z217" s="54" t="e">
        <f t="shared" si="58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20.399999999999999" hidden="1" customHeight="1" x14ac:dyDescent="0.3">
      <c r="A228" s="122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2019-05-22T14:13:28Z</cp:lastPrinted>
  <dcterms:created xsi:type="dcterms:W3CDTF">2017-06-08T05:54:08Z</dcterms:created>
  <dcterms:modified xsi:type="dcterms:W3CDTF">2019-05-22T14:40:07Z</dcterms:modified>
</cp:coreProperties>
</file>