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0" windowWidth="18200" windowHeight="11020"/>
  </bookViews>
  <sheets>
    <sheet name="Все источники_ППГ" sheetId="6" r:id="rId1"/>
  </sheets>
  <calcPr calcId="145621"/>
</workbook>
</file>

<file path=xl/calcChain.xml><?xml version="1.0" encoding="utf-8"?>
<calcChain xmlns="http://schemas.openxmlformats.org/spreadsheetml/2006/main">
  <c r="N12" i="6" l="1"/>
  <c r="N13" i="6"/>
  <c r="N14" i="6"/>
  <c r="N11" i="6"/>
  <c r="N10" i="6"/>
  <c r="N335" i="6"/>
  <c r="N318" i="6"/>
  <c r="N256" i="6"/>
  <c r="N222" i="6"/>
  <c r="N208" i="6"/>
  <c r="N201" i="6"/>
  <c r="N194" i="6"/>
  <c r="N187" i="6"/>
  <c r="N181" i="6"/>
  <c r="N164" i="6"/>
  <c r="N111" i="6"/>
  <c r="J113" i="6"/>
  <c r="J112" i="6"/>
  <c r="J111" i="6"/>
  <c r="N45" i="6" l="1"/>
  <c r="N36" i="6"/>
  <c r="N21" i="6"/>
  <c r="N15" i="6"/>
  <c r="L11" i="6" l="1"/>
  <c r="M11" i="6"/>
  <c r="N9" i="6"/>
  <c r="L10" i="6"/>
  <c r="M10" i="6"/>
  <c r="M317" i="6"/>
  <c r="M316" i="6"/>
  <c r="M315" i="6"/>
  <c r="M215" i="6"/>
  <c r="K10" i="6" l="1"/>
  <c r="K11" i="6"/>
  <c r="K317" i="6" l="1"/>
  <c r="K316" i="6"/>
  <c r="K315" i="6"/>
  <c r="M305" i="6"/>
  <c r="L305" i="6"/>
  <c r="K305" i="6"/>
  <c r="M298" i="6"/>
  <c r="L298" i="6"/>
  <c r="K298" i="6"/>
  <c r="M291" i="6"/>
  <c r="L291" i="6"/>
  <c r="K291" i="6"/>
  <c r="N284" i="6"/>
  <c r="M284" i="6"/>
  <c r="L284" i="6"/>
  <c r="K284" i="6"/>
  <c r="M277" i="6"/>
  <c r="L277" i="6"/>
  <c r="K277" i="6"/>
  <c r="N270" i="6"/>
  <c r="M270" i="6"/>
  <c r="L270" i="6"/>
  <c r="K270" i="6"/>
  <c r="N263" i="6"/>
  <c r="M263" i="6"/>
  <c r="L263" i="6"/>
  <c r="K263" i="6"/>
  <c r="N249" i="6"/>
  <c r="M249" i="6"/>
  <c r="L249" i="6"/>
  <c r="K249" i="6"/>
  <c r="N242" i="6"/>
  <c r="M235" i="6"/>
  <c r="L235" i="6"/>
  <c r="K235" i="6"/>
  <c r="N234" i="6"/>
  <c r="M234" i="6"/>
  <c r="M14" i="6" s="1"/>
  <c r="L234" i="6"/>
  <c r="L14" i="6" s="1"/>
  <c r="K234" i="6"/>
  <c r="K14" i="6" s="1"/>
  <c r="O233" i="6"/>
  <c r="N233" i="6"/>
  <c r="M233" i="6"/>
  <c r="L233" i="6"/>
  <c r="K233" i="6"/>
  <c r="O232" i="6"/>
  <c r="N232" i="6"/>
  <c r="M232" i="6"/>
  <c r="M12" i="6" s="1"/>
  <c r="M9" i="6" s="1"/>
  <c r="L232" i="6"/>
  <c r="K232" i="6"/>
  <c r="M185" i="6" l="1"/>
  <c r="J16" i="6"/>
  <c r="J17" i="6"/>
  <c r="J20" i="6"/>
  <c r="N216" i="6"/>
  <c r="N215" i="6" s="1"/>
  <c r="J15" i="6" l="1"/>
  <c r="J189" i="6"/>
  <c r="J183" i="6" s="1"/>
  <c r="J18" i="6" l="1"/>
  <c r="J19" i="6"/>
  <c r="J36" i="6"/>
  <c r="J21" i="6"/>
  <c r="J184" i="6"/>
  <c r="J185" i="6"/>
  <c r="J186" i="6"/>
  <c r="J182" i="6"/>
  <c r="J194" i="6"/>
  <c r="J181" i="6" l="1"/>
  <c r="J10" i="6"/>
  <c r="J11" i="6"/>
  <c r="J208" i="6"/>
  <c r="J201" i="6"/>
  <c r="J222" i="6"/>
  <c r="K215" i="6" l="1"/>
  <c r="K185" i="6"/>
  <c r="L216" i="6" l="1"/>
  <c r="L215" i="6" s="1"/>
  <c r="O215" i="6"/>
  <c r="J215" i="6"/>
  <c r="J14" i="6" l="1"/>
  <c r="J13" i="6"/>
  <c r="J12" i="6"/>
  <c r="J9" i="6" l="1"/>
  <c r="L18" i="6"/>
  <c r="L12" i="6" s="1"/>
  <c r="L9" i="6" s="1"/>
  <c r="O18" i="6"/>
  <c r="O12" i="6" s="1"/>
  <c r="L19" i="6"/>
  <c r="L13" i="6" s="1"/>
  <c r="O19" i="6"/>
  <c r="O13" i="6" s="1"/>
  <c r="K19" i="6" l="1"/>
  <c r="K13" i="6" s="1"/>
  <c r="K18" i="6"/>
  <c r="K12" i="6" s="1"/>
  <c r="K9" i="6" s="1"/>
</calcChain>
</file>

<file path=xl/sharedStrings.xml><?xml version="1.0" encoding="utf-8"?>
<sst xmlns="http://schemas.openxmlformats.org/spreadsheetml/2006/main" count="1950" uniqueCount="200">
  <si>
    <t>факт</t>
  </si>
  <si>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</si>
  <si>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</si>
  <si>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</si>
  <si>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</si>
  <si>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</si>
  <si>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</si>
  <si>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</si>
  <si>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</si>
  <si>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 xml:space="preserve"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 2015 год
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</si>
  <si>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показателя (индикатора)</t>
  </si>
  <si>
    <t>главный распорядитель средств бюджета</t>
  </si>
  <si>
    <t>раздел, подраздел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</si>
  <si>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</si>
  <si>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</si>
  <si>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</si>
  <si>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план</t>
  </si>
  <si>
    <t xml:space="preserve">сводная роспись на 1 января </t>
  </si>
  <si>
    <t>сводная роспись на 31 декабря</t>
  </si>
  <si>
    <t>Данные за отчетный год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</si>
  <si>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</si>
  <si>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</si>
  <si>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</si>
  <si>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</si>
  <si>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>%</t>
  </si>
  <si>
    <t>Доля несовершеннолетних в возрасте от 6 до 18 лет, охваченных различными формами организованного отдыха и оздоровления, в общей численности несовершеннолетних в возрасте от 6 до 18 лет</t>
  </si>
  <si>
    <t>человек</t>
  </si>
  <si>
    <t>Количество вакансий, замещенных соотечественниками трудоспособного возраста</t>
  </si>
  <si>
    <t>единиц</t>
  </si>
  <si>
    <t>Программа</t>
  </si>
  <si>
    <t xml:space="preserve">Реализация законодательства в области предоставления мер социальной поддержки отдельным категориям граждан
</t>
  </si>
  <si>
    <t xml:space="preserve">Осуществление функций государственных органов в целях осуществления полномочий Российской Федерации по обеспечению инвалидов техническими средствами реабилитации, включая изготовление и ремонт протезно-ортопедических изделий
</t>
  </si>
  <si>
    <t>доля граждан, получивших социальные услуги в организациях социального обслуживания, в общем числе граждан, обратившихся за получением социальных услуг в организации социального обслуживания</t>
  </si>
  <si>
    <t xml:space="preserve">Модернизация и развитие сектора социальных услуг
</t>
  </si>
  <si>
    <t>Количество переселившихся в Чувашскую Республику соотечественников и членов их семей</t>
  </si>
  <si>
    <t xml:space="preserve">Доля расходов республиканского бюджета Чувашской Республики на реализацию предусмотренных Программой мероприятий, связанных с предоставлением дополнительных гарантий и мер социальной поддержки участникам Программы, в том числе с предоставлением им временного жилья и оказанием помощи в жилищном обустройстве, в общем объеме расходов республиканского бюджета Чувашской Республики на реализацию предусмотренных Программой мероприятий </t>
  </si>
  <si>
    <t xml:space="preserve">Создание благоприятных условий жизнедеятельности ветеранам, гражданам пожилого возраста, инвалидам
</t>
  </si>
  <si>
    <t>"Поддержка социально ориентированных некоммерческих организаций в Чувашской Республике"</t>
  </si>
  <si>
    <t xml:space="preserve">Предоставление субсидий (грантов) социально ориентированным некоммерческим организациям
</t>
  </si>
  <si>
    <t>Минэкономразвития Чувашии</t>
  </si>
  <si>
    <t>Ц321015</t>
  </si>
  <si>
    <t xml:space="preserve">"Старшее поколение"
</t>
  </si>
  <si>
    <t xml:space="preserve">Основное мероприятие 1 </t>
  </si>
  <si>
    <t xml:space="preserve">Осуществление мер по улучшению положения и качества жизни пожилых людей и инвалидов
</t>
  </si>
  <si>
    <t>Основное мероприятие 2</t>
  </si>
  <si>
    <t>Государственной программа Чувашской Республики</t>
  </si>
  <si>
    <t xml:space="preserve">"Социальная защита населения Чувашской Республики"
</t>
  </si>
  <si>
    <t>Основное мероприятие 3</t>
  </si>
  <si>
    <t>Повышение доступности и качества реабилитационных услуг (развитие системы реабилитации, абилитации и социальной интеграции инвалидов)</t>
  </si>
  <si>
    <t>Основное мероприятие 4</t>
  </si>
  <si>
    <t>Основное мероприятие 5</t>
  </si>
  <si>
    <t>"Оказание содействия добровольному переселению в Чувашскую Республику соотечественников, проживающих за рубежом, на 2014-2018 годы"</t>
  </si>
  <si>
    <t>Основное мероприятие 1</t>
  </si>
  <si>
    <t>Совершенствование нормативно-правового обеспечения реализации Программы</t>
  </si>
  <si>
    <t>Организация мер по приему, временному размещению и содействию во временном и постоянном жилищном обустройстве участников Программы и членов их семей</t>
  </si>
  <si>
    <t>Ц3503502R0863</t>
  </si>
  <si>
    <t>Предоставление участникам Программы и членам их семей государственных услуг в области содействия занятости населения</t>
  </si>
  <si>
    <t>Ц3503504R0862</t>
  </si>
  <si>
    <t>процентов</t>
  </si>
  <si>
    <t>Оказание содействия в получении дополнительного профессионального образования, в том числе повышении квалификации, профессиональном обучении</t>
  </si>
  <si>
    <t>Основное мероприятие 6</t>
  </si>
  <si>
    <t>Оказание содействия участникам Программы и членам их семей в осуществлении предпринимательской деятельности, самозанятости</t>
  </si>
  <si>
    <t>Основное мероприятие 7</t>
  </si>
  <si>
    <t>Содействие в обеспечении детей участников Программы местами в дошкольных образовательных и общеобразовательных организациях</t>
  </si>
  <si>
    <t>Основное мероприятие 8</t>
  </si>
  <si>
    <t>Предоставление информационных, консультационных услуг</t>
  </si>
  <si>
    <t>Основное мероприятие 9</t>
  </si>
  <si>
    <t>Оказание содействия в приобретении участниками Программы земельных участков</t>
  </si>
  <si>
    <t>Основное мероприятие 10</t>
  </si>
  <si>
    <t>Информационное обеспечение и сопровождение реализации Программы</t>
  </si>
  <si>
    <t>Основное мероприятие 11</t>
  </si>
  <si>
    <t>Совершенствование социальной поддержки семьи и детей</t>
  </si>
  <si>
    <t>Организацияи проведения денежных выплат и пособий гражданам, имеющим детей</t>
  </si>
  <si>
    <t xml:space="preserve"> Реализация мероприятий по проведению оздоровительной кампании детей, в том числе детей, находящихся в трудной жизненной ситуации</t>
  </si>
  <si>
    <t xml:space="preserve"> Совершенствование социального обслуживания семьи и детей</t>
  </si>
  <si>
    <t>Удельный вес безнадзорных и беспризорных несовершеннолетних детей, помещенных в специализированные учреждения для несовершеннолетних, нуждающихся в социальной реабилитации, в общей численности детского населения в Чувашской Республике</t>
  </si>
  <si>
    <t>Осуществление мероприятий по профилактике безнадзорности и правонарушений несовершеннолетних</t>
  </si>
  <si>
    <t xml:space="preserve"> Внедрение форм и методов работы, способствующих преодолению изолированности детей-инвалидов и их социальной интеграции</t>
  </si>
  <si>
    <t>Организация и проведение мероприятий, направленных на сохранение семейных ценностей</t>
  </si>
  <si>
    <t xml:space="preserve">Основное мероприятие 2 </t>
  </si>
  <si>
    <t>Плановые данные на очередной финансовый год</t>
  </si>
  <si>
    <t>Доля граждан, получивших социальные услуги в организациях социального обслуживания, в общем числе граждан, обратившихся за получением социальных услуг в организации социального обслуживания</t>
  </si>
  <si>
    <t>Минтруд Чувашии</t>
  </si>
  <si>
    <t>Оказание имущественной поддержки</t>
  </si>
  <si>
    <t>Минэкономразвития Чувашии, Минюст Чуваши</t>
  </si>
  <si>
    <t>Прирост количества зарегистрированных на территории Чувашской Республики благотворительных организаций, процентов</t>
  </si>
  <si>
    <t>Предоставление информационной поддержки</t>
  </si>
  <si>
    <t>Минэкономразвития Чувашии, Мининформполитикм Чувашии</t>
  </si>
  <si>
    <t>Увеличение количества публикаций и сюжетов в средствах массовой информации о деятельности социально ориентированных некоммерческих организаций, процентов</t>
  </si>
  <si>
    <t>Предоставление консультационной поддержки, а также поддержки в области профессионального обучения и дополнительного профессионального образования работников и добровольцев социально ориентированных некоммерческих организаций</t>
  </si>
  <si>
    <t xml:space="preserve">Минэкономразвития Чувашии </t>
  </si>
  <si>
    <t>Прирост численности работников (без внешних совместителей) некоммерческих организаций (за исключением государственных (муниципальных) учреждений), процентов</t>
  </si>
  <si>
    <t>Прирост средней численности добровольцев (волонтеров), привлекаемых некоммерческими организациями (за исключением государственных (муниципальных) учреждений), процентов</t>
  </si>
  <si>
    <t>Меры, стимулирующие поддержку деятельности социально ориентированных некоммерческих организаций и участие в ней граждан</t>
  </si>
  <si>
    <t>Обеспечение поддержки деятельности социально ориентированных некоммерческих организаций на местном уровне</t>
  </si>
  <si>
    <t xml:space="preserve">Обеспечение доступности социальных услуг высокого качества для всех нуждающихся граждан пожилого возраста и инвалидов, включая детей-инвалидов, путем дальнейшего развития сети организаций различных организационно-правовых форм и форм собственности, предоставляющих социальные услуги, в том числе социально ориентированных некоммерческих организаций
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</si>
  <si>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</si>
  <si>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Оказание содействия в социальном обеспечении и медицинской помощи участникам Программы и членам их семей, содействия в прохождении первичного медицинского обследования</t>
  </si>
  <si>
    <t>Создание системы мониторинга, в том числе в информационно-телекоммуникационной сети «Интернет» и АИС «Соотечественники», контроля за реализацией ком-плекса мероприятий, направленных на стимулирование переселения в республику квалифицированных специалистов</t>
  </si>
  <si>
    <t xml:space="preserve">Развитие организаций социального обслуживания граждан пожилого возраста
</t>
  </si>
  <si>
    <t xml:space="preserve">"Обеспечение реализации государственной программы Чувашской Республики "Социальная поддержка граждан" 
</t>
  </si>
  <si>
    <t xml:space="preserve">"Социальная поддержка граждан" </t>
  </si>
  <si>
    <t>Доля населения с доходами ниже величины прожиточного минимума, процентов</t>
  </si>
  <si>
    <t>Целевые индикаторы и показатели Госу-дарственной про-граммы, подпрограммы, уваязанные с основным мероприятием</t>
  </si>
  <si>
    <t>Удельный вес зданий стационарных организаций социального обслу-живания граждан пожилого возраста, инвалидов (взрослых и детей), лиц без определенного места жительства и занятий, требующих реконструкции, зданий, находящихся в аварийном состоянии, ветхих зданий в общем количестве зданий стационарных организаций социального обслуживания граждан пожилого возраста, инвалидов (взрослых и детей), лиц без определенного места жительства и занятий, процентов</t>
  </si>
  <si>
    <t>Доля граждан, получивших социальные услуги в организациях соци-ального обслуживания, в общем числе граждан, обратившихся за получением социальных услуг в организации социального обслуживания, процентов</t>
  </si>
  <si>
    <t xml:space="preserve">Соотношение средней заработной платы социальных работников организаций и средней заработной платы в Чувашской Республике, процентов </t>
  </si>
  <si>
    <t>Доля средств республиканского бюджета Чувашской Республики, выделяемых социально ориентированным некоммерческим организациям на предоставление социальных услуг населению, в общем объеме средств республиканского бюджета Чувашской Республики, выделяемых на предоставление этих услуг в сфере социального обслуживания, процентов</t>
  </si>
  <si>
    <t>Принятие нормативного правового акта о порядке обеспечения доступной среды жизнедеятельности инвалидов и других маломобильных групп населения в Чувашской Республике, количество</t>
  </si>
  <si>
    <t>Доля приоритетных объектов и услуг в приоритетных сферах жизнедеятельности инвалидов, нанесенных на карту доступности объектов и услуг в Чувашской Республике по результатам их паспортизации, в общем количестве всех приоритетных объектов и услуг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</si>
  <si>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в Чувашской Республике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</si>
  <si>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в Чувашской Республике</t>
  </si>
  <si>
    <t>Доля специалистов, получивших дополнительное профессиональное образование по вопросам реабилитации, абилитации и социальной интеграции инвалидов, в общем количестве специалистов, занятых в этой сфере, в Чувашской Республике</t>
  </si>
  <si>
    <t>Доля детей-инвалидов, которым созданы условия для получения качественного начального общего, основного общего и среднего общего образования, в общей численности детей-инвалидов школьного возраста</t>
  </si>
  <si>
    <t>Доля приоритетных объектов социальной инфраструктуры, на которые сформированы паспорта доступности, в общем количестве объектов социальной инфраструктуры в приоритетных сферах жизнедеятельности инвалидов и других маломобильных групп населения в Чувашской Республике</t>
  </si>
  <si>
    <t>Доля инвалидов, положительно оценивающих отношение населения к проблемам лиц с ограниченными возможностями здоровья, в общей численности опрошенных инвалидов в Чувашской Республике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</si>
  <si>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</si>
  <si>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</si>
  <si>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в Чувашской Республике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</si>
  <si>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Чувашской Республике</t>
  </si>
  <si>
    <t>Доля граждан, признающих навыки, достоинства и способности инвалидов, в общей численности опрошенных граждан в Чувашской Республике</t>
  </si>
  <si>
    <t>Доля инвалидов, принявших участие в культурных мероприятиях, в общей численности инвалидов в Чувашской Республике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</si>
  <si>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Чувашской Республике</t>
  </si>
  <si>
    <t>Целевой индикатор и показатель Программы, уваязанный с основным мероприятием</t>
  </si>
  <si>
    <t>Увеличение миграционного притока населения Чувашской Республики</t>
  </si>
  <si>
    <t xml:space="preserve">Охват граждан пожилого возраста стационарным, полустационарным и надомным социальным обслуживанием на 10 тыс. получателей трудовых пенсий по старости
</t>
  </si>
  <si>
    <t>Количество спальных комнат повышенной комфортности на условиях оплаты в организациях социального обслуживания, предоставляющих социальные услуги в стационарной форме</t>
  </si>
  <si>
    <t>Количество пунктов проката средств и предметов ухода за пожилыми людьми, нарастающим итогом</t>
  </si>
  <si>
    <t>Численность пожилых людей, прошедших обучение компьютерной грамотности в течение года</t>
  </si>
  <si>
    <t xml:space="preserve">Количество организаций социального обслуживания, предоставляющих социальные услуги в стационарной форме, имеющих площади спальных комнат из расчета не менее 5 кв. метров на человека
</t>
  </si>
  <si>
    <t xml:space="preserve"> </t>
  </si>
  <si>
    <t xml:space="preserve">Подпрограмма государственной программы Чувашской Республики </t>
  </si>
  <si>
    <t>"Доступная среда"</t>
  </si>
  <si>
    <t>ответственный исполнитель - Минтруд Чувашии</t>
  </si>
  <si>
    <t xml:space="preserve">856
818
831
851
857
867
870
874
</t>
  </si>
  <si>
    <t>Ц330000000</t>
  </si>
  <si>
    <t>Совершенствование нормативно-правовой и организационной основы формирования доступной среды</t>
  </si>
  <si>
    <t>ответственный исполнитель - Минтруд Чувашии, соисполнители - Минздрав Чувашии, Минобразования Чувашии, Минспорт Чувашии, Минкультуры Чувашии, Мининформполитики Чувашии, Минюст Чувашии, Минтранс Чувашии, участники - органы местного самоуправления муниципальных районов и городских округов &lt;**&gt;</t>
  </si>
  <si>
    <t>Ц330100000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</si>
  <si>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</si>
  <si>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ответственный исполнитель - Минтруд Чувашии, соисполнители - Минздрав Чувашии, Минобразования Чувашии, Минспорт Чувашии, Минкультуры Чувашии, Минюст Чувашии, Минтранс Чувашии, участники - органы местного самоуправления муниципальных районов и городских округов &lt;**&gt;</t>
  </si>
  <si>
    <t>Ц330200000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</si>
  <si>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Чувашской Республике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</si>
  <si>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Чувашской Республике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</si>
  <si>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Чувашской Республике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</si>
  <si>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в Чувашской Республике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</si>
  <si>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в Чувашской Республике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</si>
  <si>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в Чувашской Республике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</si>
  <si>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общем парке подвижного состава в Чувашской Республике, в том числе:</t>
  </si>
  <si>
    <t>автобусного</t>
  </si>
  <si>
    <t>трамвайного</t>
  </si>
  <si>
    <t>троллейбусного</t>
  </si>
  <si>
    <t>Доля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организаций, осуществляющих образовательную деятельность по образовательной программе среднего профессионального образования в Чувашской Республике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</si>
  <si>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</si>
  <si>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студентов из числа инвалидов, обучающихся по программам среднего профессионального образования, выбывших по причине академической задолженности</t>
  </si>
  <si>
    <t>ответственный исполнитель - Минтруд Чувашии, соисполнители - Минздрав Чувашии, Минобразования Чувашии, Минспорт Чувашии, Минкультуры Чувашии, Мининформполитики Чувашии</t>
  </si>
  <si>
    <t>Ц330300000</t>
  </si>
  <si>
    <t>Доля инвалидов, детей-инвалидов, обеспеченных техническими средствами реабилитации и услугами в рамках индивидуальной программы реабилитации или абилитации инвалида, в общем числе инвалидов, обратившихся за их получением, в Чувашской Республике</t>
  </si>
  <si>
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 или абилитации инвалида, в общей численности инвалидов в Чувашской Республике</t>
  </si>
  <si>
    <t>Мероприятие 4</t>
  </si>
  <si>
    <t>Информационно-методическое и кадровое обеспечение системы реабилитации, абилитации и социальной интеграции инвалидов</t>
  </si>
  <si>
    <t>ответственный исполнитель - Минтруд Чувашии, соисполнитель - Минобразования Чувашии, участники - органы местного самоуправления муниципальных районов и городских округов &lt;**&gt;</t>
  </si>
  <si>
    <t>Ц330400000</t>
  </si>
  <si>
    <t>Мероприятие 5</t>
  </si>
  <si>
    <t>Ц330500000</t>
  </si>
  <si>
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 в Чувашской Республике</t>
  </si>
  <si>
    <t>110                   (226 чел. с членами семьи)</t>
  </si>
  <si>
    <t>110                 (226 чел. с членами семьи)</t>
  </si>
  <si>
    <t xml:space="preserve">Минтруд Чувашии </t>
  </si>
  <si>
    <t>Суммарный коэффициент рождаемости</t>
  </si>
  <si>
    <t>Единица измерения</t>
  </si>
  <si>
    <t>Фактические данные за год, предшествующий отчетному</t>
  </si>
  <si>
    <r>
  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</t>
    </r>
    <r>
      <rPr>
        <b/>
        <sz val="13"/>
        <rFont val="Times New Roman"/>
        <family val="1"/>
        <charset val="204"/>
      </rPr>
      <t xml:space="preserve"> 2018 </t>
    </r>
    <r>
      <rPr>
        <b/>
        <sz val="13"/>
        <color theme="1"/>
        <rFont val="Times New Roman"/>
        <family val="1"/>
        <charset val="204"/>
      </rPr>
      <t>год</t>
    </r>
  </si>
  <si>
    <t>Доля выпускников-инвалидов 9 и 11 классов, охваченных профориентационной работой, в общей численности выпускников-инвалидов, процентов</t>
  </si>
  <si>
    <t>Значение целевого индикатора отсутствует, ввиду отсутствия данных Чувашстата</t>
  </si>
  <si>
    <t>Прирост количества социально ориентированных некоммерческих организаций (за исключением государственных (муниципальных) учреждений) на территории Чувашской Республики, процентов</t>
  </si>
  <si>
    <t>Увеличение доли объема работ (услуг), выполненных на территории Чувашской Республики некоммерческими организациями (за исключением государственных (муниципальных) учреждений), в общем объеме валового регионального продукта, процентов</t>
  </si>
  <si>
    <t>354                   (547 чел. с членами семьи)</t>
  </si>
  <si>
    <t>354                  (547 чел. с членами семьи)</t>
  </si>
  <si>
    <t>Доля получателей социальных услуг, проживающих в сельской местности, в общем количестве получателей социальных услуг в Чувашской Республике, процентов</t>
  </si>
  <si>
    <t>Целевой показатель (индикатор) Государственной программы, увязанный с основным мероприятием 1</t>
  </si>
  <si>
    <t xml:space="preserve">Целевые показатели (индикаторы) Государственной программы, подпрограммы, увязанные с основным мероприятием 2
</t>
  </si>
  <si>
    <t xml:space="preserve">Целевые показатели (индикаторы) Государственной программы, подпрограммы, увязанные с основным мероприятием 3
</t>
  </si>
  <si>
    <t>Доля граждан, получивших социальные услуги в организациях социального обслуживания, в общем числе граждан, обратившихся за получением социальных услуг в организации социального обслуживания, процентов</t>
  </si>
  <si>
    <t>Целевые показатели (индикаторы) Государственной программы, увязанные с основным мероприятием 2</t>
  </si>
  <si>
    <t xml:space="preserve">Целевые показатели (индикаторы) подпрограммы, увязанные с основным мероприятием 1
</t>
  </si>
  <si>
    <t xml:space="preserve">Целевой показатель (индикатор) подпрограммы, увязанный с основным мероприятием 2
</t>
  </si>
  <si>
    <t xml:space="preserve">Целевой показатель (индикатор) подпрограммы, увязанный с основным мероприятием 3
</t>
  </si>
  <si>
    <t xml:space="preserve">Целевые показатели (индикаторы) подпрограммы, увязанные с основным мероприятием 5
</t>
  </si>
  <si>
    <t xml:space="preserve">Целевые показатели (индикаторы) подпрограммы, увязанный с основным мероприятием 6
</t>
  </si>
  <si>
    <t xml:space="preserve">Целевые показатели (индикаторы) подпрограммы, увязанный с основным мероприятием 4
</t>
  </si>
  <si>
    <t xml:space="preserve">Целевой показатель (индикатор) госу-дарственной про-граммы (подпро-граммы) </t>
  </si>
  <si>
    <t>Целевой показатель (индикатор) Программы, уваязанный с основным мероприятием</t>
  </si>
  <si>
    <t>Целевые показатели (индикаторы) Программы, уваязанный с основным мероприятием</t>
  </si>
  <si>
    <t>Целевой  показатель (индикатор)      подпрограммы, уваязанный с основным мероприятием</t>
  </si>
  <si>
    <t>целевая статья расходов</t>
  </si>
  <si>
    <t xml:space="preserve">          </t>
  </si>
  <si>
    <t>Целевой индикатор и показатель госу-дарственной про-граммы (подпро-граммы)</t>
  </si>
  <si>
    <t>*</t>
  </si>
  <si>
    <t>Удельный вес детей-инвалидов, получивших социальные услуги в организациях социального обслуживания для детей-инвалидов, в общей численности детей-инвалидов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</si>
</sst>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top"/>
    </xf>
    <xf numFmtId="0" fontId="4" fillId="2" borderId="3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 shrinkToFit="1"/>
    </xf>
    <xf numFmtId="0" fontId="3" fillId="2" borderId="4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/>
    <xf numFmtId="0" fontId="3" fillId="0" borderId="4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6" fillId="0" borderId="5" xfId="0" applyFont="1" applyBorder="1" applyAlignment="1"/>
    <xf numFmtId="0" fontId="6" fillId="0" borderId="2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2" borderId="4" xfId="0" applyFont="1" applyFill="1" applyBorder="1" applyAlignment="1">
      <alignment horizontal="justify" vertical="top"/>
    </xf>
    <xf numFmtId="0" fontId="6" fillId="2" borderId="5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top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1"/>
  <sheetViews>
    <sheetView tabSelected="1" topLeftCell="A4" zoomScale="47" zoomScaleNormal="47" workbookViewId="0">
      <pane ySplit="5" topLeftCell="A9" activePane="bottomLeft" state="frozen"/>
      <selection activeCell="A4" sqref="A4"/>
      <selection pane="bottomLeft" activeCell="N11" sqref="N11"/>
    </sheetView>
  </sheetViews>
  <sheetFormatPr defaultColWidth="9.1796875" defaultRowHeight="14" x14ac:dyDescent="0.3"/>
  <cols>
    <col min="1" max="1" width="20.54296875" style="1" customWidth="1"/>
    <col min="2" max="2" width="55.08984375" style="1" customWidth="1"/>
    <col min="3" max="3" width="14.7265625" style="1" customWidth="1"/>
    <col min="4" max="4" width="15" style="1" customWidth="1"/>
    <col min="5" max="5" width="14.90625" style="1" customWidth="1"/>
    <col min="6" max="6" width="10.54296875" style="1" customWidth="1"/>
    <col min="7" max="7" width="9.1796875" style="1" customWidth="1"/>
    <col min="8" max="8" width="25.36328125" style="1" customWidth="1"/>
    <col min="9" max="9" width="15.26953125" style="1" customWidth="1"/>
    <col min="10" max="10" width="24.81640625" style="3" customWidth="1"/>
    <col min="11" max="11" width="22.7265625" style="3" customWidth="1"/>
    <col min="12" max="12" width="20.1796875" style="3" customWidth="1"/>
    <col min="13" max="13" width="15.6328125" style="3" customWidth="1"/>
    <col min="14" max="14" width="20.6328125" style="3" customWidth="1"/>
    <col min="15" max="15" width="23" style="5" customWidth="1"/>
    <col min="16" max="16384" width="9.1796875" style="1"/>
  </cols>
  <sheetData>
    <row r="1" spans="1:16" x14ac:dyDescent="0.3">
      <c r="E1" s="2"/>
      <c r="O1" s="4" t="s">
        <v>8</v>
      </c>
    </row>
    <row r="3" spans="1:16" ht="84" customHeight="1" x14ac:dyDescent="0.35">
      <c r="A3" s="131" t="s">
        <v>9</v>
      </c>
      <c r="B3" s="132"/>
      <c r="C3" s="132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6" ht="31" customHeight="1" x14ac:dyDescent="0.35">
      <c r="A4" s="16"/>
      <c r="B4" s="17"/>
      <c r="C4" s="17"/>
      <c r="D4" s="17"/>
      <c r="E4" s="17"/>
      <c r="F4" s="18"/>
      <c r="G4" s="18"/>
      <c r="H4" s="18"/>
      <c r="I4" s="18"/>
      <c r="J4" s="18"/>
      <c r="K4" s="18"/>
      <c r="L4" s="18"/>
      <c r="M4" s="18"/>
      <c r="N4" s="147" t="s">
        <v>8</v>
      </c>
      <c r="O4" s="148"/>
    </row>
    <row r="5" spans="1:16" ht="76.75" customHeight="1" x14ac:dyDescent="0.3">
      <c r="A5" s="140" t="s">
        <v>172</v>
      </c>
      <c r="B5" s="141"/>
      <c r="C5" s="141"/>
      <c r="D5" s="141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6" ht="9.65" customHeight="1" x14ac:dyDescent="0.3">
      <c r="A6" s="134" t="s">
        <v>1</v>
      </c>
      <c r="B6" s="134" t="s">
        <v>10</v>
      </c>
      <c r="C6" s="134" t="s">
        <v>14</v>
      </c>
      <c r="D6" s="134" t="s">
        <v>15</v>
      </c>
      <c r="E6" s="135"/>
      <c r="F6" s="135"/>
      <c r="G6" s="135"/>
      <c r="H6" s="137" t="s">
        <v>23</v>
      </c>
      <c r="I6" s="137" t="s">
        <v>170</v>
      </c>
      <c r="J6" s="137" t="s">
        <v>171</v>
      </c>
      <c r="K6" s="146" t="s">
        <v>19</v>
      </c>
      <c r="L6" s="136"/>
      <c r="M6" s="136"/>
      <c r="N6" s="136"/>
      <c r="O6" s="143" t="s">
        <v>80</v>
      </c>
    </row>
    <row r="7" spans="1:16" ht="9.65" customHeight="1" x14ac:dyDescent="0.3">
      <c r="A7" s="134"/>
      <c r="B7" s="134"/>
      <c r="C7" s="136"/>
      <c r="D7" s="136"/>
      <c r="E7" s="135"/>
      <c r="F7" s="135"/>
      <c r="G7" s="135"/>
      <c r="H7" s="138"/>
      <c r="I7" s="138"/>
      <c r="J7" s="138"/>
      <c r="K7" s="136"/>
      <c r="L7" s="136"/>
      <c r="M7" s="136"/>
      <c r="N7" s="136"/>
      <c r="O7" s="144"/>
    </row>
    <row r="8" spans="1:16" ht="132" x14ac:dyDescent="0.3">
      <c r="A8" s="136"/>
      <c r="B8" s="136"/>
      <c r="C8" s="136"/>
      <c r="D8" s="52" t="s">
        <v>11</v>
      </c>
      <c r="E8" s="52" t="s">
        <v>12</v>
      </c>
      <c r="F8" s="52" t="s">
        <v>195</v>
      </c>
      <c r="G8" s="52" t="s">
        <v>13</v>
      </c>
      <c r="H8" s="138"/>
      <c r="I8" s="138"/>
      <c r="J8" s="139"/>
      <c r="K8" s="42" t="s">
        <v>16</v>
      </c>
      <c r="L8" s="52" t="s">
        <v>17</v>
      </c>
      <c r="M8" s="8" t="s">
        <v>18</v>
      </c>
      <c r="N8" s="52" t="s">
        <v>0</v>
      </c>
      <c r="O8" s="145"/>
      <c r="P8" s="1" t="s">
        <v>196</v>
      </c>
    </row>
    <row r="9" spans="1:16" ht="35.5" customHeight="1" x14ac:dyDescent="0.35">
      <c r="A9" s="91" t="s">
        <v>45</v>
      </c>
      <c r="B9" s="91" t="s">
        <v>101</v>
      </c>
      <c r="C9" s="122" t="s">
        <v>82</v>
      </c>
      <c r="D9" s="9">
        <v>0</v>
      </c>
      <c r="E9" s="9" t="s">
        <v>21</v>
      </c>
      <c r="F9" s="10"/>
      <c r="G9" s="9" t="s">
        <v>21</v>
      </c>
      <c r="H9" s="58" t="s">
        <v>2</v>
      </c>
      <c r="I9" s="59" t="s">
        <v>22</v>
      </c>
      <c r="J9" s="20">
        <f>J10+J11+J12+J13+J14</f>
        <v>6187048.7300000004</v>
      </c>
      <c r="K9" s="20">
        <f>K10+K11+K12+K14</f>
        <v>6446773.6000000006</v>
      </c>
      <c r="L9" s="20">
        <f t="shared" ref="L9:M9" si="0">L10+L11+L12+L14</f>
        <v>6793943.7400000002</v>
      </c>
      <c r="M9" s="20">
        <f t="shared" si="0"/>
        <v>6446736.2999999998</v>
      </c>
      <c r="N9" s="20">
        <f>N10+N11+N14</f>
        <v>6275340.46</v>
      </c>
      <c r="O9" s="20">
        <v>6369572.5</v>
      </c>
    </row>
    <row r="10" spans="1:16" ht="16.5" x14ac:dyDescent="0.35">
      <c r="A10" s="92"/>
      <c r="B10" s="92"/>
      <c r="C10" s="125"/>
      <c r="D10" s="10"/>
      <c r="E10" s="10"/>
      <c r="F10" s="10"/>
      <c r="G10" s="10"/>
      <c r="H10" s="60" t="s">
        <v>3</v>
      </c>
      <c r="I10" s="59" t="s">
        <v>22</v>
      </c>
      <c r="J10" s="20">
        <f>J16+J61+J112+J182+J230+J313+J336</f>
        <v>1257242.8</v>
      </c>
      <c r="K10" s="20">
        <f>K16+K61+K112+K182+K230+K313+K337</f>
        <v>1561202.9</v>
      </c>
      <c r="L10" s="20">
        <f>L16+L61+L112+L182+L230+L313+L337</f>
        <v>1550853.3399999999</v>
      </c>
      <c r="M10" s="20">
        <f>M16+M61+M112+M182+M230+M313+M337</f>
        <v>1561167.7999999998</v>
      </c>
      <c r="N10" s="20">
        <f>N16+N61+N112+N182+N230+N313</f>
        <v>1294022.23</v>
      </c>
      <c r="O10" s="20">
        <v>1339921.1000000001</v>
      </c>
    </row>
    <row r="11" spans="1:16" ht="49.5" x14ac:dyDescent="0.35">
      <c r="A11" s="92"/>
      <c r="B11" s="92"/>
      <c r="C11" s="125"/>
      <c r="D11" s="10"/>
      <c r="E11" s="10"/>
      <c r="F11" s="10"/>
      <c r="G11" s="10"/>
      <c r="H11" s="60" t="s">
        <v>5</v>
      </c>
      <c r="I11" s="59" t="s">
        <v>22</v>
      </c>
      <c r="J11" s="20">
        <f>J17+J62+J113+J183+J231+J314+J337</f>
        <v>4261306.7300000004</v>
      </c>
      <c r="K11" s="20">
        <f t="shared" ref="K11:M12" si="1">K17+K62+K113+K183+K231+K314</f>
        <v>4524155.4000000004</v>
      </c>
      <c r="L11" s="20">
        <f t="shared" si="1"/>
        <v>4440126.6000000006</v>
      </c>
      <c r="M11" s="20">
        <f t="shared" si="1"/>
        <v>4524153.2</v>
      </c>
      <c r="N11" s="20">
        <f>N17+N62+N113+N183+N231+N314+N337</f>
        <v>4619902.93</v>
      </c>
      <c r="O11" s="20">
        <v>4708829.4000000004</v>
      </c>
    </row>
    <row r="12" spans="1:16" ht="50" customHeight="1" x14ac:dyDescent="0.3">
      <c r="A12" s="92"/>
      <c r="B12" s="92"/>
      <c r="C12" s="125"/>
      <c r="D12" s="9" t="s">
        <v>21</v>
      </c>
      <c r="E12" s="9" t="s">
        <v>21</v>
      </c>
      <c r="F12" s="9" t="s">
        <v>21</v>
      </c>
      <c r="G12" s="9" t="s">
        <v>21</v>
      </c>
      <c r="H12" s="60" t="s">
        <v>4</v>
      </c>
      <c r="I12" s="59" t="s">
        <v>22</v>
      </c>
      <c r="J12" s="20">
        <f>J18+J63+J114+J184+J232+J315+J338</f>
        <v>167834</v>
      </c>
      <c r="K12" s="20">
        <f t="shared" si="1"/>
        <v>0</v>
      </c>
      <c r="L12" s="20">
        <f t="shared" si="1"/>
        <v>232316</v>
      </c>
      <c r="M12" s="20">
        <f t="shared" si="1"/>
        <v>0</v>
      </c>
      <c r="N12" s="20">
        <f t="shared" ref="N12:N14" si="2">N18+N63+N114+N184+N232+N315+N338</f>
        <v>0</v>
      </c>
      <c r="O12" s="20">
        <f>O18+O63+O114+O184+O232+O315</f>
        <v>0</v>
      </c>
    </row>
    <row r="13" spans="1:16" ht="150" customHeight="1" x14ac:dyDescent="0.3">
      <c r="A13" s="92"/>
      <c r="B13" s="92"/>
      <c r="C13" s="125"/>
      <c r="D13" s="9" t="s">
        <v>130</v>
      </c>
      <c r="E13" s="9" t="s">
        <v>21</v>
      </c>
      <c r="F13" s="9" t="s">
        <v>21</v>
      </c>
      <c r="G13" s="9" t="s">
        <v>21</v>
      </c>
      <c r="H13" s="60" t="s">
        <v>6</v>
      </c>
      <c r="I13" s="59" t="s">
        <v>22</v>
      </c>
      <c r="J13" s="20">
        <f>J19+J64+J115+J185+J233+J316+J339</f>
        <v>0</v>
      </c>
      <c r="K13" s="20">
        <f>K19+K64+K115+K185+K233+K316</f>
        <v>0</v>
      </c>
      <c r="L13" s="54">
        <f>L19+L64+L115+L185+L233+L316+L339</f>
        <v>0</v>
      </c>
      <c r="M13" s="54">
        <v>0</v>
      </c>
      <c r="N13" s="20">
        <f t="shared" si="2"/>
        <v>0</v>
      </c>
      <c r="O13" s="54">
        <f>O19+O64+O115+O185+O233+O316+O339</f>
        <v>0</v>
      </c>
    </row>
    <row r="14" spans="1:16" ht="47" customHeight="1" x14ac:dyDescent="0.4">
      <c r="A14" s="93"/>
      <c r="B14" s="15"/>
      <c r="C14" s="126"/>
      <c r="D14" s="9" t="s">
        <v>21</v>
      </c>
      <c r="E14" s="9" t="s">
        <v>21</v>
      </c>
      <c r="F14" s="9" t="s">
        <v>21</v>
      </c>
      <c r="G14" s="9" t="s">
        <v>21</v>
      </c>
      <c r="H14" s="60" t="s">
        <v>7</v>
      </c>
      <c r="I14" s="59" t="s">
        <v>22</v>
      </c>
      <c r="J14" s="20">
        <f>J20+J65+J116+J186+J234+J317+J340</f>
        <v>500665.2</v>
      </c>
      <c r="K14" s="20">
        <f>K20+K65+K116+K186+K234+K317</f>
        <v>361415.3</v>
      </c>
      <c r="L14" s="20">
        <f>L20+L65+L116+L186+L234+L317</f>
        <v>570647.80000000005</v>
      </c>
      <c r="M14" s="20">
        <f>M20+M65+M116+M186+M234+M317</f>
        <v>361415.3</v>
      </c>
      <c r="N14" s="20">
        <f t="shared" si="2"/>
        <v>361415.3</v>
      </c>
      <c r="O14" s="20">
        <v>320822</v>
      </c>
    </row>
    <row r="15" spans="1:16" ht="54" customHeight="1" x14ac:dyDescent="0.35">
      <c r="A15" s="94" t="s">
        <v>20</v>
      </c>
      <c r="B15" s="91" t="s">
        <v>46</v>
      </c>
      <c r="C15" s="122" t="s">
        <v>82</v>
      </c>
      <c r="D15" s="9">
        <v>856</v>
      </c>
      <c r="E15" s="9" t="s">
        <v>21</v>
      </c>
      <c r="F15" s="10"/>
      <c r="G15" s="9" t="s">
        <v>21</v>
      </c>
      <c r="H15" s="49" t="s">
        <v>2</v>
      </c>
      <c r="I15" s="11" t="s">
        <v>22</v>
      </c>
      <c r="J15" s="20">
        <f>J16+J17+J20</f>
        <v>3560210.7000000007</v>
      </c>
      <c r="K15" s="20">
        <v>4004133</v>
      </c>
      <c r="L15" s="20">
        <v>3848652.7400000007</v>
      </c>
      <c r="M15" s="20">
        <v>4004133</v>
      </c>
      <c r="N15" s="20">
        <f>N16+N17+N18+N19+N20</f>
        <v>3880284.08</v>
      </c>
      <c r="O15" s="20">
        <v>4179608.2</v>
      </c>
    </row>
    <row r="16" spans="1:16" ht="16.5" x14ac:dyDescent="0.35">
      <c r="A16" s="95"/>
      <c r="B16" s="92"/>
      <c r="C16" s="125"/>
      <c r="D16" s="10"/>
      <c r="E16" s="10"/>
      <c r="F16" s="10"/>
      <c r="G16" s="10"/>
      <c r="H16" s="65" t="s">
        <v>3</v>
      </c>
      <c r="I16" s="11" t="s">
        <v>22</v>
      </c>
      <c r="J16" s="20">
        <f>J22+J29+J37+J46+J54</f>
        <v>427177.7</v>
      </c>
      <c r="K16" s="20">
        <v>591891.1</v>
      </c>
      <c r="L16" s="20">
        <v>591835.54</v>
      </c>
      <c r="M16" s="20">
        <v>591891.1</v>
      </c>
      <c r="N16" s="20">
        <v>482000.29</v>
      </c>
      <c r="O16" s="20">
        <v>759067.7</v>
      </c>
    </row>
    <row r="17" spans="1:15" ht="49.5" x14ac:dyDescent="0.35">
      <c r="A17" s="95"/>
      <c r="B17" s="92"/>
      <c r="C17" s="125"/>
      <c r="D17" s="10"/>
      <c r="E17" s="10"/>
      <c r="F17" s="10"/>
      <c r="G17" s="10"/>
      <c r="H17" s="65" t="s">
        <v>5</v>
      </c>
      <c r="I17" s="11" t="s">
        <v>22</v>
      </c>
      <c r="J17" s="20">
        <f>J23+J30+J38+J47+J55</f>
        <v>2836877.3000000003</v>
      </c>
      <c r="K17" s="20">
        <v>3059919.3</v>
      </c>
      <c r="L17" s="20">
        <v>2904494.6000000006</v>
      </c>
      <c r="M17" s="20">
        <v>3059919.3</v>
      </c>
      <c r="N17" s="20">
        <v>3045961.19</v>
      </c>
      <c r="O17" s="20">
        <v>3114824.6</v>
      </c>
    </row>
    <row r="18" spans="1:15" ht="16.5" x14ac:dyDescent="0.3">
      <c r="A18" s="95"/>
      <c r="B18" s="92"/>
      <c r="C18" s="125"/>
      <c r="D18" s="9" t="s">
        <v>21</v>
      </c>
      <c r="E18" s="9" t="s">
        <v>21</v>
      </c>
      <c r="F18" s="9" t="s">
        <v>21</v>
      </c>
      <c r="G18" s="9" t="s">
        <v>21</v>
      </c>
      <c r="H18" s="65" t="s">
        <v>4</v>
      </c>
      <c r="I18" s="11" t="s">
        <v>22</v>
      </c>
      <c r="J18" s="20">
        <f>J24+J31+J39+J48+J56</f>
        <v>0</v>
      </c>
      <c r="K18" s="20">
        <f>K24+K31+K39+K48+K56</f>
        <v>0</v>
      </c>
      <c r="L18" s="20">
        <f>L24+L31+L39+L48+L56</f>
        <v>0</v>
      </c>
      <c r="M18" s="20">
        <v>0</v>
      </c>
      <c r="N18" s="20">
        <v>0</v>
      </c>
      <c r="O18" s="20">
        <f>O24+O31+O39+O48+O56</f>
        <v>0</v>
      </c>
    </row>
    <row r="19" spans="1:15" ht="82.5" x14ac:dyDescent="0.3">
      <c r="A19" s="95"/>
      <c r="B19" s="92"/>
      <c r="C19" s="125"/>
      <c r="D19" s="9" t="s">
        <v>21</v>
      </c>
      <c r="E19" s="9" t="s">
        <v>21</v>
      </c>
      <c r="F19" s="9" t="s">
        <v>21</v>
      </c>
      <c r="G19" s="9" t="s">
        <v>21</v>
      </c>
      <c r="H19" s="65" t="s">
        <v>6</v>
      </c>
      <c r="I19" s="11" t="s">
        <v>22</v>
      </c>
      <c r="J19" s="20">
        <f>J25+J32+J40+J49+J57</f>
        <v>0</v>
      </c>
      <c r="K19" s="20">
        <f>K25+K32+K40+K49+K57</f>
        <v>0</v>
      </c>
      <c r="L19" s="20">
        <f>L25+L32+L40+L49+L57</f>
        <v>0</v>
      </c>
      <c r="M19" s="20">
        <v>0</v>
      </c>
      <c r="N19" s="20">
        <v>0</v>
      </c>
      <c r="O19" s="20">
        <f>O25+O32+O40+O49+O57</f>
        <v>0</v>
      </c>
    </row>
    <row r="20" spans="1:15" ht="33" x14ac:dyDescent="0.4">
      <c r="A20" s="96"/>
      <c r="B20" s="15"/>
      <c r="C20" s="126"/>
      <c r="D20" s="9" t="s">
        <v>21</v>
      </c>
      <c r="E20" s="9" t="s">
        <v>21</v>
      </c>
      <c r="F20" s="9" t="s">
        <v>21</v>
      </c>
      <c r="G20" s="9" t="s">
        <v>21</v>
      </c>
      <c r="H20" s="65" t="s">
        <v>7</v>
      </c>
      <c r="I20" s="11" t="s">
        <v>22</v>
      </c>
      <c r="J20" s="20">
        <f>J26+J33+J41+J50+J58</f>
        <v>296155.7</v>
      </c>
      <c r="K20" s="20">
        <v>352322.6</v>
      </c>
      <c r="L20" s="20">
        <v>352322.6</v>
      </c>
      <c r="M20" s="20">
        <v>352322.6</v>
      </c>
      <c r="N20" s="20">
        <v>352322.6</v>
      </c>
      <c r="O20" s="20">
        <v>305715.90000000002</v>
      </c>
    </row>
    <row r="21" spans="1:15" ht="83.4" customHeight="1" x14ac:dyDescent="0.35">
      <c r="A21" s="12" t="s">
        <v>52</v>
      </c>
      <c r="B21" s="94" t="s">
        <v>30</v>
      </c>
      <c r="C21" s="122" t="s">
        <v>82</v>
      </c>
      <c r="D21" s="53">
        <v>856</v>
      </c>
      <c r="E21" s="9" t="s">
        <v>21</v>
      </c>
      <c r="F21" s="10"/>
      <c r="G21" s="9" t="s">
        <v>21</v>
      </c>
      <c r="H21" s="65" t="s">
        <v>2</v>
      </c>
      <c r="I21" s="11" t="s">
        <v>22</v>
      </c>
      <c r="J21" s="19">
        <f>J22+J23</f>
        <v>2677055.2000000002</v>
      </c>
      <c r="K21" s="20">
        <v>2730935.7</v>
      </c>
      <c r="L21" s="20">
        <v>2575456.2400000002</v>
      </c>
      <c r="M21" s="19">
        <v>2730935.7</v>
      </c>
      <c r="N21" s="19">
        <f>N22+N23</f>
        <v>2722873.42</v>
      </c>
      <c r="O21" s="19">
        <v>3067993.6</v>
      </c>
    </row>
    <row r="22" spans="1:15" ht="17" x14ac:dyDescent="0.4">
      <c r="A22" s="14"/>
      <c r="B22" s="95"/>
      <c r="C22" s="125"/>
      <c r="D22" s="10"/>
      <c r="E22" s="10"/>
      <c r="F22" s="10"/>
      <c r="G22" s="10"/>
      <c r="H22" s="65" t="s">
        <v>3</v>
      </c>
      <c r="I22" s="11" t="s">
        <v>22</v>
      </c>
      <c r="J22" s="19">
        <v>427177.7</v>
      </c>
      <c r="K22" s="20">
        <v>486415.6</v>
      </c>
      <c r="L22" s="20">
        <v>486360.04000000004</v>
      </c>
      <c r="M22" s="19">
        <v>486415.6</v>
      </c>
      <c r="N22" s="19">
        <v>482000.29</v>
      </c>
      <c r="O22" s="19">
        <v>759067.7</v>
      </c>
    </row>
    <row r="23" spans="1:15" ht="49.5" x14ac:dyDescent="0.4">
      <c r="A23" s="14"/>
      <c r="B23" s="95"/>
      <c r="C23" s="125"/>
      <c r="D23" s="10"/>
      <c r="E23" s="10"/>
      <c r="F23" s="10"/>
      <c r="G23" s="10"/>
      <c r="H23" s="65" t="s">
        <v>5</v>
      </c>
      <c r="I23" s="11" t="s">
        <v>22</v>
      </c>
      <c r="J23" s="19">
        <v>2249877.5</v>
      </c>
      <c r="K23" s="20">
        <v>2244520.1</v>
      </c>
      <c r="L23" s="20">
        <v>2089096.2000000002</v>
      </c>
      <c r="M23" s="19">
        <v>2244520.1</v>
      </c>
      <c r="N23" s="19">
        <v>2240873.13</v>
      </c>
      <c r="O23" s="19">
        <v>2308925.9</v>
      </c>
    </row>
    <row r="24" spans="1:15" ht="17" x14ac:dyDescent="0.4">
      <c r="A24" s="14"/>
      <c r="B24" s="95"/>
      <c r="C24" s="125"/>
      <c r="D24" s="9" t="s">
        <v>21</v>
      </c>
      <c r="E24" s="9" t="s">
        <v>21</v>
      </c>
      <c r="F24" s="9" t="s">
        <v>21</v>
      </c>
      <c r="G24" s="9" t="s">
        <v>21</v>
      </c>
      <c r="H24" s="65" t="s">
        <v>4</v>
      </c>
      <c r="I24" s="11" t="s">
        <v>22</v>
      </c>
      <c r="J24" s="19">
        <v>0</v>
      </c>
      <c r="K24" s="19">
        <v>0</v>
      </c>
      <c r="L24" s="20">
        <v>0</v>
      </c>
      <c r="M24" s="19">
        <v>0</v>
      </c>
      <c r="N24" s="19">
        <v>0</v>
      </c>
      <c r="O24" s="19">
        <v>0</v>
      </c>
    </row>
    <row r="25" spans="1:15" ht="82.5" x14ac:dyDescent="0.4">
      <c r="A25" s="14"/>
      <c r="B25" s="95"/>
      <c r="C25" s="125"/>
      <c r="D25" s="9" t="s">
        <v>21</v>
      </c>
      <c r="E25" s="9" t="s">
        <v>21</v>
      </c>
      <c r="F25" s="9" t="s">
        <v>21</v>
      </c>
      <c r="G25" s="9" t="s">
        <v>21</v>
      </c>
      <c r="H25" s="65" t="s">
        <v>6</v>
      </c>
      <c r="I25" s="11" t="s">
        <v>22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</row>
    <row r="26" spans="1:15" ht="33" x14ac:dyDescent="0.4">
      <c r="A26" s="15"/>
      <c r="B26" s="15"/>
      <c r="C26" s="126"/>
      <c r="D26" s="9" t="s">
        <v>21</v>
      </c>
      <c r="E26" s="9" t="s">
        <v>21</v>
      </c>
      <c r="F26" s="9" t="s">
        <v>21</v>
      </c>
      <c r="G26" s="9" t="s">
        <v>21</v>
      </c>
      <c r="H26" s="65" t="s">
        <v>7</v>
      </c>
      <c r="I26" s="11" t="s">
        <v>22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45" customHeight="1" x14ac:dyDescent="0.3">
      <c r="A27" s="72" t="s">
        <v>180</v>
      </c>
      <c r="B27" s="61" t="s">
        <v>102</v>
      </c>
      <c r="C27" s="9" t="s">
        <v>21</v>
      </c>
      <c r="D27" s="9" t="s">
        <v>21</v>
      </c>
      <c r="E27" s="9" t="s">
        <v>21</v>
      </c>
      <c r="F27" s="9" t="s">
        <v>21</v>
      </c>
      <c r="G27" s="9" t="s">
        <v>21</v>
      </c>
      <c r="H27" s="9" t="s">
        <v>21</v>
      </c>
      <c r="I27" s="38" t="s">
        <v>24</v>
      </c>
      <c r="J27" s="41">
        <v>18.3</v>
      </c>
      <c r="K27" s="41">
        <v>18.100000000000001</v>
      </c>
      <c r="L27" s="19" t="s">
        <v>21</v>
      </c>
      <c r="M27" s="19" t="s">
        <v>21</v>
      </c>
      <c r="N27" s="41">
        <v>18.100000000000001</v>
      </c>
      <c r="O27" s="41">
        <v>17.7</v>
      </c>
    </row>
    <row r="28" spans="1:15" ht="87.75" customHeight="1" x14ac:dyDescent="0.35">
      <c r="A28" s="94" t="s">
        <v>79</v>
      </c>
      <c r="B28" s="113" t="s">
        <v>31</v>
      </c>
      <c r="C28" s="122" t="s">
        <v>82</v>
      </c>
      <c r="D28" s="53">
        <v>856</v>
      </c>
      <c r="E28" s="9" t="s">
        <v>21</v>
      </c>
      <c r="F28" s="10"/>
      <c r="G28" s="9" t="s">
        <v>21</v>
      </c>
      <c r="H28" s="65" t="s">
        <v>2</v>
      </c>
      <c r="I28" s="11" t="s">
        <v>22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</row>
    <row r="29" spans="1:15" ht="33" customHeight="1" x14ac:dyDescent="0.35">
      <c r="A29" s="95"/>
      <c r="B29" s="114"/>
      <c r="C29" s="125"/>
      <c r="D29" s="10"/>
      <c r="E29" s="10"/>
      <c r="F29" s="10"/>
      <c r="G29" s="10"/>
      <c r="H29" s="65" t="s">
        <v>3</v>
      </c>
      <c r="I29" s="11" t="s">
        <v>22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</row>
    <row r="30" spans="1:15" ht="46.5" customHeight="1" x14ac:dyDescent="0.35">
      <c r="A30" s="95"/>
      <c r="B30" s="114"/>
      <c r="C30" s="125"/>
      <c r="D30" s="10"/>
      <c r="E30" s="10"/>
      <c r="F30" s="10"/>
      <c r="G30" s="10"/>
      <c r="H30" s="65" t="s">
        <v>5</v>
      </c>
      <c r="I30" s="11" t="s">
        <v>22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</row>
    <row r="31" spans="1:15" ht="16.5" x14ac:dyDescent="0.3">
      <c r="A31" s="95"/>
      <c r="B31" s="114"/>
      <c r="C31" s="125"/>
      <c r="D31" s="9" t="s">
        <v>21</v>
      </c>
      <c r="E31" s="9" t="s">
        <v>21</v>
      </c>
      <c r="F31" s="9" t="s">
        <v>21</v>
      </c>
      <c r="G31" s="9" t="s">
        <v>21</v>
      </c>
      <c r="H31" s="65" t="s">
        <v>4</v>
      </c>
      <c r="I31" s="11" t="s">
        <v>22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</row>
    <row r="32" spans="1:15" ht="75.75" customHeight="1" x14ac:dyDescent="0.3">
      <c r="A32" s="95"/>
      <c r="B32" s="114"/>
      <c r="C32" s="125"/>
      <c r="D32" s="9" t="s">
        <v>21</v>
      </c>
      <c r="E32" s="9" t="s">
        <v>21</v>
      </c>
      <c r="F32" s="9" t="s">
        <v>21</v>
      </c>
      <c r="G32" s="9" t="s">
        <v>21</v>
      </c>
      <c r="H32" s="65" t="s">
        <v>6</v>
      </c>
      <c r="I32" s="11" t="s">
        <v>22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</row>
    <row r="33" spans="1:15" ht="33" x14ac:dyDescent="0.3">
      <c r="A33" s="96"/>
      <c r="B33" s="115"/>
      <c r="C33" s="126"/>
      <c r="D33" s="9" t="s">
        <v>21</v>
      </c>
      <c r="E33" s="9" t="s">
        <v>21</v>
      </c>
      <c r="F33" s="9" t="s">
        <v>21</v>
      </c>
      <c r="G33" s="9" t="s">
        <v>21</v>
      </c>
      <c r="H33" s="65" t="s">
        <v>7</v>
      </c>
      <c r="I33" s="11" t="s">
        <v>22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</row>
    <row r="34" spans="1:15" ht="155.4" customHeight="1" x14ac:dyDescent="0.3">
      <c r="A34" s="113" t="s">
        <v>181</v>
      </c>
      <c r="B34" s="52" t="s">
        <v>32</v>
      </c>
      <c r="C34" s="53" t="s">
        <v>21</v>
      </c>
      <c r="D34" s="9" t="s">
        <v>21</v>
      </c>
      <c r="E34" s="9" t="s">
        <v>21</v>
      </c>
      <c r="F34" s="9" t="s">
        <v>21</v>
      </c>
      <c r="G34" s="9" t="s">
        <v>21</v>
      </c>
      <c r="H34" s="53" t="s">
        <v>21</v>
      </c>
      <c r="I34" s="38" t="s">
        <v>24</v>
      </c>
      <c r="J34" s="41">
        <v>99.9</v>
      </c>
      <c r="K34" s="41">
        <v>100</v>
      </c>
      <c r="L34" s="19" t="s">
        <v>21</v>
      </c>
      <c r="M34" s="19" t="s">
        <v>21</v>
      </c>
      <c r="N34" s="41">
        <v>100</v>
      </c>
      <c r="O34" s="41">
        <v>100</v>
      </c>
    </row>
    <row r="35" spans="1:15" ht="155.4" customHeight="1" x14ac:dyDescent="0.3">
      <c r="A35" s="115"/>
      <c r="B35" s="43" t="s">
        <v>179</v>
      </c>
      <c r="C35" s="53" t="s">
        <v>21</v>
      </c>
      <c r="D35" s="9" t="s">
        <v>21</v>
      </c>
      <c r="E35" s="9" t="s">
        <v>21</v>
      </c>
      <c r="F35" s="9" t="s">
        <v>21</v>
      </c>
      <c r="G35" s="9" t="s">
        <v>21</v>
      </c>
      <c r="H35" s="53" t="s">
        <v>21</v>
      </c>
      <c r="I35" s="38" t="s">
        <v>24</v>
      </c>
      <c r="J35" s="41">
        <v>49.9</v>
      </c>
      <c r="K35" s="41">
        <v>49.9</v>
      </c>
      <c r="L35" s="19" t="s">
        <v>21</v>
      </c>
      <c r="M35" s="19" t="s">
        <v>21</v>
      </c>
      <c r="N35" s="41">
        <v>49.9</v>
      </c>
      <c r="O35" s="41">
        <v>49.9</v>
      </c>
    </row>
    <row r="36" spans="1:15" ht="45.5" customHeight="1" x14ac:dyDescent="0.35">
      <c r="A36" s="12" t="s">
        <v>47</v>
      </c>
      <c r="B36" s="111" t="s">
        <v>33</v>
      </c>
      <c r="C36" s="122" t="s">
        <v>82</v>
      </c>
      <c r="D36" s="53">
        <v>856</v>
      </c>
      <c r="E36" s="9" t="s">
        <v>21</v>
      </c>
      <c r="F36" s="10"/>
      <c r="G36" s="9" t="s">
        <v>21</v>
      </c>
      <c r="H36" s="65" t="s">
        <v>2</v>
      </c>
      <c r="I36" s="11" t="s">
        <v>22</v>
      </c>
      <c r="J36" s="19">
        <f>J38+J41</f>
        <v>878985.2</v>
      </c>
      <c r="K36" s="19">
        <v>1263800.8</v>
      </c>
      <c r="L36" s="19">
        <v>1263800.7999999998</v>
      </c>
      <c r="M36" s="19">
        <v>1263800.8</v>
      </c>
      <c r="N36" s="19">
        <f>N37+N38+N41</f>
        <v>1148415.28</v>
      </c>
      <c r="O36" s="19">
        <v>1106835.3</v>
      </c>
    </row>
    <row r="37" spans="1:15" ht="17" x14ac:dyDescent="0.4">
      <c r="A37" s="14"/>
      <c r="B37" s="112"/>
      <c r="C37" s="125"/>
      <c r="D37" s="10"/>
      <c r="E37" s="10"/>
      <c r="F37" s="10"/>
      <c r="G37" s="10"/>
      <c r="H37" s="65" t="s">
        <v>3</v>
      </c>
      <c r="I37" s="11" t="s">
        <v>22</v>
      </c>
      <c r="J37" s="19">
        <v>0</v>
      </c>
      <c r="K37" s="19">
        <v>105475.5</v>
      </c>
      <c r="L37" s="19">
        <v>105475.5</v>
      </c>
      <c r="M37" s="19">
        <v>105475.5</v>
      </c>
      <c r="N37" s="19">
        <v>0</v>
      </c>
      <c r="O37" s="19">
        <v>0</v>
      </c>
    </row>
    <row r="38" spans="1:15" ht="49.5" x14ac:dyDescent="0.4">
      <c r="A38" s="14"/>
      <c r="B38" s="112"/>
      <c r="C38" s="125"/>
      <c r="D38" s="10"/>
      <c r="E38" s="10"/>
      <c r="F38" s="10"/>
      <c r="G38" s="10"/>
      <c r="H38" s="65" t="s">
        <v>5</v>
      </c>
      <c r="I38" s="11" t="s">
        <v>22</v>
      </c>
      <c r="J38" s="19">
        <v>582829.5</v>
      </c>
      <c r="K38" s="19">
        <v>806002.7</v>
      </c>
      <c r="L38" s="19">
        <v>806002.7</v>
      </c>
      <c r="M38" s="19">
        <v>806002.7</v>
      </c>
      <c r="N38" s="19">
        <v>796092.68</v>
      </c>
      <c r="O38" s="19">
        <v>801119.4</v>
      </c>
    </row>
    <row r="39" spans="1:15" ht="17" x14ac:dyDescent="0.4">
      <c r="A39" s="14"/>
      <c r="B39" s="14"/>
      <c r="C39" s="125"/>
      <c r="D39" s="9" t="s">
        <v>21</v>
      </c>
      <c r="E39" s="9" t="s">
        <v>21</v>
      </c>
      <c r="F39" s="9" t="s">
        <v>21</v>
      </c>
      <c r="G39" s="9" t="s">
        <v>21</v>
      </c>
      <c r="H39" s="65" t="s">
        <v>4</v>
      </c>
      <c r="I39" s="11" t="s">
        <v>22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82.5" x14ac:dyDescent="0.4">
      <c r="A40" s="14"/>
      <c r="B40" s="14"/>
      <c r="C40" s="125"/>
      <c r="D40" s="9" t="s">
        <v>21</v>
      </c>
      <c r="E40" s="9" t="s">
        <v>21</v>
      </c>
      <c r="F40" s="9" t="s">
        <v>21</v>
      </c>
      <c r="G40" s="9" t="s">
        <v>21</v>
      </c>
      <c r="H40" s="65" t="s">
        <v>6</v>
      </c>
      <c r="I40" s="11" t="s">
        <v>22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  <row r="41" spans="1:15" ht="33" x14ac:dyDescent="0.4">
      <c r="A41" s="15"/>
      <c r="B41" s="15"/>
      <c r="C41" s="126"/>
      <c r="D41" s="9" t="s">
        <v>21</v>
      </c>
      <c r="E41" s="9" t="s">
        <v>21</v>
      </c>
      <c r="F41" s="9" t="s">
        <v>21</v>
      </c>
      <c r="G41" s="9" t="s">
        <v>21</v>
      </c>
      <c r="H41" s="65" t="s">
        <v>7</v>
      </c>
      <c r="I41" s="11" t="s">
        <v>22</v>
      </c>
      <c r="J41" s="19">
        <v>296155.7</v>
      </c>
      <c r="K41" s="19">
        <v>352322.6</v>
      </c>
      <c r="L41" s="19">
        <v>352322.6</v>
      </c>
      <c r="M41" s="19">
        <v>352322.6</v>
      </c>
      <c r="N41" s="19">
        <v>352322.6</v>
      </c>
      <c r="O41" s="19">
        <v>305715.90000000002</v>
      </c>
    </row>
    <row r="42" spans="1:15" ht="153" customHeight="1" x14ac:dyDescent="0.3">
      <c r="A42" s="113" t="s">
        <v>182</v>
      </c>
      <c r="B42" s="67" t="s">
        <v>183</v>
      </c>
      <c r="C42" s="9" t="s">
        <v>21</v>
      </c>
      <c r="D42" s="9" t="s">
        <v>21</v>
      </c>
      <c r="E42" s="9" t="s">
        <v>21</v>
      </c>
      <c r="F42" s="9" t="s">
        <v>21</v>
      </c>
      <c r="G42" s="9" t="s">
        <v>21</v>
      </c>
      <c r="H42" s="9" t="s">
        <v>21</v>
      </c>
      <c r="I42" s="38" t="s">
        <v>24</v>
      </c>
      <c r="J42" s="41">
        <v>99.9</v>
      </c>
      <c r="K42" s="41">
        <v>100</v>
      </c>
      <c r="L42" s="19" t="s">
        <v>21</v>
      </c>
      <c r="M42" s="19" t="s">
        <v>21</v>
      </c>
      <c r="N42" s="41">
        <v>100</v>
      </c>
      <c r="O42" s="41">
        <v>100</v>
      </c>
    </row>
    <row r="43" spans="1:15" ht="181.5" x14ac:dyDescent="0.3">
      <c r="A43" s="114"/>
      <c r="B43" s="46" t="s">
        <v>104</v>
      </c>
      <c r="C43" s="9" t="s">
        <v>21</v>
      </c>
      <c r="D43" s="9" t="s">
        <v>21</v>
      </c>
      <c r="E43" s="9" t="s">
        <v>21</v>
      </c>
      <c r="F43" s="9" t="s">
        <v>21</v>
      </c>
      <c r="G43" s="9" t="s">
        <v>21</v>
      </c>
      <c r="H43" s="9" t="s">
        <v>21</v>
      </c>
      <c r="I43" s="38" t="s">
        <v>24</v>
      </c>
      <c r="J43" s="41">
        <v>0</v>
      </c>
      <c r="K43" s="41">
        <v>0</v>
      </c>
      <c r="L43" s="19" t="s">
        <v>21</v>
      </c>
      <c r="M43" s="19" t="s">
        <v>21</v>
      </c>
      <c r="N43" s="41">
        <v>0</v>
      </c>
      <c r="O43" s="41">
        <v>0</v>
      </c>
    </row>
    <row r="44" spans="1:15" ht="66" x14ac:dyDescent="0.3">
      <c r="A44" s="115"/>
      <c r="B44" s="46" t="s">
        <v>106</v>
      </c>
      <c r="C44" s="9" t="s">
        <v>21</v>
      </c>
      <c r="D44" s="9" t="s">
        <v>21</v>
      </c>
      <c r="E44" s="9" t="s">
        <v>21</v>
      </c>
      <c r="F44" s="9" t="s">
        <v>21</v>
      </c>
      <c r="G44" s="9" t="s">
        <v>21</v>
      </c>
      <c r="H44" s="9"/>
      <c r="I44" s="38" t="s">
        <v>24</v>
      </c>
      <c r="J44" s="41">
        <v>80.2</v>
      </c>
      <c r="K44" s="41">
        <v>100</v>
      </c>
      <c r="L44" s="19" t="s">
        <v>21</v>
      </c>
      <c r="M44" s="19" t="s">
        <v>21</v>
      </c>
      <c r="N44" s="41">
        <v>103.6</v>
      </c>
      <c r="O44" s="41">
        <v>100</v>
      </c>
    </row>
    <row r="45" spans="1:15" ht="45" customHeight="1" x14ac:dyDescent="0.35">
      <c r="A45" s="12" t="s">
        <v>49</v>
      </c>
      <c r="B45" s="113" t="s">
        <v>95</v>
      </c>
      <c r="C45" s="122" t="s">
        <v>82</v>
      </c>
      <c r="D45" s="53">
        <v>856</v>
      </c>
      <c r="E45" s="9" t="s">
        <v>21</v>
      </c>
      <c r="F45" s="10"/>
      <c r="G45" s="9" t="s">
        <v>21</v>
      </c>
      <c r="H45" s="65" t="s">
        <v>2</v>
      </c>
      <c r="I45" s="11" t="s">
        <v>22</v>
      </c>
      <c r="J45" s="19">
        <v>3043.1</v>
      </c>
      <c r="K45" s="19">
        <v>8234.7999999999993</v>
      </c>
      <c r="L45" s="19">
        <v>8234</v>
      </c>
      <c r="M45" s="19">
        <v>8234</v>
      </c>
      <c r="N45" s="19">
        <f>N46+N47</f>
        <v>8041.87</v>
      </c>
      <c r="O45" s="19">
        <v>3043.1</v>
      </c>
    </row>
    <row r="46" spans="1:15" ht="41.5" customHeight="1" x14ac:dyDescent="0.4">
      <c r="A46" s="14"/>
      <c r="B46" s="114"/>
      <c r="C46" s="125"/>
      <c r="D46" s="10"/>
      <c r="E46" s="10"/>
      <c r="F46" s="10"/>
      <c r="G46" s="10"/>
      <c r="H46" s="65" t="s">
        <v>3</v>
      </c>
      <c r="I46" s="11" t="s">
        <v>22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</row>
    <row r="47" spans="1:15" ht="49.5" x14ac:dyDescent="0.4">
      <c r="A47" s="14"/>
      <c r="B47" s="114"/>
      <c r="C47" s="125"/>
      <c r="D47" s="10"/>
      <c r="E47" s="10"/>
      <c r="F47" s="10"/>
      <c r="G47" s="10"/>
      <c r="H47" s="65" t="s">
        <v>5</v>
      </c>
      <c r="I47" s="11" t="s">
        <v>22</v>
      </c>
      <c r="J47" s="19">
        <v>3043.1</v>
      </c>
      <c r="K47" s="19">
        <v>8234.7999999999993</v>
      </c>
      <c r="L47" s="19">
        <v>8234</v>
      </c>
      <c r="M47" s="19">
        <v>8234</v>
      </c>
      <c r="N47" s="19">
        <v>8041.87</v>
      </c>
      <c r="O47" s="19">
        <v>3043.1</v>
      </c>
    </row>
    <row r="48" spans="1:15" ht="17" x14ac:dyDescent="0.4">
      <c r="A48" s="14"/>
      <c r="B48" s="114"/>
      <c r="C48" s="125"/>
      <c r="D48" s="9" t="s">
        <v>21</v>
      </c>
      <c r="E48" s="9" t="s">
        <v>21</v>
      </c>
      <c r="F48" s="9" t="s">
        <v>21</v>
      </c>
      <c r="G48" s="9" t="s">
        <v>21</v>
      </c>
      <c r="H48" s="65" t="s">
        <v>4</v>
      </c>
      <c r="I48" s="11" t="s">
        <v>22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</row>
    <row r="49" spans="1:15" ht="82.5" x14ac:dyDescent="0.4">
      <c r="A49" s="14"/>
      <c r="B49" s="114"/>
      <c r="C49" s="125"/>
      <c r="D49" s="9" t="s">
        <v>21</v>
      </c>
      <c r="E49" s="9" t="s">
        <v>21</v>
      </c>
      <c r="F49" s="9" t="s">
        <v>21</v>
      </c>
      <c r="G49" s="9" t="s">
        <v>21</v>
      </c>
      <c r="H49" s="65" t="s">
        <v>6</v>
      </c>
      <c r="I49" s="11" t="s">
        <v>22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</row>
    <row r="50" spans="1:15" ht="33" x14ac:dyDescent="0.4">
      <c r="A50" s="15"/>
      <c r="B50" s="15"/>
      <c r="C50" s="126"/>
      <c r="D50" s="9" t="s">
        <v>21</v>
      </c>
      <c r="E50" s="9" t="s">
        <v>21</v>
      </c>
      <c r="F50" s="9" t="s">
        <v>21</v>
      </c>
      <c r="G50" s="9" t="s">
        <v>21</v>
      </c>
      <c r="H50" s="65" t="s">
        <v>7</v>
      </c>
      <c r="I50" s="11" t="s">
        <v>22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</row>
    <row r="51" spans="1:15" ht="97.5" customHeight="1" x14ac:dyDescent="0.3">
      <c r="A51" s="113" t="s">
        <v>103</v>
      </c>
      <c r="B51" s="62" t="s">
        <v>105</v>
      </c>
      <c r="C51" s="9" t="s">
        <v>21</v>
      </c>
      <c r="D51" s="9" t="s">
        <v>21</v>
      </c>
      <c r="E51" s="9" t="s">
        <v>21</v>
      </c>
      <c r="F51" s="9" t="s">
        <v>21</v>
      </c>
      <c r="G51" s="9" t="s">
        <v>21</v>
      </c>
      <c r="H51" s="9" t="s">
        <v>21</v>
      </c>
      <c r="I51" s="38" t="s">
        <v>24</v>
      </c>
      <c r="J51" s="41">
        <v>99.9</v>
      </c>
      <c r="K51" s="41">
        <v>100</v>
      </c>
      <c r="L51" s="19" t="s">
        <v>21</v>
      </c>
      <c r="M51" s="19" t="s">
        <v>21</v>
      </c>
      <c r="N51" s="41">
        <v>100</v>
      </c>
      <c r="O51" s="41">
        <v>100</v>
      </c>
    </row>
    <row r="52" spans="1:15" ht="132" x14ac:dyDescent="0.3">
      <c r="A52" s="115"/>
      <c r="B52" s="63" t="s">
        <v>107</v>
      </c>
      <c r="C52" s="9" t="s">
        <v>21</v>
      </c>
      <c r="D52" s="9" t="s">
        <v>21</v>
      </c>
      <c r="E52" s="9" t="s">
        <v>21</v>
      </c>
      <c r="F52" s="9" t="s">
        <v>21</v>
      </c>
      <c r="G52" s="9" t="s">
        <v>21</v>
      </c>
      <c r="H52" s="9" t="s">
        <v>21</v>
      </c>
      <c r="I52" s="38" t="s">
        <v>24</v>
      </c>
      <c r="J52" s="41">
        <v>3</v>
      </c>
      <c r="K52" s="41">
        <v>6</v>
      </c>
      <c r="L52" s="19" t="s">
        <v>21</v>
      </c>
      <c r="M52" s="19" t="s">
        <v>21</v>
      </c>
      <c r="N52" s="41">
        <v>6</v>
      </c>
      <c r="O52" s="41">
        <v>8</v>
      </c>
    </row>
    <row r="53" spans="1:15" ht="57" customHeight="1" x14ac:dyDescent="0.35">
      <c r="A53" s="12" t="s">
        <v>50</v>
      </c>
      <c r="B53" s="12" t="s">
        <v>36</v>
      </c>
      <c r="C53" s="122" t="s">
        <v>82</v>
      </c>
      <c r="D53" s="53">
        <v>856</v>
      </c>
      <c r="E53" s="9" t="s">
        <v>21</v>
      </c>
      <c r="F53" s="10"/>
      <c r="G53" s="9" t="s">
        <v>21</v>
      </c>
      <c r="H53" s="65" t="s">
        <v>2</v>
      </c>
      <c r="I53" s="11" t="s">
        <v>22</v>
      </c>
      <c r="J53" s="19">
        <v>1127.2</v>
      </c>
      <c r="K53" s="19">
        <v>1161.7</v>
      </c>
      <c r="L53" s="19">
        <v>1161.7</v>
      </c>
      <c r="M53" s="19">
        <v>1161.7</v>
      </c>
      <c r="N53" s="19">
        <v>953.5</v>
      </c>
      <c r="O53" s="19">
        <v>1736.2</v>
      </c>
    </row>
    <row r="54" spans="1:15" ht="17" x14ac:dyDescent="0.4">
      <c r="A54" s="14"/>
      <c r="B54" s="14"/>
      <c r="C54" s="125"/>
      <c r="D54" s="10"/>
      <c r="E54" s="10"/>
      <c r="F54" s="10"/>
      <c r="G54" s="10"/>
      <c r="H54" s="65" t="s">
        <v>3</v>
      </c>
      <c r="I54" s="11" t="s">
        <v>22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</row>
    <row r="55" spans="1:15" ht="49.5" x14ac:dyDescent="0.4">
      <c r="A55" s="14"/>
      <c r="B55" s="14"/>
      <c r="C55" s="125"/>
      <c r="D55" s="10"/>
      <c r="E55" s="10"/>
      <c r="F55" s="10"/>
      <c r="G55" s="10"/>
      <c r="H55" s="65" t="s">
        <v>5</v>
      </c>
      <c r="I55" s="11" t="s">
        <v>22</v>
      </c>
      <c r="J55" s="19">
        <v>1127.2</v>
      </c>
      <c r="K55" s="19">
        <v>1161.7</v>
      </c>
      <c r="L55" s="19">
        <v>1161.7</v>
      </c>
      <c r="M55" s="19">
        <v>1161.7</v>
      </c>
      <c r="N55" s="19">
        <v>953.5</v>
      </c>
      <c r="O55" s="19">
        <v>1736.2</v>
      </c>
    </row>
    <row r="56" spans="1:15" ht="17" x14ac:dyDescent="0.4">
      <c r="A56" s="14"/>
      <c r="B56" s="14"/>
      <c r="C56" s="125"/>
      <c r="D56" s="9" t="s">
        <v>21</v>
      </c>
      <c r="E56" s="9" t="s">
        <v>21</v>
      </c>
      <c r="F56" s="9" t="s">
        <v>21</v>
      </c>
      <c r="G56" s="9" t="s">
        <v>21</v>
      </c>
      <c r="H56" s="65" t="s">
        <v>4</v>
      </c>
      <c r="I56" s="11" t="s">
        <v>22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</row>
    <row r="57" spans="1:15" ht="82.5" x14ac:dyDescent="0.4">
      <c r="A57" s="14"/>
      <c r="B57" s="14"/>
      <c r="C57" s="125"/>
      <c r="D57" s="9" t="s">
        <v>21</v>
      </c>
      <c r="E57" s="9" t="s">
        <v>21</v>
      </c>
      <c r="F57" s="9" t="s">
        <v>21</v>
      </c>
      <c r="G57" s="9" t="s">
        <v>21</v>
      </c>
      <c r="H57" s="65" t="s">
        <v>6</v>
      </c>
      <c r="I57" s="11" t="s">
        <v>22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</row>
    <row r="58" spans="1:15" ht="33" x14ac:dyDescent="0.4">
      <c r="A58" s="15"/>
      <c r="B58" s="15"/>
      <c r="C58" s="126"/>
      <c r="D58" s="9" t="s">
        <v>21</v>
      </c>
      <c r="E58" s="9" t="s">
        <v>21</v>
      </c>
      <c r="F58" s="9" t="s">
        <v>21</v>
      </c>
      <c r="G58" s="9" t="s">
        <v>21</v>
      </c>
      <c r="H58" s="65" t="s">
        <v>7</v>
      </c>
      <c r="I58" s="11" t="s">
        <v>22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63.25" customHeight="1" x14ac:dyDescent="0.3">
      <c r="A59" s="72" t="s">
        <v>184</v>
      </c>
      <c r="B59" s="67" t="s">
        <v>81</v>
      </c>
      <c r="C59" s="9" t="s">
        <v>21</v>
      </c>
      <c r="D59" s="9" t="s">
        <v>21</v>
      </c>
      <c r="E59" s="9" t="s">
        <v>21</v>
      </c>
      <c r="F59" s="9" t="s">
        <v>21</v>
      </c>
      <c r="G59" s="9" t="s">
        <v>21</v>
      </c>
      <c r="H59" s="9" t="s">
        <v>21</v>
      </c>
      <c r="I59" s="38" t="s">
        <v>24</v>
      </c>
      <c r="J59" s="41">
        <v>99.9</v>
      </c>
      <c r="K59" s="41">
        <v>100</v>
      </c>
      <c r="L59" s="19" t="s">
        <v>21</v>
      </c>
      <c r="M59" s="19" t="s">
        <v>21</v>
      </c>
      <c r="N59" s="41">
        <v>100</v>
      </c>
      <c r="O59" s="41">
        <v>100</v>
      </c>
    </row>
    <row r="60" spans="1:15" ht="36" customHeight="1" x14ac:dyDescent="0.35">
      <c r="A60" s="94" t="s">
        <v>20</v>
      </c>
      <c r="B60" s="91" t="s">
        <v>37</v>
      </c>
      <c r="C60" s="94" t="s">
        <v>39</v>
      </c>
      <c r="D60" s="13"/>
      <c r="E60" s="9" t="s">
        <v>21</v>
      </c>
      <c r="F60" s="10"/>
      <c r="G60" s="9" t="s">
        <v>21</v>
      </c>
      <c r="H60" s="49" t="s">
        <v>2</v>
      </c>
      <c r="I60" s="11" t="s">
        <v>22</v>
      </c>
      <c r="J60" s="19">
        <v>0</v>
      </c>
      <c r="K60" s="19">
        <v>4680</v>
      </c>
      <c r="L60" s="19">
        <v>4680</v>
      </c>
      <c r="M60" s="19">
        <v>4680</v>
      </c>
      <c r="N60" s="19">
        <v>4000</v>
      </c>
      <c r="O60" s="19">
        <v>4000</v>
      </c>
    </row>
    <row r="61" spans="1:15" ht="16.5" x14ac:dyDescent="0.35">
      <c r="A61" s="95"/>
      <c r="B61" s="92"/>
      <c r="C61" s="95"/>
      <c r="D61" s="10"/>
      <c r="E61" s="10"/>
      <c r="F61" s="10"/>
      <c r="G61" s="10"/>
      <c r="H61" s="65" t="s">
        <v>3</v>
      </c>
      <c r="I61" s="11" t="s">
        <v>22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49.5" x14ac:dyDescent="0.35">
      <c r="A62" s="95"/>
      <c r="B62" s="92"/>
      <c r="C62" s="95"/>
      <c r="D62" s="10"/>
      <c r="E62" s="10"/>
      <c r="F62" s="10"/>
      <c r="G62" s="10"/>
      <c r="H62" s="65" t="s">
        <v>5</v>
      </c>
      <c r="I62" s="11" t="s">
        <v>22</v>
      </c>
      <c r="J62" s="19">
        <v>0</v>
      </c>
      <c r="K62" s="19">
        <v>4680</v>
      </c>
      <c r="L62" s="19">
        <v>4680</v>
      </c>
      <c r="M62" s="19">
        <v>4680</v>
      </c>
      <c r="N62" s="19">
        <v>4000</v>
      </c>
      <c r="O62" s="19">
        <v>4000</v>
      </c>
    </row>
    <row r="63" spans="1:15" ht="17" x14ac:dyDescent="0.4">
      <c r="A63" s="14"/>
      <c r="B63" s="92"/>
      <c r="C63" s="95"/>
      <c r="D63" s="9" t="s">
        <v>21</v>
      </c>
      <c r="E63" s="9" t="s">
        <v>21</v>
      </c>
      <c r="F63" s="9" t="s">
        <v>21</v>
      </c>
      <c r="G63" s="9" t="s">
        <v>21</v>
      </c>
      <c r="H63" s="65" t="s">
        <v>4</v>
      </c>
      <c r="I63" s="11" t="s">
        <v>22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82.5" x14ac:dyDescent="0.4">
      <c r="A64" s="14"/>
      <c r="B64" s="14"/>
      <c r="C64" s="95"/>
      <c r="D64" s="9" t="s">
        <v>21</v>
      </c>
      <c r="E64" s="9" t="s">
        <v>21</v>
      </c>
      <c r="F64" s="9" t="s">
        <v>21</v>
      </c>
      <c r="G64" s="9" t="s">
        <v>21</v>
      </c>
      <c r="H64" s="65" t="s">
        <v>6</v>
      </c>
      <c r="I64" s="11" t="s">
        <v>22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33" x14ac:dyDescent="0.4">
      <c r="A65" s="15"/>
      <c r="B65" s="15"/>
      <c r="C65" s="96"/>
      <c r="D65" s="9" t="s">
        <v>21</v>
      </c>
      <c r="E65" s="9" t="s">
        <v>21</v>
      </c>
      <c r="F65" s="9" t="s">
        <v>21</v>
      </c>
      <c r="G65" s="9" t="s">
        <v>21</v>
      </c>
      <c r="H65" s="65" t="s">
        <v>7</v>
      </c>
      <c r="I65" s="11" t="s">
        <v>22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10.5" customHeight="1" x14ac:dyDescent="0.3">
      <c r="A66" s="113" t="s">
        <v>185</v>
      </c>
      <c r="B66" s="152" t="s">
        <v>176</v>
      </c>
      <c r="C66" s="153"/>
      <c r="D66" s="153"/>
      <c r="E66" s="153"/>
      <c r="F66" s="153"/>
      <c r="G66" s="154"/>
      <c r="H66" s="19" t="s">
        <v>21</v>
      </c>
      <c r="I66" s="38" t="s">
        <v>24</v>
      </c>
      <c r="J66" s="19">
        <v>0.01</v>
      </c>
      <c r="K66" s="19">
        <v>0.01</v>
      </c>
      <c r="L66" s="19" t="s">
        <v>21</v>
      </c>
      <c r="M66" s="19" t="s">
        <v>21</v>
      </c>
      <c r="N66" s="71" t="s">
        <v>174</v>
      </c>
      <c r="O66" s="19">
        <v>0.01</v>
      </c>
    </row>
    <row r="67" spans="1:15" ht="95.5" customHeight="1" x14ac:dyDescent="0.3">
      <c r="A67" s="115"/>
      <c r="B67" s="152" t="s">
        <v>175</v>
      </c>
      <c r="C67" s="153"/>
      <c r="D67" s="153"/>
      <c r="E67" s="153"/>
      <c r="F67" s="153"/>
      <c r="G67" s="154"/>
      <c r="H67" s="19" t="s">
        <v>21</v>
      </c>
      <c r="I67" s="19" t="s">
        <v>24</v>
      </c>
      <c r="J67" s="19">
        <v>0.01</v>
      </c>
      <c r="K67" s="19">
        <v>0.01</v>
      </c>
      <c r="L67" s="19" t="s">
        <v>21</v>
      </c>
      <c r="M67" s="19" t="s">
        <v>21</v>
      </c>
      <c r="N67" s="71" t="s">
        <v>174</v>
      </c>
      <c r="O67" s="19">
        <v>0.01</v>
      </c>
    </row>
    <row r="68" spans="1:15" ht="48" customHeight="1" x14ac:dyDescent="0.35">
      <c r="A68" s="94" t="s">
        <v>52</v>
      </c>
      <c r="B68" s="113" t="s">
        <v>38</v>
      </c>
      <c r="C68" s="94" t="s">
        <v>39</v>
      </c>
      <c r="D68" s="10"/>
      <c r="E68" s="9" t="s">
        <v>21</v>
      </c>
      <c r="F68" s="10"/>
      <c r="G68" s="9" t="s">
        <v>21</v>
      </c>
      <c r="H68" s="65" t="s">
        <v>2</v>
      </c>
      <c r="I68" s="11" t="s">
        <v>22</v>
      </c>
      <c r="J68" s="19">
        <v>0</v>
      </c>
      <c r="K68" s="19">
        <v>4000</v>
      </c>
      <c r="L68" s="19">
        <v>4000</v>
      </c>
      <c r="M68" s="19">
        <v>4000</v>
      </c>
      <c r="N68" s="19">
        <v>4000</v>
      </c>
      <c r="O68" s="19">
        <v>4000</v>
      </c>
    </row>
    <row r="69" spans="1:15" ht="16.5" x14ac:dyDescent="0.3">
      <c r="A69" s="95"/>
      <c r="B69" s="114"/>
      <c r="C69" s="95"/>
      <c r="D69" s="53">
        <v>840</v>
      </c>
      <c r="E69" s="53">
        <v>1006</v>
      </c>
      <c r="F69" s="53" t="s">
        <v>40</v>
      </c>
      <c r="G69" s="53"/>
      <c r="H69" s="65" t="s">
        <v>3</v>
      </c>
      <c r="I69" s="11" t="s">
        <v>22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49.5" x14ac:dyDescent="0.3">
      <c r="A70" s="95"/>
      <c r="B70" s="114"/>
      <c r="C70" s="95"/>
      <c r="D70" s="53">
        <v>840</v>
      </c>
      <c r="E70" s="53">
        <v>1006</v>
      </c>
      <c r="F70" s="53" t="s">
        <v>40</v>
      </c>
      <c r="G70" s="53">
        <v>600</v>
      </c>
      <c r="H70" s="65" t="s">
        <v>5</v>
      </c>
      <c r="I70" s="11" t="s">
        <v>22</v>
      </c>
      <c r="J70" s="19">
        <v>0</v>
      </c>
      <c r="K70" s="19">
        <v>4000</v>
      </c>
      <c r="L70" s="19">
        <v>4000</v>
      </c>
      <c r="M70" s="19">
        <v>4000</v>
      </c>
      <c r="N70" s="19">
        <v>4000</v>
      </c>
      <c r="O70" s="19">
        <v>4000</v>
      </c>
    </row>
    <row r="71" spans="1:15" ht="17" x14ac:dyDescent="0.4">
      <c r="A71" s="14"/>
      <c r="B71" s="14"/>
      <c r="C71" s="95"/>
      <c r="D71" s="9" t="s">
        <v>21</v>
      </c>
      <c r="E71" s="9" t="s">
        <v>21</v>
      </c>
      <c r="F71" s="9" t="s">
        <v>21</v>
      </c>
      <c r="G71" s="9" t="s">
        <v>21</v>
      </c>
      <c r="H71" s="65" t="s">
        <v>4</v>
      </c>
      <c r="I71" s="11" t="s">
        <v>22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2" spans="1:15" ht="82.5" x14ac:dyDescent="0.4">
      <c r="A72" s="14"/>
      <c r="B72" s="14"/>
      <c r="C72" s="95"/>
      <c r="D72" s="9" t="s">
        <v>21</v>
      </c>
      <c r="E72" s="9" t="s">
        <v>21</v>
      </c>
      <c r="F72" s="9" t="s">
        <v>21</v>
      </c>
      <c r="G72" s="9" t="s">
        <v>21</v>
      </c>
      <c r="H72" s="65" t="s">
        <v>6</v>
      </c>
      <c r="I72" s="11" t="s">
        <v>22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</row>
    <row r="73" spans="1:15" ht="33" x14ac:dyDescent="0.4">
      <c r="A73" s="15"/>
      <c r="B73" s="15"/>
      <c r="C73" s="96"/>
      <c r="D73" s="9" t="s">
        <v>21</v>
      </c>
      <c r="E73" s="9" t="s">
        <v>21</v>
      </c>
      <c r="F73" s="9" t="s">
        <v>21</v>
      </c>
      <c r="G73" s="9" t="s">
        <v>21</v>
      </c>
      <c r="H73" s="65" t="s">
        <v>7</v>
      </c>
      <c r="I73" s="11" t="s">
        <v>22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</row>
    <row r="74" spans="1:15" ht="28.5" customHeight="1" x14ac:dyDescent="0.35">
      <c r="A74" s="113" t="s">
        <v>44</v>
      </c>
      <c r="B74" s="113" t="s">
        <v>83</v>
      </c>
      <c r="C74" s="122" t="s">
        <v>84</v>
      </c>
      <c r="D74" s="10"/>
      <c r="E74" s="9" t="s">
        <v>21</v>
      </c>
      <c r="F74" s="10"/>
      <c r="G74" s="9" t="s">
        <v>21</v>
      </c>
      <c r="H74" s="65" t="s">
        <v>2</v>
      </c>
      <c r="I74" s="11" t="s">
        <v>22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</row>
    <row r="75" spans="1:15" ht="36.75" customHeight="1" x14ac:dyDescent="0.35">
      <c r="A75" s="114"/>
      <c r="B75" s="114"/>
      <c r="C75" s="123"/>
      <c r="D75" s="10"/>
      <c r="E75" s="10"/>
      <c r="F75" s="10"/>
      <c r="G75" s="10"/>
      <c r="H75" s="65" t="s">
        <v>3</v>
      </c>
      <c r="I75" s="11" t="s">
        <v>22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</row>
    <row r="76" spans="1:15" ht="51" customHeight="1" x14ac:dyDescent="0.35">
      <c r="A76" s="114"/>
      <c r="B76" s="114"/>
      <c r="C76" s="123"/>
      <c r="D76" s="10"/>
      <c r="E76" s="10"/>
      <c r="F76" s="10"/>
      <c r="G76" s="10"/>
      <c r="H76" s="65" t="s">
        <v>5</v>
      </c>
      <c r="I76" s="11" t="s">
        <v>22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</row>
    <row r="77" spans="1:15" ht="27" customHeight="1" x14ac:dyDescent="0.4">
      <c r="A77" s="14"/>
      <c r="B77" s="114"/>
      <c r="C77" s="123"/>
      <c r="D77" s="9" t="s">
        <v>21</v>
      </c>
      <c r="E77" s="9" t="s">
        <v>21</v>
      </c>
      <c r="F77" s="9" t="s">
        <v>21</v>
      </c>
      <c r="G77" s="9" t="s">
        <v>21</v>
      </c>
      <c r="H77" s="65" t="s">
        <v>4</v>
      </c>
      <c r="I77" s="11" t="s">
        <v>22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</row>
    <row r="78" spans="1:15" ht="75.5" customHeight="1" x14ac:dyDescent="0.4">
      <c r="A78" s="14"/>
      <c r="B78" s="114"/>
      <c r="C78" s="123"/>
      <c r="D78" s="9" t="s">
        <v>21</v>
      </c>
      <c r="E78" s="9" t="s">
        <v>21</v>
      </c>
      <c r="F78" s="9" t="s">
        <v>21</v>
      </c>
      <c r="G78" s="9" t="s">
        <v>21</v>
      </c>
      <c r="H78" s="65" t="s">
        <v>6</v>
      </c>
      <c r="I78" s="11" t="s">
        <v>22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</row>
    <row r="79" spans="1:15" ht="75.5" customHeight="1" x14ac:dyDescent="0.4">
      <c r="A79" s="15"/>
      <c r="B79" s="115"/>
      <c r="C79" s="124"/>
      <c r="D79" s="9" t="s">
        <v>21</v>
      </c>
      <c r="E79" s="9" t="s">
        <v>21</v>
      </c>
      <c r="F79" s="9" t="s">
        <v>21</v>
      </c>
      <c r="G79" s="9" t="s">
        <v>21</v>
      </c>
      <c r="H79" s="65" t="s">
        <v>7</v>
      </c>
      <c r="I79" s="11" t="s">
        <v>22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</row>
    <row r="80" spans="1:15" ht="126.75" customHeight="1" x14ac:dyDescent="0.3">
      <c r="A80" s="75" t="s">
        <v>186</v>
      </c>
      <c r="B80" s="155" t="s">
        <v>85</v>
      </c>
      <c r="C80" s="156"/>
      <c r="D80" s="156"/>
      <c r="E80" s="156"/>
      <c r="F80" s="156"/>
      <c r="G80" s="157"/>
      <c r="H80" s="9" t="s">
        <v>21</v>
      </c>
      <c r="I80" s="9" t="s">
        <v>24</v>
      </c>
      <c r="J80" s="19">
        <v>0.01</v>
      </c>
      <c r="K80" s="19">
        <v>0.01</v>
      </c>
      <c r="L80" s="19" t="s">
        <v>21</v>
      </c>
      <c r="M80" s="19" t="s">
        <v>21</v>
      </c>
      <c r="N80" s="71" t="s">
        <v>174</v>
      </c>
      <c r="O80" s="19">
        <v>0.01</v>
      </c>
    </row>
    <row r="81" spans="1:15" ht="40.5" customHeight="1" x14ac:dyDescent="0.35">
      <c r="A81" s="12" t="s">
        <v>47</v>
      </c>
      <c r="B81" s="12" t="s">
        <v>86</v>
      </c>
      <c r="C81" s="122" t="s">
        <v>87</v>
      </c>
      <c r="D81" s="10"/>
      <c r="E81" s="9" t="s">
        <v>21</v>
      </c>
      <c r="F81" s="10"/>
      <c r="G81" s="9" t="s">
        <v>21</v>
      </c>
      <c r="H81" s="65" t="s">
        <v>2</v>
      </c>
      <c r="I81" s="11" t="s">
        <v>22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</row>
    <row r="82" spans="1:15" ht="29.25" customHeight="1" x14ac:dyDescent="0.4">
      <c r="A82" s="14"/>
      <c r="B82" s="14"/>
      <c r="C82" s="123"/>
      <c r="D82" s="10"/>
      <c r="E82" s="10"/>
      <c r="F82" s="10"/>
      <c r="G82" s="10"/>
      <c r="H82" s="65" t="s">
        <v>3</v>
      </c>
      <c r="I82" s="11" t="s">
        <v>22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</row>
    <row r="83" spans="1:15" ht="46.5" customHeight="1" x14ac:dyDescent="0.4">
      <c r="A83" s="14"/>
      <c r="B83" s="14"/>
      <c r="C83" s="123"/>
      <c r="D83" s="10"/>
      <c r="E83" s="10"/>
      <c r="F83" s="10"/>
      <c r="G83" s="10"/>
      <c r="H83" s="65" t="s">
        <v>5</v>
      </c>
      <c r="I83" s="11" t="s">
        <v>22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</row>
    <row r="84" spans="1:15" ht="31.5" customHeight="1" x14ac:dyDescent="0.4">
      <c r="A84" s="14"/>
      <c r="B84" s="14"/>
      <c r="C84" s="123"/>
      <c r="D84" s="9" t="s">
        <v>21</v>
      </c>
      <c r="E84" s="9" t="s">
        <v>21</v>
      </c>
      <c r="F84" s="9" t="s">
        <v>21</v>
      </c>
      <c r="G84" s="9" t="s">
        <v>21</v>
      </c>
      <c r="H84" s="65" t="s">
        <v>4</v>
      </c>
      <c r="I84" s="11" t="s">
        <v>22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</row>
    <row r="85" spans="1:15" ht="76.5" customHeight="1" x14ac:dyDescent="0.4">
      <c r="A85" s="14"/>
      <c r="B85" s="14"/>
      <c r="C85" s="123"/>
      <c r="D85" s="9" t="s">
        <v>21</v>
      </c>
      <c r="E85" s="9" t="s">
        <v>21</v>
      </c>
      <c r="F85" s="9" t="s">
        <v>21</v>
      </c>
      <c r="G85" s="9" t="s">
        <v>21</v>
      </c>
      <c r="H85" s="65" t="s">
        <v>6</v>
      </c>
      <c r="I85" s="11" t="s">
        <v>22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</row>
    <row r="86" spans="1:15" ht="33.75" customHeight="1" x14ac:dyDescent="0.4">
      <c r="A86" s="15"/>
      <c r="B86" s="15"/>
      <c r="C86" s="124"/>
      <c r="D86" s="9" t="s">
        <v>21</v>
      </c>
      <c r="E86" s="9" t="s">
        <v>21</v>
      </c>
      <c r="F86" s="9" t="s">
        <v>21</v>
      </c>
      <c r="G86" s="9" t="s">
        <v>21</v>
      </c>
      <c r="H86" s="65" t="s">
        <v>7</v>
      </c>
      <c r="I86" s="11" t="s">
        <v>22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</row>
    <row r="87" spans="1:15" ht="190" customHeight="1" x14ac:dyDescent="0.3">
      <c r="A87" s="67" t="s">
        <v>187</v>
      </c>
      <c r="B87" s="158" t="s">
        <v>88</v>
      </c>
      <c r="C87" s="159"/>
      <c r="D87" s="159"/>
      <c r="E87" s="159"/>
      <c r="F87" s="159"/>
      <c r="G87" s="160"/>
      <c r="H87" s="9" t="s">
        <v>21</v>
      </c>
      <c r="I87" s="38" t="s">
        <v>24</v>
      </c>
      <c r="J87" s="19">
        <v>0.15</v>
      </c>
      <c r="K87" s="19">
        <v>0.15</v>
      </c>
      <c r="L87" s="19" t="s">
        <v>21</v>
      </c>
      <c r="M87" s="19" t="s">
        <v>21</v>
      </c>
      <c r="N87" s="19"/>
      <c r="O87" s="19">
        <v>0.15</v>
      </c>
    </row>
    <row r="88" spans="1:15" ht="39.75" customHeight="1" x14ac:dyDescent="0.35">
      <c r="A88" s="12" t="s">
        <v>49</v>
      </c>
      <c r="B88" s="12" t="s">
        <v>89</v>
      </c>
      <c r="C88" s="122" t="s">
        <v>90</v>
      </c>
      <c r="D88" s="10"/>
      <c r="E88" s="9" t="s">
        <v>21</v>
      </c>
      <c r="F88" s="10"/>
      <c r="G88" s="9" t="s">
        <v>21</v>
      </c>
      <c r="H88" s="65" t="s">
        <v>2</v>
      </c>
      <c r="I88" s="11" t="s">
        <v>22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</row>
    <row r="89" spans="1:15" ht="36" customHeight="1" x14ac:dyDescent="0.4">
      <c r="A89" s="14"/>
      <c r="B89" s="14"/>
      <c r="C89" s="123"/>
      <c r="D89" s="10"/>
      <c r="E89" s="10"/>
      <c r="F89" s="10"/>
      <c r="G89" s="10"/>
      <c r="H89" s="65" t="s">
        <v>3</v>
      </c>
      <c r="I89" s="11" t="s">
        <v>22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</row>
    <row r="90" spans="1:15" ht="46.5" customHeight="1" x14ac:dyDescent="0.4">
      <c r="A90" s="14"/>
      <c r="B90" s="14"/>
      <c r="C90" s="123"/>
      <c r="D90" s="10"/>
      <c r="E90" s="10"/>
      <c r="F90" s="10"/>
      <c r="G90" s="10"/>
      <c r="H90" s="65" t="s">
        <v>5</v>
      </c>
      <c r="I90" s="11" t="s">
        <v>22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</row>
    <row r="91" spans="1:15" ht="32.25" customHeight="1" x14ac:dyDescent="0.4">
      <c r="A91" s="14"/>
      <c r="B91" s="14"/>
      <c r="C91" s="123"/>
      <c r="D91" s="9" t="s">
        <v>21</v>
      </c>
      <c r="E91" s="9" t="s">
        <v>21</v>
      </c>
      <c r="F91" s="9" t="s">
        <v>21</v>
      </c>
      <c r="G91" s="9" t="s">
        <v>21</v>
      </c>
      <c r="H91" s="65" t="s">
        <v>4</v>
      </c>
      <c r="I91" s="11" t="s">
        <v>22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</row>
    <row r="92" spans="1:15" ht="75" customHeight="1" x14ac:dyDescent="0.4">
      <c r="A92" s="14"/>
      <c r="B92" s="14"/>
      <c r="C92" s="123"/>
      <c r="D92" s="9" t="s">
        <v>21</v>
      </c>
      <c r="E92" s="9" t="s">
        <v>21</v>
      </c>
      <c r="F92" s="9" t="s">
        <v>21</v>
      </c>
      <c r="G92" s="9" t="s">
        <v>21</v>
      </c>
      <c r="H92" s="65" t="s">
        <v>6</v>
      </c>
      <c r="I92" s="11" t="s">
        <v>22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</row>
    <row r="93" spans="1:15" ht="31.5" customHeight="1" x14ac:dyDescent="0.4">
      <c r="A93" s="15"/>
      <c r="B93" s="15"/>
      <c r="C93" s="124"/>
      <c r="D93" s="9" t="s">
        <v>21</v>
      </c>
      <c r="E93" s="9" t="s">
        <v>21</v>
      </c>
      <c r="F93" s="9" t="s">
        <v>21</v>
      </c>
      <c r="G93" s="9" t="s">
        <v>21</v>
      </c>
      <c r="H93" s="65" t="s">
        <v>7</v>
      </c>
      <c r="I93" s="11" t="s">
        <v>22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</row>
    <row r="94" spans="1:15" ht="135.5" customHeight="1" x14ac:dyDescent="0.3">
      <c r="A94" s="113" t="s">
        <v>190</v>
      </c>
      <c r="B94" s="158" t="s">
        <v>91</v>
      </c>
      <c r="C94" s="159"/>
      <c r="D94" s="159"/>
      <c r="E94" s="159"/>
      <c r="F94" s="159"/>
      <c r="G94" s="160"/>
      <c r="H94" s="9" t="s">
        <v>21</v>
      </c>
      <c r="I94" s="9" t="s">
        <v>24</v>
      </c>
      <c r="J94" s="19">
        <v>0.03</v>
      </c>
      <c r="K94" s="19">
        <v>0.03</v>
      </c>
      <c r="L94" s="19" t="s">
        <v>21</v>
      </c>
      <c r="M94" s="19" t="s">
        <v>21</v>
      </c>
      <c r="N94" s="71" t="s">
        <v>174</v>
      </c>
      <c r="O94" s="19">
        <v>0.03</v>
      </c>
    </row>
    <row r="95" spans="1:15" ht="91.5" customHeight="1" x14ac:dyDescent="0.3">
      <c r="A95" s="115"/>
      <c r="B95" s="158" t="s">
        <v>92</v>
      </c>
      <c r="C95" s="159"/>
      <c r="D95" s="159"/>
      <c r="E95" s="159"/>
      <c r="F95" s="159"/>
      <c r="G95" s="160"/>
      <c r="H95" s="9" t="s">
        <v>21</v>
      </c>
      <c r="I95" s="9" t="s">
        <v>24</v>
      </c>
      <c r="J95" s="19">
        <v>0.05</v>
      </c>
      <c r="K95" s="19">
        <v>0.05</v>
      </c>
      <c r="L95" s="19" t="s">
        <v>21</v>
      </c>
      <c r="M95" s="19" t="s">
        <v>21</v>
      </c>
      <c r="N95" s="71" t="s">
        <v>174</v>
      </c>
      <c r="O95" s="19">
        <v>0.05</v>
      </c>
    </row>
    <row r="96" spans="1:15" ht="33" customHeight="1" x14ac:dyDescent="0.35">
      <c r="A96" s="12" t="s">
        <v>50</v>
      </c>
      <c r="B96" s="113" t="s">
        <v>93</v>
      </c>
      <c r="C96" s="122" t="s">
        <v>90</v>
      </c>
      <c r="D96" s="10"/>
      <c r="E96" s="9" t="s">
        <v>21</v>
      </c>
      <c r="F96" s="10"/>
      <c r="G96" s="9" t="s">
        <v>21</v>
      </c>
      <c r="H96" s="65" t="s">
        <v>2</v>
      </c>
      <c r="I96" s="11" t="s">
        <v>22</v>
      </c>
      <c r="J96" s="19">
        <v>0</v>
      </c>
      <c r="K96" s="19">
        <v>680</v>
      </c>
      <c r="L96" s="19">
        <v>680</v>
      </c>
      <c r="M96" s="19">
        <v>680</v>
      </c>
      <c r="N96" s="19">
        <v>0</v>
      </c>
      <c r="O96" s="19">
        <v>0</v>
      </c>
    </row>
    <row r="97" spans="1:15" ht="30" customHeight="1" x14ac:dyDescent="0.4">
      <c r="A97" s="14"/>
      <c r="B97" s="114"/>
      <c r="C97" s="123"/>
      <c r="D97" s="10"/>
      <c r="E97" s="10"/>
      <c r="F97" s="10"/>
      <c r="G97" s="10"/>
      <c r="H97" s="65" t="s">
        <v>3</v>
      </c>
      <c r="I97" s="11" t="s">
        <v>22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</row>
    <row r="98" spans="1:15" ht="45" customHeight="1" x14ac:dyDescent="0.4">
      <c r="A98" s="14"/>
      <c r="B98" s="114"/>
      <c r="C98" s="123"/>
      <c r="D98" s="10"/>
      <c r="E98" s="10"/>
      <c r="F98" s="10"/>
      <c r="G98" s="10"/>
      <c r="H98" s="65" t="s">
        <v>5</v>
      </c>
      <c r="I98" s="11" t="s">
        <v>22</v>
      </c>
      <c r="J98" s="19">
        <v>0</v>
      </c>
      <c r="K98" s="19">
        <v>680</v>
      </c>
      <c r="L98" s="19">
        <v>680</v>
      </c>
      <c r="M98" s="19">
        <v>680</v>
      </c>
      <c r="N98" s="19">
        <v>0</v>
      </c>
      <c r="O98" s="19">
        <v>0</v>
      </c>
    </row>
    <row r="99" spans="1:15" ht="33.75" customHeight="1" x14ac:dyDescent="0.4">
      <c r="A99" s="14"/>
      <c r="B99" s="14"/>
      <c r="C99" s="123"/>
      <c r="D99" s="9" t="s">
        <v>21</v>
      </c>
      <c r="E99" s="9" t="s">
        <v>21</v>
      </c>
      <c r="F99" s="9" t="s">
        <v>21</v>
      </c>
      <c r="G99" s="9" t="s">
        <v>21</v>
      </c>
      <c r="H99" s="65" t="s">
        <v>4</v>
      </c>
      <c r="I99" s="11" t="s">
        <v>22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</row>
    <row r="100" spans="1:15" ht="73.5" customHeight="1" x14ac:dyDescent="0.4">
      <c r="A100" s="14"/>
      <c r="B100" s="14"/>
      <c r="C100" s="123"/>
      <c r="D100" s="9" t="s">
        <v>21</v>
      </c>
      <c r="E100" s="9" t="s">
        <v>21</v>
      </c>
      <c r="F100" s="9" t="s">
        <v>21</v>
      </c>
      <c r="G100" s="9" t="s">
        <v>21</v>
      </c>
      <c r="H100" s="65" t="s">
        <v>6</v>
      </c>
      <c r="I100" s="11" t="s">
        <v>22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</row>
    <row r="101" spans="1:15" ht="30" customHeight="1" x14ac:dyDescent="0.4">
      <c r="A101" s="15"/>
      <c r="B101" s="15"/>
      <c r="C101" s="124"/>
      <c r="D101" s="9" t="s">
        <v>21</v>
      </c>
      <c r="E101" s="9" t="s">
        <v>21</v>
      </c>
      <c r="F101" s="9" t="s">
        <v>21</v>
      </c>
      <c r="G101" s="9" t="s">
        <v>21</v>
      </c>
      <c r="H101" s="65" t="s">
        <v>7</v>
      </c>
      <c r="I101" s="11" t="s">
        <v>22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</row>
    <row r="102" spans="1:15" ht="136.75" customHeight="1" x14ac:dyDescent="0.3">
      <c r="A102" s="47" t="s">
        <v>188</v>
      </c>
      <c r="B102" s="158" t="s">
        <v>85</v>
      </c>
      <c r="C102" s="159"/>
      <c r="D102" s="159"/>
      <c r="E102" s="159"/>
      <c r="F102" s="159"/>
      <c r="G102" s="160"/>
      <c r="H102" s="9" t="s">
        <v>21</v>
      </c>
      <c r="I102" s="9" t="s">
        <v>21</v>
      </c>
      <c r="J102" s="19">
        <v>0.01</v>
      </c>
      <c r="K102" s="19">
        <v>0.01</v>
      </c>
      <c r="L102" s="19" t="s">
        <v>21</v>
      </c>
      <c r="M102" s="19" t="s">
        <v>21</v>
      </c>
      <c r="N102" s="71" t="s">
        <v>174</v>
      </c>
      <c r="O102" s="19">
        <v>0.01</v>
      </c>
    </row>
    <row r="103" spans="1:15" ht="31.25" customHeight="1" x14ac:dyDescent="0.35">
      <c r="A103" s="113" t="s">
        <v>60</v>
      </c>
      <c r="B103" s="113" t="s">
        <v>94</v>
      </c>
      <c r="C103" s="122" t="s">
        <v>90</v>
      </c>
      <c r="D103" s="10"/>
      <c r="E103" s="9" t="s">
        <v>21</v>
      </c>
      <c r="F103" s="10"/>
      <c r="G103" s="9" t="s">
        <v>21</v>
      </c>
      <c r="H103" s="65" t="s">
        <v>2</v>
      </c>
      <c r="I103" s="11" t="s">
        <v>22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</row>
    <row r="104" spans="1:15" ht="30" customHeight="1" x14ac:dyDescent="0.35">
      <c r="A104" s="114"/>
      <c r="B104" s="114"/>
      <c r="C104" s="123"/>
      <c r="D104" s="10"/>
      <c r="E104" s="10"/>
      <c r="F104" s="10"/>
      <c r="G104" s="10"/>
      <c r="H104" s="65" t="s">
        <v>3</v>
      </c>
      <c r="I104" s="11" t="s">
        <v>22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</row>
    <row r="105" spans="1:15" ht="45" customHeight="1" x14ac:dyDescent="0.35">
      <c r="A105" s="114"/>
      <c r="B105" s="114"/>
      <c r="C105" s="123"/>
      <c r="D105" s="10"/>
      <c r="E105" s="10"/>
      <c r="F105" s="10"/>
      <c r="G105" s="10"/>
      <c r="H105" s="65" t="s">
        <v>5</v>
      </c>
      <c r="I105" s="11" t="s">
        <v>22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</row>
    <row r="106" spans="1:15" ht="32.25" customHeight="1" x14ac:dyDescent="0.4">
      <c r="A106" s="14"/>
      <c r="B106" s="114"/>
      <c r="C106" s="123"/>
      <c r="D106" s="9" t="s">
        <v>21</v>
      </c>
      <c r="E106" s="9" t="s">
        <v>21</v>
      </c>
      <c r="F106" s="9" t="s">
        <v>21</v>
      </c>
      <c r="G106" s="9" t="s">
        <v>21</v>
      </c>
      <c r="H106" s="65" t="s">
        <v>4</v>
      </c>
      <c r="I106" s="11" t="s">
        <v>22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</row>
    <row r="107" spans="1:15" ht="76.5" customHeight="1" x14ac:dyDescent="0.4">
      <c r="A107" s="14"/>
      <c r="B107" s="14"/>
      <c r="C107" s="123"/>
      <c r="D107" s="9" t="s">
        <v>21</v>
      </c>
      <c r="E107" s="9" t="s">
        <v>21</v>
      </c>
      <c r="F107" s="9" t="s">
        <v>21</v>
      </c>
      <c r="G107" s="9" t="s">
        <v>21</v>
      </c>
      <c r="H107" s="65" t="s">
        <v>6</v>
      </c>
      <c r="I107" s="11" t="s">
        <v>22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</row>
    <row r="108" spans="1:15" ht="44.5" customHeight="1" x14ac:dyDescent="0.4">
      <c r="A108" s="15"/>
      <c r="B108" s="15"/>
      <c r="C108" s="124"/>
      <c r="D108" s="9" t="s">
        <v>21</v>
      </c>
      <c r="E108" s="9" t="s">
        <v>21</v>
      </c>
      <c r="F108" s="9" t="s">
        <v>21</v>
      </c>
      <c r="G108" s="9" t="s">
        <v>21</v>
      </c>
      <c r="H108" s="65" t="s">
        <v>7</v>
      </c>
      <c r="I108" s="11" t="s">
        <v>22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</row>
    <row r="109" spans="1:15" ht="109.5" customHeight="1" x14ac:dyDescent="0.3">
      <c r="A109" s="113" t="s">
        <v>189</v>
      </c>
      <c r="B109" s="158" t="s">
        <v>85</v>
      </c>
      <c r="C109" s="159"/>
      <c r="D109" s="159"/>
      <c r="E109" s="159"/>
      <c r="F109" s="159"/>
      <c r="G109" s="160"/>
      <c r="H109" s="9" t="s">
        <v>21</v>
      </c>
      <c r="I109" s="9" t="s">
        <v>21</v>
      </c>
      <c r="J109" s="19">
        <v>0.01</v>
      </c>
      <c r="K109" s="19">
        <v>0.01</v>
      </c>
      <c r="L109" s="19" t="s">
        <v>21</v>
      </c>
      <c r="M109" s="19" t="s">
        <v>21</v>
      </c>
      <c r="N109" s="71" t="s">
        <v>174</v>
      </c>
      <c r="O109" s="19">
        <v>0.01</v>
      </c>
    </row>
    <row r="110" spans="1:15" ht="98.5" customHeight="1" x14ac:dyDescent="0.3">
      <c r="A110" s="115"/>
      <c r="B110" s="158" t="s">
        <v>175</v>
      </c>
      <c r="C110" s="159"/>
      <c r="D110" s="159"/>
      <c r="E110" s="159"/>
      <c r="F110" s="159"/>
      <c r="G110" s="160"/>
      <c r="H110" s="9" t="s">
        <v>21</v>
      </c>
      <c r="I110" s="9" t="s">
        <v>21</v>
      </c>
      <c r="J110" s="19">
        <v>0.01</v>
      </c>
      <c r="K110" s="19">
        <v>0.01</v>
      </c>
      <c r="L110" s="19" t="s">
        <v>21</v>
      </c>
      <c r="M110" s="19" t="s">
        <v>21</v>
      </c>
      <c r="N110" s="71" t="s">
        <v>174</v>
      </c>
      <c r="O110" s="19">
        <v>0.01</v>
      </c>
    </row>
    <row r="111" spans="1:15" ht="30" customHeight="1" x14ac:dyDescent="0.35">
      <c r="A111" s="102" t="s">
        <v>131</v>
      </c>
      <c r="B111" s="166" t="s">
        <v>132</v>
      </c>
      <c r="C111" s="102" t="s">
        <v>133</v>
      </c>
      <c r="D111" s="163" t="s">
        <v>134</v>
      </c>
      <c r="E111" s="76" t="s">
        <v>21</v>
      </c>
      <c r="F111" s="77" t="s">
        <v>135</v>
      </c>
      <c r="G111" s="76" t="s">
        <v>21</v>
      </c>
      <c r="H111" s="78" t="s">
        <v>2</v>
      </c>
      <c r="I111" s="79" t="s">
        <v>22</v>
      </c>
      <c r="J111" s="54">
        <f>J112+J113</f>
        <v>41504.130000000005</v>
      </c>
      <c r="K111" s="54">
        <v>13106.9</v>
      </c>
      <c r="L111" s="54">
        <v>13106.9</v>
      </c>
      <c r="M111" s="54">
        <v>13069.6</v>
      </c>
      <c r="N111" s="54">
        <f>N112+N113</f>
        <v>13059.85</v>
      </c>
      <c r="O111" s="54">
        <v>13106.9</v>
      </c>
    </row>
    <row r="112" spans="1:15" ht="16.5" customHeight="1" x14ac:dyDescent="0.35">
      <c r="A112" s="103"/>
      <c r="B112" s="167"/>
      <c r="C112" s="103"/>
      <c r="D112" s="164"/>
      <c r="E112" s="77"/>
      <c r="F112" s="77"/>
      <c r="G112" s="77"/>
      <c r="H112" s="80" t="s">
        <v>3</v>
      </c>
      <c r="I112" s="79" t="s">
        <v>22</v>
      </c>
      <c r="J112" s="54">
        <f>J125+J147+J155+J165</f>
        <v>32225.4</v>
      </c>
      <c r="K112" s="54">
        <v>8644.2000000000007</v>
      </c>
      <c r="L112" s="54">
        <v>8644.2000000000007</v>
      </c>
      <c r="M112" s="54">
        <v>8609.1</v>
      </c>
      <c r="N112" s="54">
        <v>8609.11</v>
      </c>
      <c r="O112" s="54">
        <v>8644.2000000000007</v>
      </c>
    </row>
    <row r="113" spans="1:15" ht="58.5" customHeight="1" x14ac:dyDescent="0.35">
      <c r="A113" s="103"/>
      <c r="B113" s="167"/>
      <c r="C113" s="103"/>
      <c r="D113" s="165"/>
      <c r="E113" s="77"/>
      <c r="F113" s="77"/>
      <c r="G113" s="77"/>
      <c r="H113" s="80" t="s">
        <v>5</v>
      </c>
      <c r="I113" s="79" t="s">
        <v>22</v>
      </c>
      <c r="J113" s="54">
        <f>J126+J148+J156+J166</f>
        <v>9278.73</v>
      </c>
      <c r="K113" s="54">
        <v>4462.7</v>
      </c>
      <c r="L113" s="54">
        <v>4462.7</v>
      </c>
      <c r="M113" s="54">
        <v>4460.5</v>
      </c>
      <c r="N113" s="54">
        <v>4450.74</v>
      </c>
      <c r="O113" s="54">
        <v>4462.7</v>
      </c>
    </row>
    <row r="114" spans="1:15" ht="16.5" customHeight="1" x14ac:dyDescent="0.3">
      <c r="A114" s="103"/>
      <c r="B114" s="167"/>
      <c r="C114" s="103"/>
      <c r="D114" s="76" t="s">
        <v>21</v>
      </c>
      <c r="E114" s="76" t="s">
        <v>21</v>
      </c>
      <c r="F114" s="76" t="s">
        <v>21</v>
      </c>
      <c r="G114" s="76" t="s">
        <v>21</v>
      </c>
      <c r="H114" s="80" t="s">
        <v>4</v>
      </c>
      <c r="I114" s="79" t="s">
        <v>22</v>
      </c>
      <c r="J114" s="54"/>
      <c r="K114" s="54">
        <v>0</v>
      </c>
      <c r="L114" s="54">
        <v>0</v>
      </c>
      <c r="M114" s="54">
        <v>0</v>
      </c>
      <c r="N114" s="54">
        <v>0</v>
      </c>
      <c r="O114" s="54">
        <v>0</v>
      </c>
    </row>
    <row r="115" spans="1:15" ht="82.5" x14ac:dyDescent="0.3">
      <c r="A115" s="103"/>
      <c r="B115" s="167"/>
      <c r="C115" s="103"/>
      <c r="D115" s="76" t="s">
        <v>21</v>
      </c>
      <c r="E115" s="76" t="s">
        <v>21</v>
      </c>
      <c r="F115" s="76" t="s">
        <v>21</v>
      </c>
      <c r="G115" s="76" t="s">
        <v>21</v>
      </c>
      <c r="H115" s="80" t="s">
        <v>6</v>
      </c>
      <c r="I115" s="79" t="s">
        <v>22</v>
      </c>
      <c r="J115" s="20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</row>
    <row r="116" spans="1:15" ht="33" x14ac:dyDescent="0.3">
      <c r="A116" s="104"/>
      <c r="B116" s="168"/>
      <c r="C116" s="104"/>
      <c r="D116" s="76" t="s">
        <v>21</v>
      </c>
      <c r="E116" s="76" t="s">
        <v>21</v>
      </c>
      <c r="F116" s="76" t="s">
        <v>21</v>
      </c>
      <c r="G116" s="76" t="s">
        <v>21</v>
      </c>
      <c r="H116" s="80" t="s">
        <v>7</v>
      </c>
      <c r="I116" s="79" t="s">
        <v>22</v>
      </c>
      <c r="J116" s="20">
        <v>9307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</row>
    <row r="117" spans="1:15" ht="112.25" customHeight="1" x14ac:dyDescent="0.35">
      <c r="A117" s="102" t="s">
        <v>52</v>
      </c>
      <c r="B117" s="116" t="s">
        <v>136</v>
      </c>
      <c r="C117" s="102" t="s">
        <v>137</v>
      </c>
      <c r="D117" s="77">
        <v>856</v>
      </c>
      <c r="E117" s="76" t="s">
        <v>21</v>
      </c>
      <c r="F117" s="77" t="s">
        <v>138</v>
      </c>
      <c r="G117" s="76" t="s">
        <v>21</v>
      </c>
      <c r="H117" s="80" t="s">
        <v>2</v>
      </c>
      <c r="I117" s="79" t="s">
        <v>22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</row>
    <row r="118" spans="1:15" ht="60" customHeight="1" x14ac:dyDescent="0.35">
      <c r="A118" s="105"/>
      <c r="B118" s="119"/>
      <c r="C118" s="103"/>
      <c r="D118" s="77"/>
      <c r="E118" s="77"/>
      <c r="F118" s="77"/>
      <c r="G118" s="77"/>
      <c r="H118" s="80" t="s">
        <v>3</v>
      </c>
      <c r="I118" s="79" t="s">
        <v>22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</row>
    <row r="119" spans="1:15" ht="49.5" x14ac:dyDescent="0.35">
      <c r="A119" s="105"/>
      <c r="B119" s="119"/>
      <c r="C119" s="103"/>
      <c r="D119" s="77"/>
      <c r="E119" s="77"/>
      <c r="F119" s="77"/>
      <c r="G119" s="77"/>
      <c r="H119" s="80" t="s">
        <v>5</v>
      </c>
      <c r="I119" s="79" t="s">
        <v>22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</row>
    <row r="120" spans="1:15" ht="16.5" customHeight="1" x14ac:dyDescent="0.3">
      <c r="A120" s="105"/>
      <c r="B120" s="119"/>
      <c r="C120" s="103"/>
      <c r="D120" s="76" t="s">
        <v>21</v>
      </c>
      <c r="E120" s="76" t="s">
        <v>21</v>
      </c>
      <c r="F120" s="76" t="s">
        <v>21</v>
      </c>
      <c r="G120" s="76" t="s">
        <v>21</v>
      </c>
      <c r="H120" s="80" t="s">
        <v>4</v>
      </c>
      <c r="I120" s="79" t="s">
        <v>22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</row>
    <row r="121" spans="1:15" ht="82.5" x14ac:dyDescent="0.3">
      <c r="A121" s="105"/>
      <c r="B121" s="81"/>
      <c r="C121" s="103"/>
      <c r="D121" s="76"/>
      <c r="E121" s="76"/>
      <c r="F121" s="76"/>
      <c r="G121" s="76"/>
      <c r="H121" s="80" t="s">
        <v>6</v>
      </c>
      <c r="I121" s="79" t="s">
        <v>22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</row>
    <row r="122" spans="1:15" ht="33" x14ac:dyDescent="0.3">
      <c r="A122" s="106"/>
      <c r="B122" s="82"/>
      <c r="C122" s="104"/>
      <c r="D122" s="76" t="s">
        <v>21</v>
      </c>
      <c r="E122" s="76" t="s">
        <v>21</v>
      </c>
      <c r="F122" s="76" t="s">
        <v>21</v>
      </c>
      <c r="G122" s="76" t="s">
        <v>21</v>
      </c>
      <c r="H122" s="80" t="s">
        <v>7</v>
      </c>
      <c r="I122" s="79" t="s">
        <v>22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</row>
    <row r="123" spans="1:15" ht="90" customHeight="1" x14ac:dyDescent="0.35">
      <c r="A123" s="80" t="s">
        <v>197</v>
      </c>
      <c r="B123" s="83" t="s">
        <v>108</v>
      </c>
      <c r="C123" s="76" t="s">
        <v>21</v>
      </c>
      <c r="D123" s="76" t="s">
        <v>21</v>
      </c>
      <c r="E123" s="76" t="s">
        <v>21</v>
      </c>
      <c r="F123" s="76" t="s">
        <v>21</v>
      </c>
      <c r="G123" s="76" t="s">
        <v>21</v>
      </c>
      <c r="H123" s="76" t="s">
        <v>21</v>
      </c>
      <c r="I123" s="77"/>
      <c r="J123" s="84">
        <v>0</v>
      </c>
      <c r="K123" s="84">
        <v>1</v>
      </c>
      <c r="L123" s="84" t="s">
        <v>21</v>
      </c>
      <c r="M123" s="84">
        <v>1</v>
      </c>
      <c r="N123" s="84">
        <v>1</v>
      </c>
      <c r="O123" s="84">
        <v>0</v>
      </c>
    </row>
    <row r="124" spans="1:15" ht="30" customHeight="1" x14ac:dyDescent="0.35">
      <c r="A124" s="102" t="s">
        <v>44</v>
      </c>
      <c r="B124" s="116" t="s">
        <v>139</v>
      </c>
      <c r="C124" s="120" t="s">
        <v>140</v>
      </c>
      <c r="D124" s="77">
        <v>856</v>
      </c>
      <c r="E124" s="76" t="s">
        <v>21</v>
      </c>
      <c r="F124" s="77" t="s">
        <v>141</v>
      </c>
      <c r="G124" s="76" t="s">
        <v>21</v>
      </c>
      <c r="H124" s="80" t="s">
        <v>2</v>
      </c>
      <c r="I124" s="79" t="s">
        <v>22</v>
      </c>
      <c r="J124" s="55">
        <v>10627.6</v>
      </c>
      <c r="K124" s="55">
        <v>2072.6999999999998</v>
      </c>
      <c r="L124" s="55">
        <v>2072.6999999999998</v>
      </c>
      <c r="M124" s="55">
        <v>2037.6</v>
      </c>
      <c r="N124" s="55">
        <v>2035.37</v>
      </c>
      <c r="O124" s="55">
        <v>0</v>
      </c>
    </row>
    <row r="125" spans="1:15" ht="42" customHeight="1" x14ac:dyDescent="0.35">
      <c r="A125" s="105"/>
      <c r="B125" s="117"/>
      <c r="C125" s="121"/>
      <c r="D125" s="77"/>
      <c r="E125" s="77"/>
      <c r="F125" s="77"/>
      <c r="G125" s="77"/>
      <c r="H125" s="80" t="s">
        <v>3</v>
      </c>
      <c r="I125" s="79" t="s">
        <v>22</v>
      </c>
      <c r="J125" s="55">
        <v>9883.7000000000007</v>
      </c>
      <c r="K125" s="55">
        <v>1948.4</v>
      </c>
      <c r="L125" s="55">
        <v>1948.4</v>
      </c>
      <c r="M125" s="55">
        <v>1948.2</v>
      </c>
      <c r="N125" s="55">
        <v>1913.23</v>
      </c>
      <c r="O125" s="55">
        <v>0</v>
      </c>
    </row>
    <row r="126" spans="1:15" ht="39.5" customHeight="1" x14ac:dyDescent="0.35">
      <c r="A126" s="105"/>
      <c r="B126" s="117"/>
      <c r="C126" s="121"/>
      <c r="D126" s="77"/>
      <c r="E126" s="77"/>
      <c r="F126" s="77"/>
      <c r="G126" s="77"/>
      <c r="H126" s="80" t="s">
        <v>5</v>
      </c>
      <c r="I126" s="79" t="s">
        <v>22</v>
      </c>
      <c r="J126" s="55">
        <v>743.93</v>
      </c>
      <c r="K126" s="55">
        <v>124.3</v>
      </c>
      <c r="L126" s="55">
        <v>124.3</v>
      </c>
      <c r="M126" s="55">
        <v>124.3</v>
      </c>
      <c r="N126" s="55">
        <v>122.13</v>
      </c>
      <c r="O126" s="55">
        <v>0</v>
      </c>
    </row>
    <row r="127" spans="1:15" ht="30" customHeight="1" x14ac:dyDescent="0.3">
      <c r="A127" s="105"/>
      <c r="B127" s="117"/>
      <c r="C127" s="121"/>
      <c r="D127" s="76" t="s">
        <v>21</v>
      </c>
      <c r="E127" s="76" t="s">
        <v>21</v>
      </c>
      <c r="F127" s="76" t="s">
        <v>21</v>
      </c>
      <c r="G127" s="76" t="s">
        <v>21</v>
      </c>
      <c r="H127" s="80" t="s">
        <v>4</v>
      </c>
      <c r="I127" s="79" t="s">
        <v>22</v>
      </c>
      <c r="J127" s="85">
        <v>0</v>
      </c>
      <c r="K127" s="85">
        <v>0</v>
      </c>
      <c r="L127" s="85">
        <v>0</v>
      </c>
      <c r="M127" s="85">
        <v>0</v>
      </c>
      <c r="N127" s="85">
        <v>0</v>
      </c>
      <c r="O127" s="85">
        <v>0</v>
      </c>
    </row>
    <row r="128" spans="1:15" ht="30" customHeight="1" x14ac:dyDescent="0.3">
      <c r="A128" s="105"/>
      <c r="B128" s="117"/>
      <c r="C128" s="121"/>
      <c r="D128" s="76" t="s">
        <v>21</v>
      </c>
      <c r="E128" s="76" t="s">
        <v>21</v>
      </c>
      <c r="F128" s="76" t="s">
        <v>21</v>
      </c>
      <c r="G128" s="76" t="s">
        <v>21</v>
      </c>
      <c r="H128" s="80" t="s">
        <v>6</v>
      </c>
      <c r="I128" s="79" t="s">
        <v>22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</row>
    <row r="129" spans="1:15" ht="30" customHeight="1" x14ac:dyDescent="0.3">
      <c r="A129" s="106"/>
      <c r="B129" s="118"/>
      <c r="C129" s="121"/>
      <c r="D129" s="76" t="s">
        <v>21</v>
      </c>
      <c r="E129" s="76" t="s">
        <v>21</v>
      </c>
      <c r="F129" s="76" t="s">
        <v>21</v>
      </c>
      <c r="G129" s="76" t="s">
        <v>21</v>
      </c>
      <c r="H129" s="80" t="s">
        <v>7</v>
      </c>
      <c r="I129" s="79" t="s">
        <v>22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</row>
    <row r="130" spans="1:15" ht="85.5" customHeight="1" x14ac:dyDescent="0.3">
      <c r="A130" s="102" t="s">
        <v>197</v>
      </c>
      <c r="B130" s="86" t="s">
        <v>142</v>
      </c>
      <c r="C130" s="76" t="s">
        <v>21</v>
      </c>
      <c r="D130" s="76" t="s">
        <v>21</v>
      </c>
      <c r="E130" s="76" t="s">
        <v>21</v>
      </c>
      <c r="F130" s="76" t="s">
        <v>21</v>
      </c>
      <c r="G130" s="76" t="s">
        <v>21</v>
      </c>
      <c r="H130" s="76" t="s">
        <v>21</v>
      </c>
      <c r="I130" s="76" t="s">
        <v>24</v>
      </c>
      <c r="J130" s="9">
        <v>52</v>
      </c>
      <c r="K130" s="9">
        <v>54</v>
      </c>
      <c r="L130" s="9" t="s">
        <v>21</v>
      </c>
      <c r="M130" s="9">
        <v>54</v>
      </c>
      <c r="N130" s="9">
        <v>54</v>
      </c>
      <c r="O130" s="9">
        <v>58</v>
      </c>
    </row>
    <row r="131" spans="1:15" ht="97.5" customHeight="1" x14ac:dyDescent="0.3">
      <c r="A131" s="103"/>
      <c r="B131" s="86" t="s">
        <v>143</v>
      </c>
      <c r="C131" s="76" t="s">
        <v>21</v>
      </c>
      <c r="D131" s="76" t="s">
        <v>21</v>
      </c>
      <c r="E131" s="76" t="s">
        <v>21</v>
      </c>
      <c r="F131" s="76" t="s">
        <v>21</v>
      </c>
      <c r="G131" s="76" t="s">
        <v>21</v>
      </c>
      <c r="H131" s="76" t="s">
        <v>21</v>
      </c>
      <c r="I131" s="76" t="s">
        <v>24</v>
      </c>
      <c r="J131" s="9">
        <v>59</v>
      </c>
      <c r="K131" s="9">
        <v>61</v>
      </c>
      <c r="L131" s="9" t="s">
        <v>21</v>
      </c>
      <c r="M131" s="9">
        <v>61</v>
      </c>
      <c r="N131" s="9">
        <v>67.5</v>
      </c>
      <c r="O131" s="9">
        <v>63</v>
      </c>
    </row>
    <row r="132" spans="1:15" ht="97" customHeight="1" x14ac:dyDescent="0.3">
      <c r="A132" s="103"/>
      <c r="B132" s="86" t="s">
        <v>109</v>
      </c>
      <c r="C132" s="76" t="s">
        <v>21</v>
      </c>
      <c r="D132" s="76" t="s">
        <v>21</v>
      </c>
      <c r="E132" s="76" t="s">
        <v>21</v>
      </c>
      <c r="F132" s="76" t="s">
        <v>21</v>
      </c>
      <c r="G132" s="76" t="s">
        <v>21</v>
      </c>
      <c r="H132" s="76" t="s">
        <v>21</v>
      </c>
      <c r="I132" s="76" t="s">
        <v>24</v>
      </c>
      <c r="J132" s="9">
        <v>50</v>
      </c>
      <c r="K132" s="9">
        <v>70</v>
      </c>
      <c r="L132" s="9" t="s">
        <v>198</v>
      </c>
      <c r="M132" s="9">
        <v>70</v>
      </c>
      <c r="N132" s="9">
        <v>54</v>
      </c>
      <c r="O132" s="9">
        <v>85</v>
      </c>
    </row>
    <row r="133" spans="1:15" ht="104" customHeight="1" x14ac:dyDescent="0.3">
      <c r="A133" s="103"/>
      <c r="B133" s="86" t="s">
        <v>144</v>
      </c>
      <c r="C133" s="76" t="s">
        <v>21</v>
      </c>
      <c r="D133" s="76" t="s">
        <v>21</v>
      </c>
      <c r="E133" s="76" t="s">
        <v>21</v>
      </c>
      <c r="F133" s="76" t="s">
        <v>21</v>
      </c>
      <c r="G133" s="76" t="s">
        <v>21</v>
      </c>
      <c r="H133" s="76" t="s">
        <v>21</v>
      </c>
      <c r="I133" s="76" t="s">
        <v>24</v>
      </c>
      <c r="J133" s="9">
        <v>62.2</v>
      </c>
      <c r="K133" s="9">
        <v>72</v>
      </c>
      <c r="L133" s="9" t="s">
        <v>21</v>
      </c>
      <c r="M133" s="9">
        <v>72</v>
      </c>
      <c r="N133" s="9">
        <v>81</v>
      </c>
      <c r="O133" s="9">
        <v>74.099999999999994</v>
      </c>
    </row>
    <row r="134" spans="1:15" ht="87.5" customHeight="1" x14ac:dyDescent="0.3">
      <c r="A134" s="103"/>
      <c r="B134" s="86" t="s">
        <v>145</v>
      </c>
      <c r="C134" s="76" t="s">
        <v>21</v>
      </c>
      <c r="D134" s="76" t="s">
        <v>21</v>
      </c>
      <c r="E134" s="76" t="s">
        <v>21</v>
      </c>
      <c r="F134" s="76" t="s">
        <v>21</v>
      </c>
      <c r="G134" s="76" t="s">
        <v>21</v>
      </c>
      <c r="H134" s="76" t="s">
        <v>21</v>
      </c>
      <c r="I134" s="76" t="s">
        <v>24</v>
      </c>
      <c r="J134" s="9">
        <v>55.2</v>
      </c>
      <c r="K134" s="9">
        <v>65</v>
      </c>
      <c r="L134" s="9" t="s">
        <v>21</v>
      </c>
      <c r="M134" s="9">
        <v>65</v>
      </c>
      <c r="N134" s="9">
        <v>35.700000000000003</v>
      </c>
      <c r="O134" s="9">
        <v>67.099999999999994</v>
      </c>
    </row>
    <row r="135" spans="1:15" ht="94" customHeight="1" x14ac:dyDescent="0.3">
      <c r="A135" s="103"/>
      <c r="B135" s="86" t="s">
        <v>110</v>
      </c>
      <c r="C135" s="76" t="s">
        <v>21</v>
      </c>
      <c r="D135" s="76" t="s">
        <v>21</v>
      </c>
      <c r="E135" s="76" t="s">
        <v>21</v>
      </c>
      <c r="F135" s="76" t="s">
        <v>21</v>
      </c>
      <c r="G135" s="76" t="s">
        <v>21</v>
      </c>
      <c r="H135" s="76" t="s">
        <v>21</v>
      </c>
      <c r="I135" s="76" t="s">
        <v>24</v>
      </c>
      <c r="J135" s="9">
        <v>47.2</v>
      </c>
      <c r="K135" s="9">
        <v>57</v>
      </c>
      <c r="L135" s="9" t="s">
        <v>21</v>
      </c>
      <c r="M135" s="9">
        <v>57</v>
      </c>
      <c r="N135" s="9">
        <v>100</v>
      </c>
      <c r="O135" s="9">
        <v>59.1</v>
      </c>
    </row>
    <row r="136" spans="1:15" ht="77" customHeight="1" x14ac:dyDescent="0.3">
      <c r="A136" s="103"/>
      <c r="B136" s="86" t="s">
        <v>146</v>
      </c>
      <c r="C136" s="76" t="s">
        <v>21</v>
      </c>
      <c r="D136" s="76" t="s">
        <v>21</v>
      </c>
      <c r="E136" s="76" t="s">
        <v>21</v>
      </c>
      <c r="F136" s="76" t="s">
        <v>21</v>
      </c>
      <c r="G136" s="76" t="s">
        <v>21</v>
      </c>
      <c r="H136" s="76" t="s">
        <v>21</v>
      </c>
      <c r="I136" s="76" t="s">
        <v>24</v>
      </c>
      <c r="J136" s="9">
        <v>46.6</v>
      </c>
      <c r="K136" s="9">
        <v>56.4</v>
      </c>
      <c r="L136" s="9" t="s">
        <v>21</v>
      </c>
      <c r="M136" s="9">
        <v>56.4</v>
      </c>
      <c r="N136" s="9">
        <v>48</v>
      </c>
      <c r="O136" s="9">
        <v>58.5</v>
      </c>
    </row>
    <row r="137" spans="1:15" ht="109" customHeight="1" x14ac:dyDescent="0.3">
      <c r="A137" s="103"/>
      <c r="B137" s="86" t="s">
        <v>147</v>
      </c>
      <c r="C137" s="76" t="s">
        <v>21</v>
      </c>
      <c r="D137" s="76" t="s">
        <v>21</v>
      </c>
      <c r="E137" s="76" t="s">
        <v>21</v>
      </c>
      <c r="F137" s="76" t="s">
        <v>21</v>
      </c>
      <c r="G137" s="76" t="s">
        <v>21</v>
      </c>
      <c r="H137" s="76" t="s">
        <v>21</v>
      </c>
      <c r="I137" s="76" t="s">
        <v>24</v>
      </c>
      <c r="J137" s="9">
        <v>59.6</v>
      </c>
      <c r="K137" s="9">
        <v>59.4</v>
      </c>
      <c r="L137" s="9" t="s">
        <v>21</v>
      </c>
      <c r="M137" s="9">
        <v>59.4</v>
      </c>
      <c r="N137" s="9">
        <v>75</v>
      </c>
      <c r="O137" s="9">
        <v>71.5</v>
      </c>
    </row>
    <row r="138" spans="1:15" ht="89.5" customHeight="1" x14ac:dyDescent="0.3">
      <c r="A138" s="103"/>
      <c r="B138" s="86" t="s">
        <v>111</v>
      </c>
      <c r="C138" s="76" t="s">
        <v>21</v>
      </c>
      <c r="D138" s="76" t="s">
        <v>21</v>
      </c>
      <c r="E138" s="76" t="s">
        <v>21</v>
      </c>
      <c r="F138" s="76" t="s">
        <v>21</v>
      </c>
      <c r="G138" s="76" t="s">
        <v>21</v>
      </c>
      <c r="H138" s="76" t="s">
        <v>21</v>
      </c>
      <c r="I138" s="76" t="s">
        <v>24</v>
      </c>
      <c r="J138" s="9">
        <v>66</v>
      </c>
      <c r="K138" s="9">
        <v>75.8</v>
      </c>
      <c r="L138" s="9" t="s">
        <v>21</v>
      </c>
      <c r="M138" s="9">
        <v>75.8</v>
      </c>
      <c r="N138" s="9">
        <v>88.2</v>
      </c>
      <c r="O138" s="9">
        <v>77.900000000000006</v>
      </c>
    </row>
    <row r="139" spans="1:15" ht="115.5" customHeight="1" x14ac:dyDescent="0.3">
      <c r="A139" s="103"/>
      <c r="B139" s="86" t="s">
        <v>148</v>
      </c>
      <c r="C139" s="76" t="s">
        <v>21</v>
      </c>
      <c r="D139" s="76" t="s">
        <v>21</v>
      </c>
      <c r="E139" s="76" t="s">
        <v>21</v>
      </c>
      <c r="F139" s="76" t="s">
        <v>21</v>
      </c>
      <c r="G139" s="76" t="s">
        <v>21</v>
      </c>
      <c r="H139" s="76" t="s">
        <v>21</v>
      </c>
      <c r="I139" s="76" t="s">
        <v>24</v>
      </c>
      <c r="J139" s="9">
        <v>17.7</v>
      </c>
      <c r="K139" s="9">
        <v>19.100000000000001</v>
      </c>
      <c r="L139" s="9" t="s">
        <v>21</v>
      </c>
      <c r="M139" s="9">
        <v>19.100000000000001</v>
      </c>
      <c r="N139" s="9">
        <v>25.7</v>
      </c>
      <c r="O139" s="9">
        <v>20.8</v>
      </c>
    </row>
    <row r="140" spans="1:15" ht="30" customHeight="1" x14ac:dyDescent="0.35">
      <c r="A140" s="103"/>
      <c r="B140" s="87" t="s">
        <v>149</v>
      </c>
      <c r="C140" s="76" t="s">
        <v>21</v>
      </c>
      <c r="D140" s="76" t="s">
        <v>21</v>
      </c>
      <c r="E140" s="76" t="s">
        <v>21</v>
      </c>
      <c r="F140" s="76" t="s">
        <v>21</v>
      </c>
      <c r="G140" s="76" t="s">
        <v>21</v>
      </c>
      <c r="H140" s="76" t="s">
        <v>21</v>
      </c>
      <c r="I140" s="76" t="s">
        <v>24</v>
      </c>
      <c r="J140" s="9">
        <v>11.1</v>
      </c>
      <c r="K140" s="9">
        <v>12.6</v>
      </c>
      <c r="L140" s="9" t="s">
        <v>21</v>
      </c>
      <c r="M140" s="9">
        <v>12.6</v>
      </c>
      <c r="N140" s="9">
        <v>15.2</v>
      </c>
      <c r="O140" s="9">
        <v>14.2</v>
      </c>
    </row>
    <row r="141" spans="1:15" ht="30" customHeight="1" x14ac:dyDescent="0.35">
      <c r="A141" s="103"/>
      <c r="B141" s="87" t="s">
        <v>150</v>
      </c>
      <c r="C141" s="76" t="s">
        <v>21</v>
      </c>
      <c r="D141" s="76" t="s">
        <v>21</v>
      </c>
      <c r="E141" s="76" t="s">
        <v>21</v>
      </c>
      <c r="F141" s="76" t="s">
        <v>21</v>
      </c>
      <c r="G141" s="76" t="s">
        <v>21</v>
      </c>
      <c r="H141" s="76" t="s">
        <v>21</v>
      </c>
      <c r="I141" s="76" t="s">
        <v>24</v>
      </c>
      <c r="J141" s="9">
        <v>0</v>
      </c>
      <c r="K141" s="9">
        <v>0</v>
      </c>
      <c r="L141" s="9" t="s">
        <v>21</v>
      </c>
      <c r="M141" s="9">
        <v>0</v>
      </c>
      <c r="N141" s="9">
        <v>0</v>
      </c>
      <c r="O141" s="9">
        <v>0</v>
      </c>
    </row>
    <row r="142" spans="1:15" ht="30" customHeight="1" x14ac:dyDescent="0.35">
      <c r="A142" s="103"/>
      <c r="B142" s="87" t="s">
        <v>151</v>
      </c>
      <c r="C142" s="76" t="s">
        <v>21</v>
      </c>
      <c r="D142" s="76" t="s">
        <v>21</v>
      </c>
      <c r="E142" s="76" t="s">
        <v>21</v>
      </c>
      <c r="F142" s="76" t="s">
        <v>21</v>
      </c>
      <c r="G142" s="76" t="s">
        <v>21</v>
      </c>
      <c r="H142" s="76" t="s">
        <v>21</v>
      </c>
      <c r="I142" s="76" t="s">
        <v>24</v>
      </c>
      <c r="J142" s="9">
        <v>24.2</v>
      </c>
      <c r="K142" s="9">
        <v>25.6</v>
      </c>
      <c r="L142" s="9" t="s">
        <v>21</v>
      </c>
      <c r="M142" s="9">
        <v>25.6</v>
      </c>
      <c r="N142" s="9">
        <v>61.9</v>
      </c>
      <c r="O142" s="9">
        <v>27.3</v>
      </c>
    </row>
    <row r="143" spans="1:15" ht="181.5" customHeight="1" x14ac:dyDescent="0.3">
      <c r="A143" s="103"/>
      <c r="B143" s="86" t="s">
        <v>152</v>
      </c>
      <c r="C143" s="76" t="s">
        <v>21</v>
      </c>
      <c r="D143" s="76" t="s">
        <v>21</v>
      </c>
      <c r="E143" s="76" t="s">
        <v>21</v>
      </c>
      <c r="F143" s="76" t="s">
        <v>21</v>
      </c>
      <c r="G143" s="76" t="s">
        <v>21</v>
      </c>
      <c r="H143" s="76" t="s">
        <v>21</v>
      </c>
      <c r="I143" s="76" t="s">
        <v>24</v>
      </c>
      <c r="J143" s="9">
        <v>20</v>
      </c>
      <c r="K143" s="9">
        <v>25</v>
      </c>
      <c r="L143" s="9" t="s">
        <v>21</v>
      </c>
      <c r="M143" s="9">
        <v>25</v>
      </c>
      <c r="N143" s="9">
        <v>27</v>
      </c>
      <c r="O143" s="9">
        <v>30</v>
      </c>
    </row>
    <row r="144" spans="1:15" ht="82.75" customHeight="1" x14ac:dyDescent="0.3">
      <c r="A144" s="103"/>
      <c r="B144" s="86" t="s">
        <v>153</v>
      </c>
      <c r="C144" s="76" t="s">
        <v>21</v>
      </c>
      <c r="D144" s="76" t="s">
        <v>21</v>
      </c>
      <c r="E144" s="76" t="s">
        <v>21</v>
      </c>
      <c r="F144" s="76" t="s">
        <v>21</v>
      </c>
      <c r="G144" s="76" t="s">
        <v>21</v>
      </c>
      <c r="H144" s="76" t="s">
        <v>21</v>
      </c>
      <c r="I144" s="76" t="s">
        <v>24</v>
      </c>
      <c r="J144" s="9">
        <v>107</v>
      </c>
      <c r="K144" s="9">
        <v>109</v>
      </c>
      <c r="L144" s="9" t="s">
        <v>21</v>
      </c>
      <c r="M144" s="9">
        <v>109</v>
      </c>
      <c r="N144" s="9">
        <v>127.1</v>
      </c>
      <c r="O144" s="9">
        <v>110</v>
      </c>
    </row>
    <row r="145" spans="1:15" ht="93.65" customHeight="1" x14ac:dyDescent="0.3">
      <c r="A145" s="104"/>
      <c r="B145" s="86" t="s">
        <v>154</v>
      </c>
      <c r="C145" s="76" t="s">
        <v>21</v>
      </c>
      <c r="D145" s="76" t="s">
        <v>21</v>
      </c>
      <c r="E145" s="76" t="s">
        <v>21</v>
      </c>
      <c r="F145" s="76" t="s">
        <v>21</v>
      </c>
      <c r="G145" s="76" t="s">
        <v>21</v>
      </c>
      <c r="H145" s="76" t="s">
        <v>21</v>
      </c>
      <c r="I145" s="76" t="s">
        <v>24</v>
      </c>
      <c r="J145" s="84">
        <v>2</v>
      </c>
      <c r="K145" s="84">
        <v>1</v>
      </c>
      <c r="L145" s="84" t="s">
        <v>21</v>
      </c>
      <c r="M145" s="84">
        <v>1</v>
      </c>
      <c r="N145" s="84">
        <v>0</v>
      </c>
      <c r="O145" s="84">
        <v>1</v>
      </c>
    </row>
    <row r="146" spans="1:15" ht="30" customHeight="1" x14ac:dyDescent="0.35">
      <c r="A146" s="102" t="s">
        <v>47</v>
      </c>
      <c r="B146" s="116" t="s">
        <v>48</v>
      </c>
      <c r="C146" s="116" t="s">
        <v>155</v>
      </c>
      <c r="D146" s="77">
        <v>856</v>
      </c>
      <c r="E146" s="76" t="s">
        <v>21</v>
      </c>
      <c r="F146" s="77" t="s">
        <v>156</v>
      </c>
      <c r="G146" s="76" t="s">
        <v>21</v>
      </c>
      <c r="H146" s="80" t="s">
        <v>2</v>
      </c>
      <c r="I146" s="79" t="s">
        <v>22</v>
      </c>
      <c r="J146" s="55">
        <v>11472.8</v>
      </c>
      <c r="K146" s="55">
        <v>5256.6</v>
      </c>
      <c r="L146" s="55">
        <v>5256.6</v>
      </c>
      <c r="M146" s="55">
        <v>5256.6</v>
      </c>
      <c r="N146" s="55">
        <v>5246.88</v>
      </c>
      <c r="O146" s="55">
        <v>0</v>
      </c>
    </row>
    <row r="147" spans="1:15" ht="16.5" customHeight="1" x14ac:dyDescent="0.35">
      <c r="A147" s="105"/>
      <c r="B147" s="117"/>
      <c r="C147" s="117"/>
      <c r="D147" s="77"/>
      <c r="E147" s="77"/>
      <c r="F147" s="77"/>
      <c r="G147" s="77"/>
      <c r="H147" s="80" t="s">
        <v>3</v>
      </c>
      <c r="I147" s="79" t="s">
        <v>22</v>
      </c>
      <c r="J147" s="55">
        <v>7489.1</v>
      </c>
      <c r="K147" s="55">
        <v>1264.9000000000001</v>
      </c>
      <c r="L147" s="55">
        <v>1264.9000000000001</v>
      </c>
      <c r="M147" s="55">
        <v>1264.9000000000001</v>
      </c>
      <c r="N147" s="55">
        <v>1264.92</v>
      </c>
      <c r="O147" s="55">
        <v>0</v>
      </c>
    </row>
    <row r="148" spans="1:15" ht="49.5" x14ac:dyDescent="0.35">
      <c r="A148" s="105"/>
      <c r="B148" s="117"/>
      <c r="C148" s="117"/>
      <c r="D148" s="77"/>
      <c r="E148" s="77"/>
      <c r="F148" s="77"/>
      <c r="G148" s="77"/>
      <c r="H148" s="80" t="s">
        <v>5</v>
      </c>
      <c r="I148" s="79" t="s">
        <v>22</v>
      </c>
      <c r="J148" s="55">
        <v>3983.7</v>
      </c>
      <c r="K148" s="55">
        <v>3991.7</v>
      </c>
      <c r="L148" s="55">
        <v>3991.7</v>
      </c>
      <c r="M148" s="55">
        <v>3991.7</v>
      </c>
      <c r="N148" s="55">
        <v>3981.96</v>
      </c>
      <c r="O148" s="55">
        <v>0</v>
      </c>
    </row>
    <row r="149" spans="1:15" ht="16.5" customHeight="1" x14ac:dyDescent="0.3">
      <c r="A149" s="105"/>
      <c r="B149" s="117"/>
      <c r="C149" s="117"/>
      <c r="D149" s="76" t="s">
        <v>21</v>
      </c>
      <c r="E149" s="76" t="s">
        <v>21</v>
      </c>
      <c r="F149" s="76" t="s">
        <v>21</v>
      </c>
      <c r="G149" s="76" t="s">
        <v>21</v>
      </c>
      <c r="H149" s="80" t="s">
        <v>4</v>
      </c>
      <c r="I149" s="79" t="s">
        <v>22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</row>
    <row r="150" spans="1:15" ht="82.5" x14ac:dyDescent="0.3">
      <c r="A150" s="105"/>
      <c r="B150" s="117"/>
      <c r="C150" s="117"/>
      <c r="D150" s="76" t="s">
        <v>21</v>
      </c>
      <c r="E150" s="76" t="s">
        <v>21</v>
      </c>
      <c r="F150" s="76" t="s">
        <v>21</v>
      </c>
      <c r="G150" s="76" t="s">
        <v>21</v>
      </c>
      <c r="H150" s="80" t="s">
        <v>6</v>
      </c>
      <c r="I150" s="79" t="s">
        <v>22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</row>
    <row r="151" spans="1:15" ht="33" x14ac:dyDescent="0.3">
      <c r="A151" s="106"/>
      <c r="B151" s="118"/>
      <c r="C151" s="118"/>
      <c r="D151" s="76" t="s">
        <v>21</v>
      </c>
      <c r="E151" s="76" t="s">
        <v>21</v>
      </c>
      <c r="F151" s="76" t="s">
        <v>21</v>
      </c>
      <c r="G151" s="76" t="s">
        <v>21</v>
      </c>
      <c r="H151" s="80" t="s">
        <v>7</v>
      </c>
      <c r="I151" s="79" t="s">
        <v>22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</row>
    <row r="152" spans="1:15" ht="152.4" customHeight="1" x14ac:dyDescent="0.3">
      <c r="A152" s="102" t="s">
        <v>197</v>
      </c>
      <c r="B152" s="83" t="s">
        <v>157</v>
      </c>
      <c r="C152" s="76" t="s">
        <v>21</v>
      </c>
      <c r="D152" s="76" t="s">
        <v>21</v>
      </c>
      <c r="E152" s="76" t="s">
        <v>21</v>
      </c>
      <c r="F152" s="76" t="s">
        <v>21</v>
      </c>
      <c r="G152" s="76" t="s">
        <v>21</v>
      </c>
      <c r="H152" s="76" t="s">
        <v>21</v>
      </c>
      <c r="I152" s="76" t="s">
        <v>24</v>
      </c>
      <c r="J152" s="9">
        <v>0</v>
      </c>
      <c r="K152" s="9">
        <v>0</v>
      </c>
      <c r="L152" s="9" t="s">
        <v>21</v>
      </c>
      <c r="M152" s="9">
        <v>0</v>
      </c>
      <c r="N152" s="9">
        <v>0</v>
      </c>
      <c r="O152" s="9">
        <v>0</v>
      </c>
    </row>
    <row r="153" spans="1:15" ht="168" customHeight="1" x14ac:dyDescent="0.3">
      <c r="A153" s="104"/>
      <c r="B153" s="83" t="s">
        <v>158</v>
      </c>
      <c r="C153" s="76" t="s">
        <v>21</v>
      </c>
      <c r="D153" s="76" t="s">
        <v>21</v>
      </c>
      <c r="E153" s="76" t="s">
        <v>21</v>
      </c>
      <c r="F153" s="76" t="s">
        <v>21</v>
      </c>
      <c r="G153" s="76" t="s">
        <v>21</v>
      </c>
      <c r="H153" s="76" t="s">
        <v>21</v>
      </c>
      <c r="I153" s="76" t="s">
        <v>24</v>
      </c>
      <c r="J153" s="9">
        <v>98</v>
      </c>
      <c r="K153" s="9">
        <v>98</v>
      </c>
      <c r="L153" s="9" t="s">
        <v>21</v>
      </c>
      <c r="M153" s="9">
        <v>98</v>
      </c>
      <c r="N153" s="9">
        <v>98</v>
      </c>
      <c r="O153" s="9">
        <v>98</v>
      </c>
    </row>
    <row r="154" spans="1:15" ht="16.5" customHeight="1" x14ac:dyDescent="0.35">
      <c r="A154" s="102" t="s">
        <v>159</v>
      </c>
      <c r="B154" s="116" t="s">
        <v>160</v>
      </c>
      <c r="C154" s="116" t="s">
        <v>161</v>
      </c>
      <c r="D154" s="77">
        <v>856</v>
      </c>
      <c r="E154" s="76" t="s">
        <v>21</v>
      </c>
      <c r="F154" s="77" t="s">
        <v>162</v>
      </c>
      <c r="G154" s="76" t="s">
        <v>21</v>
      </c>
      <c r="H154" s="80" t="s">
        <v>2</v>
      </c>
      <c r="I154" s="79" t="s">
        <v>22</v>
      </c>
      <c r="J154" s="74">
        <v>40</v>
      </c>
      <c r="K154" s="74">
        <v>40</v>
      </c>
      <c r="L154" s="74">
        <v>40</v>
      </c>
      <c r="M154" s="74">
        <v>40</v>
      </c>
      <c r="N154" s="74">
        <v>40</v>
      </c>
      <c r="O154" s="55">
        <v>0</v>
      </c>
    </row>
    <row r="155" spans="1:15" ht="16.5" customHeight="1" x14ac:dyDescent="0.35">
      <c r="A155" s="105"/>
      <c r="B155" s="117"/>
      <c r="C155" s="117"/>
      <c r="D155" s="77"/>
      <c r="E155" s="77"/>
      <c r="F155" s="77"/>
      <c r="G155" s="77"/>
      <c r="H155" s="80" t="s">
        <v>3</v>
      </c>
      <c r="I155" s="79" t="s">
        <v>22</v>
      </c>
      <c r="J155" s="55">
        <v>37.200000000000003</v>
      </c>
      <c r="K155" s="55">
        <v>37.6</v>
      </c>
      <c r="L155" s="55">
        <v>37.6</v>
      </c>
      <c r="M155" s="55">
        <v>37.6</v>
      </c>
      <c r="N155" s="55">
        <v>37.6</v>
      </c>
      <c r="O155" s="55">
        <v>0</v>
      </c>
    </row>
    <row r="156" spans="1:15" ht="74.5" customHeight="1" x14ac:dyDescent="0.35">
      <c r="A156" s="105"/>
      <c r="B156" s="117"/>
      <c r="C156" s="117"/>
      <c r="D156" s="77"/>
      <c r="E156" s="77"/>
      <c r="F156" s="77"/>
      <c r="G156" s="77"/>
      <c r="H156" s="80" t="s">
        <v>5</v>
      </c>
      <c r="I156" s="79" t="s">
        <v>22</v>
      </c>
      <c r="J156" s="55">
        <v>2.8</v>
      </c>
      <c r="K156" s="55">
        <v>2.4</v>
      </c>
      <c r="L156" s="55">
        <v>2.4</v>
      </c>
      <c r="M156" s="55">
        <v>2.4</v>
      </c>
      <c r="N156" s="55">
        <v>2.4</v>
      </c>
      <c r="O156" s="55">
        <v>0</v>
      </c>
    </row>
    <row r="157" spans="1:15" ht="16.5" customHeight="1" x14ac:dyDescent="0.3">
      <c r="A157" s="105"/>
      <c r="B157" s="117"/>
      <c r="C157" s="117"/>
      <c r="D157" s="76" t="s">
        <v>21</v>
      </c>
      <c r="E157" s="76" t="s">
        <v>21</v>
      </c>
      <c r="F157" s="76" t="s">
        <v>21</v>
      </c>
      <c r="G157" s="76" t="s">
        <v>21</v>
      </c>
      <c r="H157" s="80" t="s">
        <v>4</v>
      </c>
      <c r="I157" s="79" t="s">
        <v>22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</row>
    <row r="158" spans="1:15" ht="82.5" x14ac:dyDescent="0.3">
      <c r="A158" s="105"/>
      <c r="B158" s="117"/>
      <c r="C158" s="117"/>
      <c r="D158" s="76" t="s">
        <v>21</v>
      </c>
      <c r="E158" s="76" t="s">
        <v>21</v>
      </c>
      <c r="F158" s="76" t="s">
        <v>21</v>
      </c>
      <c r="G158" s="76" t="s">
        <v>21</v>
      </c>
      <c r="H158" s="80" t="s">
        <v>6</v>
      </c>
      <c r="I158" s="79" t="s">
        <v>22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</row>
    <row r="159" spans="1:15" ht="74.5" customHeight="1" x14ac:dyDescent="0.3">
      <c r="A159" s="106"/>
      <c r="B159" s="118"/>
      <c r="C159" s="118"/>
      <c r="D159" s="76" t="s">
        <v>21</v>
      </c>
      <c r="E159" s="76" t="s">
        <v>21</v>
      </c>
      <c r="F159" s="76" t="s">
        <v>21</v>
      </c>
      <c r="G159" s="76" t="s">
        <v>21</v>
      </c>
      <c r="H159" s="80" t="s">
        <v>7</v>
      </c>
      <c r="I159" s="79" t="s">
        <v>22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</row>
    <row r="160" spans="1:15" ht="94" customHeight="1" x14ac:dyDescent="0.3">
      <c r="A160" s="102" t="s">
        <v>197</v>
      </c>
      <c r="B160" s="83" t="s">
        <v>115</v>
      </c>
      <c r="C160" s="76" t="s">
        <v>21</v>
      </c>
      <c r="D160" s="76" t="s">
        <v>21</v>
      </c>
      <c r="E160" s="76" t="s">
        <v>21</v>
      </c>
      <c r="F160" s="76" t="s">
        <v>21</v>
      </c>
      <c r="G160" s="76" t="s">
        <v>21</v>
      </c>
      <c r="H160" s="76" t="s">
        <v>21</v>
      </c>
      <c r="I160" s="88" t="s">
        <v>24</v>
      </c>
      <c r="J160" s="74">
        <v>50.6</v>
      </c>
      <c r="K160" s="74">
        <v>51.2</v>
      </c>
      <c r="L160" s="74" t="s">
        <v>21</v>
      </c>
      <c r="M160" s="74">
        <v>51.2</v>
      </c>
      <c r="N160" s="74">
        <v>51.2</v>
      </c>
      <c r="O160" s="74">
        <v>51.8</v>
      </c>
    </row>
    <row r="161" spans="1:15" ht="96" customHeight="1" x14ac:dyDescent="0.3">
      <c r="A161" s="103"/>
      <c r="B161" s="83" t="s">
        <v>112</v>
      </c>
      <c r="C161" s="76" t="s">
        <v>21</v>
      </c>
      <c r="D161" s="76" t="s">
        <v>21</v>
      </c>
      <c r="E161" s="76" t="s">
        <v>21</v>
      </c>
      <c r="F161" s="76" t="s">
        <v>21</v>
      </c>
      <c r="G161" s="76" t="s">
        <v>21</v>
      </c>
      <c r="H161" s="76" t="s">
        <v>21</v>
      </c>
      <c r="I161" s="88" t="s">
        <v>24</v>
      </c>
      <c r="J161" s="74">
        <v>40</v>
      </c>
      <c r="K161" s="74">
        <v>60</v>
      </c>
      <c r="L161" s="74" t="s">
        <v>21</v>
      </c>
      <c r="M161" s="74">
        <v>60</v>
      </c>
      <c r="N161" s="74">
        <v>63</v>
      </c>
      <c r="O161" s="74">
        <v>75</v>
      </c>
    </row>
    <row r="162" spans="1:15" ht="90" customHeight="1" x14ac:dyDescent="0.3">
      <c r="A162" s="103"/>
      <c r="B162" s="83" t="s">
        <v>113</v>
      </c>
      <c r="C162" s="76" t="s">
        <v>21</v>
      </c>
      <c r="D162" s="76" t="s">
        <v>21</v>
      </c>
      <c r="E162" s="76" t="s">
        <v>21</v>
      </c>
      <c r="F162" s="76" t="s">
        <v>21</v>
      </c>
      <c r="G162" s="76" t="s">
        <v>21</v>
      </c>
      <c r="H162" s="76" t="s">
        <v>21</v>
      </c>
      <c r="I162" s="88" t="s">
        <v>24</v>
      </c>
      <c r="J162" s="74">
        <v>91</v>
      </c>
      <c r="K162" s="74">
        <v>98</v>
      </c>
      <c r="L162" s="74" t="s">
        <v>21</v>
      </c>
      <c r="M162" s="74">
        <v>98</v>
      </c>
      <c r="N162" s="74">
        <v>98</v>
      </c>
      <c r="O162" s="74">
        <v>99</v>
      </c>
    </row>
    <row r="163" spans="1:15" ht="128" customHeight="1" x14ac:dyDescent="0.3">
      <c r="A163" s="104"/>
      <c r="B163" s="83" t="s">
        <v>114</v>
      </c>
      <c r="C163" s="76" t="s">
        <v>21</v>
      </c>
      <c r="D163" s="76" t="s">
        <v>21</v>
      </c>
      <c r="E163" s="76" t="s">
        <v>21</v>
      </c>
      <c r="F163" s="76" t="s">
        <v>21</v>
      </c>
      <c r="G163" s="76" t="s">
        <v>21</v>
      </c>
      <c r="H163" s="76" t="s">
        <v>21</v>
      </c>
      <c r="I163" s="88" t="s">
        <v>24</v>
      </c>
      <c r="J163" s="74">
        <v>68</v>
      </c>
      <c r="K163" s="74">
        <v>78</v>
      </c>
      <c r="L163" s="74" t="s">
        <v>21</v>
      </c>
      <c r="M163" s="74">
        <v>78</v>
      </c>
      <c r="N163" s="74">
        <v>99</v>
      </c>
      <c r="O163" s="74">
        <v>88</v>
      </c>
    </row>
    <row r="164" spans="1:15" ht="78" customHeight="1" x14ac:dyDescent="0.3">
      <c r="A164" s="102" t="s">
        <v>163</v>
      </c>
      <c r="B164" s="116" t="s">
        <v>96</v>
      </c>
      <c r="C164" s="116" t="s">
        <v>155</v>
      </c>
      <c r="D164" s="76">
        <v>856</v>
      </c>
      <c r="E164" s="76" t="s">
        <v>21</v>
      </c>
      <c r="F164" s="76" t="s">
        <v>164</v>
      </c>
      <c r="G164" s="76" t="s">
        <v>21</v>
      </c>
      <c r="H164" s="80" t="s">
        <v>2</v>
      </c>
      <c r="I164" s="79" t="s">
        <v>22</v>
      </c>
      <c r="J164" s="74">
        <v>19363.8</v>
      </c>
      <c r="K164" s="74">
        <v>5737.6</v>
      </c>
      <c r="L164" s="74">
        <v>5737.6</v>
      </c>
      <c r="M164" s="74">
        <v>5737.6</v>
      </c>
      <c r="N164" s="19">
        <f>N165+N166</f>
        <v>5737.6</v>
      </c>
      <c r="O164" s="55">
        <v>0</v>
      </c>
    </row>
    <row r="165" spans="1:15" ht="16.5" customHeight="1" x14ac:dyDescent="0.35">
      <c r="A165" s="105"/>
      <c r="B165" s="117"/>
      <c r="C165" s="117"/>
      <c r="D165" s="77"/>
      <c r="E165" s="77"/>
      <c r="F165" s="77"/>
      <c r="G165" s="77"/>
      <c r="H165" s="80" t="s">
        <v>3</v>
      </c>
      <c r="I165" s="79" t="s">
        <v>22</v>
      </c>
      <c r="J165" s="74">
        <v>14815.4</v>
      </c>
      <c r="K165" s="74">
        <v>5393.3</v>
      </c>
      <c r="L165" s="74">
        <v>5393.3</v>
      </c>
      <c r="M165" s="74">
        <v>5393.3</v>
      </c>
      <c r="N165" s="74">
        <v>5393.35</v>
      </c>
      <c r="O165" s="55">
        <v>0</v>
      </c>
    </row>
    <row r="166" spans="1:15" ht="49.5" x14ac:dyDescent="0.35">
      <c r="A166" s="105"/>
      <c r="B166" s="117"/>
      <c r="C166" s="117"/>
      <c r="D166" s="77"/>
      <c r="E166" s="77"/>
      <c r="F166" s="77"/>
      <c r="G166" s="77"/>
      <c r="H166" s="80" t="s">
        <v>5</v>
      </c>
      <c r="I166" s="79" t="s">
        <v>22</v>
      </c>
      <c r="J166" s="55">
        <v>4548.3</v>
      </c>
      <c r="K166" s="55">
        <v>344.3</v>
      </c>
      <c r="L166" s="55">
        <v>344.3</v>
      </c>
      <c r="M166" s="55">
        <v>344.3</v>
      </c>
      <c r="N166" s="55">
        <v>344.25</v>
      </c>
      <c r="O166" s="55">
        <v>0</v>
      </c>
    </row>
    <row r="167" spans="1:15" ht="16.5" customHeight="1" x14ac:dyDescent="0.3">
      <c r="A167" s="105"/>
      <c r="B167" s="117"/>
      <c r="C167" s="117"/>
      <c r="D167" s="76" t="s">
        <v>21</v>
      </c>
      <c r="E167" s="76" t="s">
        <v>21</v>
      </c>
      <c r="F167" s="76" t="s">
        <v>21</v>
      </c>
      <c r="G167" s="76" t="s">
        <v>21</v>
      </c>
      <c r="H167" s="80" t="s">
        <v>4</v>
      </c>
      <c r="I167" s="79" t="s">
        <v>22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</row>
    <row r="168" spans="1:15" ht="82.5" x14ac:dyDescent="0.3">
      <c r="A168" s="105"/>
      <c r="B168" s="117"/>
      <c r="C168" s="117"/>
      <c r="D168" s="76" t="s">
        <v>21</v>
      </c>
      <c r="E168" s="76" t="s">
        <v>21</v>
      </c>
      <c r="F168" s="76" t="s">
        <v>21</v>
      </c>
      <c r="G168" s="76" t="s">
        <v>21</v>
      </c>
      <c r="H168" s="80" t="s">
        <v>6</v>
      </c>
      <c r="I168" s="79" t="s">
        <v>22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</row>
    <row r="169" spans="1:15" ht="58.25" customHeight="1" x14ac:dyDescent="0.3">
      <c r="A169" s="106"/>
      <c r="B169" s="118"/>
      <c r="C169" s="118"/>
      <c r="D169" s="76" t="s">
        <v>21</v>
      </c>
      <c r="E169" s="76" t="s">
        <v>21</v>
      </c>
      <c r="F169" s="76" t="s">
        <v>21</v>
      </c>
      <c r="G169" s="76" t="s">
        <v>21</v>
      </c>
      <c r="H169" s="80" t="s">
        <v>7</v>
      </c>
      <c r="I169" s="79" t="s">
        <v>22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</row>
    <row r="170" spans="1:15" ht="132.65" customHeight="1" x14ac:dyDescent="0.35">
      <c r="A170" s="150" t="s">
        <v>197</v>
      </c>
      <c r="B170" s="87" t="s">
        <v>142</v>
      </c>
      <c r="C170" s="76" t="s">
        <v>21</v>
      </c>
      <c r="D170" s="76" t="s">
        <v>21</v>
      </c>
      <c r="E170" s="76" t="s">
        <v>21</v>
      </c>
      <c r="F170" s="76" t="s">
        <v>21</v>
      </c>
      <c r="G170" s="76" t="s">
        <v>21</v>
      </c>
      <c r="H170" s="76" t="s">
        <v>21</v>
      </c>
      <c r="I170" s="76" t="s">
        <v>24</v>
      </c>
      <c r="J170" s="9">
        <v>52</v>
      </c>
      <c r="K170" s="9">
        <v>54</v>
      </c>
      <c r="L170" s="9" t="s">
        <v>21</v>
      </c>
      <c r="M170" s="9">
        <v>54</v>
      </c>
      <c r="N170" s="9">
        <v>54</v>
      </c>
      <c r="O170" s="9">
        <v>58</v>
      </c>
    </row>
    <row r="171" spans="1:15" ht="99.5" customHeight="1" x14ac:dyDescent="0.3">
      <c r="A171" s="151"/>
      <c r="B171" s="86" t="s">
        <v>113</v>
      </c>
      <c r="C171" s="76" t="s">
        <v>21</v>
      </c>
      <c r="D171" s="76" t="s">
        <v>21</v>
      </c>
      <c r="E171" s="76" t="s">
        <v>21</v>
      </c>
      <c r="F171" s="76" t="s">
        <v>21</v>
      </c>
      <c r="G171" s="76" t="s">
        <v>21</v>
      </c>
      <c r="H171" s="76" t="s">
        <v>21</v>
      </c>
      <c r="I171" s="76" t="s">
        <v>24</v>
      </c>
      <c r="J171" s="9">
        <v>97</v>
      </c>
      <c r="K171" s="9">
        <v>98</v>
      </c>
      <c r="L171" s="9" t="s">
        <v>21</v>
      </c>
      <c r="M171" s="9">
        <v>98</v>
      </c>
      <c r="N171" s="9">
        <v>98</v>
      </c>
      <c r="O171" s="9">
        <v>99</v>
      </c>
    </row>
    <row r="172" spans="1:15" ht="66" customHeight="1" x14ac:dyDescent="0.35">
      <c r="A172" s="151"/>
      <c r="B172" s="87" t="s">
        <v>116</v>
      </c>
      <c r="C172" s="76" t="s">
        <v>21</v>
      </c>
      <c r="D172" s="76" t="s">
        <v>21</v>
      </c>
      <c r="E172" s="76" t="s">
        <v>21</v>
      </c>
      <c r="F172" s="76" t="s">
        <v>21</v>
      </c>
      <c r="G172" s="76" t="s">
        <v>21</v>
      </c>
      <c r="H172" s="76" t="s">
        <v>21</v>
      </c>
      <c r="I172" s="76" t="s">
        <v>24</v>
      </c>
      <c r="J172" s="9">
        <v>35</v>
      </c>
      <c r="K172" s="9">
        <v>40</v>
      </c>
      <c r="L172" s="9" t="s">
        <v>21</v>
      </c>
      <c r="M172" s="9">
        <v>40</v>
      </c>
      <c r="N172" s="9">
        <v>40</v>
      </c>
      <c r="O172" s="9">
        <v>45</v>
      </c>
    </row>
    <row r="173" spans="1:15" ht="58" customHeight="1" x14ac:dyDescent="0.3">
      <c r="A173" s="151"/>
      <c r="B173" s="86" t="s">
        <v>117</v>
      </c>
      <c r="C173" s="76" t="s">
        <v>21</v>
      </c>
      <c r="D173" s="76" t="s">
        <v>21</v>
      </c>
      <c r="E173" s="76" t="s">
        <v>21</v>
      </c>
      <c r="F173" s="76" t="s">
        <v>21</v>
      </c>
      <c r="G173" s="76" t="s">
        <v>21</v>
      </c>
      <c r="H173" s="76" t="s">
        <v>21</v>
      </c>
      <c r="I173" s="76" t="s">
        <v>24</v>
      </c>
      <c r="J173" s="9">
        <v>85</v>
      </c>
      <c r="K173" s="9">
        <v>90</v>
      </c>
      <c r="L173" s="9" t="s">
        <v>21</v>
      </c>
      <c r="M173" s="9">
        <v>90</v>
      </c>
      <c r="N173" s="9">
        <v>90</v>
      </c>
      <c r="O173" s="9">
        <v>95</v>
      </c>
    </row>
    <row r="174" spans="1:15" ht="99" x14ac:dyDescent="0.3">
      <c r="A174" s="151"/>
      <c r="B174" s="86" t="s">
        <v>118</v>
      </c>
      <c r="C174" s="76" t="s">
        <v>21</v>
      </c>
      <c r="D174" s="76" t="s">
        <v>21</v>
      </c>
      <c r="E174" s="76" t="s">
        <v>21</v>
      </c>
      <c r="F174" s="76" t="s">
        <v>21</v>
      </c>
      <c r="G174" s="76" t="s">
        <v>21</v>
      </c>
      <c r="H174" s="76" t="s">
        <v>21</v>
      </c>
      <c r="I174" s="76" t="s">
        <v>24</v>
      </c>
      <c r="J174" s="9">
        <v>17</v>
      </c>
      <c r="K174" s="9">
        <v>18</v>
      </c>
      <c r="L174" s="9" t="s">
        <v>21</v>
      </c>
      <c r="M174" s="9">
        <v>18</v>
      </c>
      <c r="N174" s="9">
        <v>18</v>
      </c>
      <c r="O174" s="9">
        <v>19</v>
      </c>
    </row>
    <row r="175" spans="1:15" ht="99" x14ac:dyDescent="0.3">
      <c r="A175" s="151"/>
      <c r="B175" s="86" t="s">
        <v>119</v>
      </c>
      <c r="C175" s="76" t="s">
        <v>21</v>
      </c>
      <c r="D175" s="76" t="s">
        <v>21</v>
      </c>
      <c r="E175" s="76" t="s">
        <v>21</v>
      </c>
      <c r="F175" s="76" t="s">
        <v>21</v>
      </c>
      <c r="G175" s="76" t="s">
        <v>21</v>
      </c>
      <c r="H175" s="76" t="s">
        <v>21</v>
      </c>
      <c r="I175" s="76" t="s">
        <v>24</v>
      </c>
      <c r="J175" s="9">
        <v>22.3</v>
      </c>
      <c r="K175" s="9">
        <v>23.2</v>
      </c>
      <c r="L175" s="9" t="s">
        <v>21</v>
      </c>
      <c r="M175" s="9">
        <v>23.2</v>
      </c>
      <c r="N175" s="9">
        <v>23.2</v>
      </c>
      <c r="O175" s="9">
        <v>24.1</v>
      </c>
    </row>
    <row r="176" spans="1:15" ht="96" customHeight="1" x14ac:dyDescent="0.3">
      <c r="A176" s="151"/>
      <c r="B176" s="86" t="s">
        <v>120</v>
      </c>
      <c r="C176" s="76" t="s">
        <v>21</v>
      </c>
      <c r="D176" s="76" t="s">
        <v>21</v>
      </c>
      <c r="E176" s="76" t="s">
        <v>21</v>
      </c>
      <c r="F176" s="76" t="s">
        <v>21</v>
      </c>
      <c r="G176" s="76" t="s">
        <v>21</v>
      </c>
      <c r="H176" s="76" t="s">
        <v>21</v>
      </c>
      <c r="I176" s="76" t="s">
        <v>24</v>
      </c>
      <c r="J176" s="9">
        <v>45.1</v>
      </c>
      <c r="K176" s="9">
        <v>48.3</v>
      </c>
      <c r="L176" s="9" t="s">
        <v>21</v>
      </c>
      <c r="M176" s="9">
        <v>48.3</v>
      </c>
      <c r="N176" s="9">
        <v>49.3</v>
      </c>
      <c r="O176" s="9">
        <v>51.5</v>
      </c>
    </row>
    <row r="177" spans="1:15" ht="75" customHeight="1" x14ac:dyDescent="0.3">
      <c r="A177" s="151"/>
      <c r="B177" s="86" t="s">
        <v>121</v>
      </c>
      <c r="C177" s="76" t="s">
        <v>21</v>
      </c>
      <c r="D177" s="76" t="s">
        <v>21</v>
      </c>
      <c r="E177" s="76" t="s">
        <v>21</v>
      </c>
      <c r="F177" s="76" t="s">
        <v>21</v>
      </c>
      <c r="G177" s="76" t="s">
        <v>21</v>
      </c>
      <c r="H177" s="76" t="s">
        <v>21</v>
      </c>
      <c r="I177" s="76" t="s">
        <v>24</v>
      </c>
      <c r="J177" s="9">
        <v>9</v>
      </c>
      <c r="K177" s="9">
        <v>12</v>
      </c>
      <c r="L177" s="9" t="s">
        <v>21</v>
      </c>
      <c r="M177" s="9">
        <v>12</v>
      </c>
      <c r="N177" s="9">
        <v>16</v>
      </c>
      <c r="O177" s="9">
        <v>16</v>
      </c>
    </row>
    <row r="178" spans="1:15" ht="82.5" x14ac:dyDescent="0.3">
      <c r="A178" s="151"/>
      <c r="B178" s="86" t="s">
        <v>165</v>
      </c>
      <c r="C178" s="76" t="s">
        <v>21</v>
      </c>
      <c r="D178" s="76" t="s">
        <v>21</v>
      </c>
      <c r="E178" s="76" t="s">
        <v>21</v>
      </c>
      <c r="F178" s="76" t="s">
        <v>21</v>
      </c>
      <c r="G178" s="76" t="s">
        <v>21</v>
      </c>
      <c r="H178" s="76" t="s">
        <v>21</v>
      </c>
      <c r="I178" s="76" t="s">
        <v>24</v>
      </c>
      <c r="J178" s="9">
        <v>61.5</v>
      </c>
      <c r="K178" s="9">
        <v>62</v>
      </c>
      <c r="L178" s="9" t="s">
        <v>21</v>
      </c>
      <c r="M178" s="9">
        <v>62</v>
      </c>
      <c r="N178" s="9">
        <v>62</v>
      </c>
      <c r="O178" s="9">
        <v>62.5</v>
      </c>
    </row>
    <row r="179" spans="1:15" ht="82.5" x14ac:dyDescent="0.35">
      <c r="A179" s="151"/>
      <c r="B179" s="87" t="s">
        <v>122</v>
      </c>
      <c r="C179" s="76" t="s">
        <v>21</v>
      </c>
      <c r="D179" s="76" t="s">
        <v>21</v>
      </c>
      <c r="E179" s="76" t="s">
        <v>21</v>
      </c>
      <c r="F179" s="76" t="s">
        <v>21</v>
      </c>
      <c r="G179" s="76" t="s">
        <v>21</v>
      </c>
      <c r="H179" s="76" t="s">
        <v>21</v>
      </c>
      <c r="I179" s="76" t="s">
        <v>24</v>
      </c>
      <c r="J179" s="9">
        <v>17.3</v>
      </c>
      <c r="K179" s="9">
        <v>18.3</v>
      </c>
      <c r="L179" s="9" t="s">
        <v>21</v>
      </c>
      <c r="M179" s="9">
        <v>18.3</v>
      </c>
      <c r="N179" s="9">
        <v>29</v>
      </c>
      <c r="O179" s="9">
        <v>19</v>
      </c>
    </row>
    <row r="180" spans="1:15" ht="88" customHeight="1" x14ac:dyDescent="0.3">
      <c r="A180" s="66"/>
      <c r="B180" s="12" t="s">
        <v>173</v>
      </c>
      <c r="C180" s="9" t="s">
        <v>21</v>
      </c>
      <c r="D180" s="9" t="s">
        <v>21</v>
      </c>
      <c r="E180" s="9" t="s">
        <v>21</v>
      </c>
      <c r="F180" s="9" t="s">
        <v>21</v>
      </c>
      <c r="G180" s="9" t="s">
        <v>21</v>
      </c>
      <c r="H180" s="9" t="s">
        <v>21</v>
      </c>
      <c r="I180" s="9" t="s">
        <v>24</v>
      </c>
      <c r="J180" s="9">
        <v>90</v>
      </c>
      <c r="K180" s="9">
        <v>90</v>
      </c>
      <c r="L180" s="9" t="s">
        <v>21</v>
      </c>
      <c r="M180" s="9" t="s">
        <v>21</v>
      </c>
      <c r="N180" s="74">
        <v>90</v>
      </c>
      <c r="O180" s="9">
        <v>90</v>
      </c>
    </row>
    <row r="181" spans="1:15" ht="52.25" customHeight="1" x14ac:dyDescent="0.35">
      <c r="A181" s="94" t="s">
        <v>20</v>
      </c>
      <c r="B181" s="91" t="s">
        <v>71</v>
      </c>
      <c r="C181" s="122" t="s">
        <v>82</v>
      </c>
      <c r="D181" s="48">
        <v>856</v>
      </c>
      <c r="E181" s="53" t="s">
        <v>21</v>
      </c>
      <c r="F181" s="10"/>
      <c r="G181" s="53" t="s">
        <v>21</v>
      </c>
      <c r="H181" s="65" t="s">
        <v>2</v>
      </c>
      <c r="I181" s="11" t="s">
        <v>22</v>
      </c>
      <c r="J181" s="56">
        <f>J182+J183+J184+J185+J186</f>
        <v>2472187.5</v>
      </c>
      <c r="K181" s="56">
        <v>2300332.1</v>
      </c>
      <c r="L181" s="56">
        <v>2824407</v>
      </c>
      <c r="M181" s="56">
        <v>2300332.1</v>
      </c>
      <c r="N181" s="56">
        <f>N182+N183+N186</f>
        <v>2256187.23</v>
      </c>
      <c r="O181" s="56">
        <v>2084163.7</v>
      </c>
    </row>
    <row r="182" spans="1:15" ht="16.5" x14ac:dyDescent="0.35">
      <c r="A182" s="95"/>
      <c r="B182" s="92"/>
      <c r="C182" s="125"/>
      <c r="D182" s="48"/>
      <c r="E182" s="10"/>
      <c r="F182" s="10"/>
      <c r="G182" s="10"/>
      <c r="H182" s="65" t="s">
        <v>3</v>
      </c>
      <c r="I182" s="11" t="s">
        <v>22</v>
      </c>
      <c r="J182" s="21">
        <f>J188+J195+J202+J209+J216+J223</f>
        <v>797391.70000000007</v>
      </c>
      <c r="K182" s="20">
        <v>836700.2</v>
      </c>
      <c r="L182" s="69">
        <v>847824.1</v>
      </c>
      <c r="M182" s="20">
        <v>836700.2</v>
      </c>
      <c r="N182" s="20">
        <v>800806.84</v>
      </c>
      <c r="O182" s="69">
        <v>580853.4</v>
      </c>
    </row>
    <row r="183" spans="1:15" ht="49.5" x14ac:dyDescent="0.35">
      <c r="A183" s="95"/>
      <c r="B183" s="92"/>
      <c r="C183" s="125"/>
      <c r="D183" s="48"/>
      <c r="E183" s="10"/>
      <c r="F183" s="10"/>
      <c r="G183" s="10"/>
      <c r="H183" s="65" t="s">
        <v>5</v>
      </c>
      <c r="I183" s="11" t="s">
        <v>22</v>
      </c>
      <c r="J183" s="21">
        <f>J189+J196+J203+J210+J217+J224</f>
        <v>1311759.3</v>
      </c>
      <c r="K183" s="20">
        <v>1454539.2</v>
      </c>
      <c r="L183" s="56">
        <v>1525941.7</v>
      </c>
      <c r="M183" s="20">
        <v>1454539.2</v>
      </c>
      <c r="N183" s="20">
        <v>1446287.69</v>
      </c>
      <c r="O183" s="69">
        <v>1488204.2</v>
      </c>
    </row>
    <row r="184" spans="1:15" ht="17" x14ac:dyDescent="0.4">
      <c r="A184" s="14"/>
      <c r="B184" s="14"/>
      <c r="C184" s="125"/>
      <c r="D184" s="53" t="s">
        <v>21</v>
      </c>
      <c r="E184" s="53" t="s">
        <v>21</v>
      </c>
      <c r="F184" s="53" t="s">
        <v>21</v>
      </c>
      <c r="G184" s="53" t="s">
        <v>21</v>
      </c>
      <c r="H184" s="65" t="s">
        <v>4</v>
      </c>
      <c r="I184" s="11" t="s">
        <v>22</v>
      </c>
      <c r="J184" s="21">
        <f t="shared" ref="J184:J186" si="3">J190+J197+J204+J211+J218+J225</f>
        <v>167834</v>
      </c>
      <c r="K184" s="20">
        <v>0</v>
      </c>
      <c r="L184" s="56">
        <v>232316</v>
      </c>
      <c r="M184" s="20">
        <v>0</v>
      </c>
      <c r="N184" s="20">
        <v>0</v>
      </c>
      <c r="O184" s="56">
        <v>0</v>
      </c>
    </row>
    <row r="185" spans="1:15" ht="42" customHeight="1" x14ac:dyDescent="0.4">
      <c r="A185" s="14"/>
      <c r="B185" s="14"/>
      <c r="C185" s="125"/>
      <c r="D185" s="53" t="s">
        <v>21</v>
      </c>
      <c r="E185" s="53" t="s">
        <v>21</v>
      </c>
      <c r="F185" s="53" t="s">
        <v>21</v>
      </c>
      <c r="G185" s="53" t="s">
        <v>21</v>
      </c>
      <c r="H185" s="65" t="s">
        <v>6</v>
      </c>
      <c r="I185" s="11" t="s">
        <v>22</v>
      </c>
      <c r="J185" s="21">
        <f t="shared" si="3"/>
        <v>0</v>
      </c>
      <c r="K185" s="20">
        <f t="shared" ref="K185:M185" si="4">K191+K198+K205+K212+K219+K226</f>
        <v>0</v>
      </c>
      <c r="L185" s="20">
        <v>0</v>
      </c>
      <c r="M185" s="20">
        <f t="shared" si="4"/>
        <v>0</v>
      </c>
      <c r="N185" s="20">
        <v>0</v>
      </c>
      <c r="O185" s="20">
        <v>0</v>
      </c>
    </row>
    <row r="186" spans="1:15" ht="33" x14ac:dyDescent="0.4">
      <c r="A186" s="15"/>
      <c r="B186" s="15"/>
      <c r="C186" s="126"/>
      <c r="D186" s="53" t="s">
        <v>21</v>
      </c>
      <c r="E186" s="53" t="s">
        <v>21</v>
      </c>
      <c r="F186" s="53" t="s">
        <v>21</v>
      </c>
      <c r="G186" s="53" t="s">
        <v>21</v>
      </c>
      <c r="H186" s="65" t="s">
        <v>7</v>
      </c>
      <c r="I186" s="11" t="s">
        <v>22</v>
      </c>
      <c r="J186" s="21">
        <f t="shared" si="3"/>
        <v>195202.5</v>
      </c>
      <c r="K186" s="20">
        <v>9092.7000000000007</v>
      </c>
      <c r="L186" s="69">
        <v>218325.2</v>
      </c>
      <c r="M186" s="20">
        <v>9092.7000000000007</v>
      </c>
      <c r="N186" s="20">
        <v>9092.7000000000007</v>
      </c>
      <c r="O186" s="69">
        <v>15106.1</v>
      </c>
    </row>
    <row r="187" spans="1:15" ht="16.5" x14ac:dyDescent="0.3">
      <c r="A187" s="98" t="s">
        <v>52</v>
      </c>
      <c r="B187" s="98" t="s">
        <v>72</v>
      </c>
      <c r="C187" s="100" t="s">
        <v>168</v>
      </c>
      <c r="D187" s="53">
        <v>856</v>
      </c>
      <c r="E187" s="53"/>
      <c r="F187" s="53"/>
      <c r="G187" s="53"/>
      <c r="H187" s="65" t="s">
        <v>2</v>
      </c>
      <c r="I187" s="64" t="s">
        <v>22</v>
      </c>
      <c r="J187" s="53">
        <v>1909134.5</v>
      </c>
      <c r="K187" s="27">
        <v>2051717.6</v>
      </c>
      <c r="L187" s="74">
        <v>2170723.7999999998</v>
      </c>
      <c r="M187" s="27">
        <v>2051717.6</v>
      </c>
      <c r="N187" s="27">
        <f>N188+N189</f>
        <v>2007612.79</v>
      </c>
      <c r="O187" s="53">
        <v>1867078.6</v>
      </c>
    </row>
    <row r="188" spans="1:15" ht="16.5" x14ac:dyDescent="0.3">
      <c r="A188" s="98"/>
      <c r="B188" s="98"/>
      <c r="C188" s="130"/>
      <c r="D188" s="53"/>
      <c r="E188" s="53"/>
      <c r="F188" s="53"/>
      <c r="G188" s="53"/>
      <c r="H188" s="65" t="s">
        <v>3</v>
      </c>
      <c r="I188" s="64" t="s">
        <v>22</v>
      </c>
      <c r="J188" s="53">
        <v>797383.3</v>
      </c>
      <c r="K188" s="27">
        <v>836663.6</v>
      </c>
      <c r="L188" s="74">
        <v>847789</v>
      </c>
      <c r="M188" s="27">
        <v>836663.6</v>
      </c>
      <c r="N188" s="27">
        <v>800779.95</v>
      </c>
      <c r="O188" s="53">
        <v>580815.19999999995</v>
      </c>
    </row>
    <row r="189" spans="1:15" ht="49.5" x14ac:dyDescent="0.3">
      <c r="A189" s="98"/>
      <c r="B189" s="98"/>
      <c r="C189" s="130"/>
      <c r="D189" s="53"/>
      <c r="E189" s="53"/>
      <c r="F189" s="53"/>
      <c r="G189" s="53"/>
      <c r="H189" s="65" t="s">
        <v>5</v>
      </c>
      <c r="I189" s="64" t="s">
        <v>22</v>
      </c>
      <c r="J189" s="53">
        <f>J187-J188</f>
        <v>1111751.2</v>
      </c>
      <c r="K189" s="27">
        <v>1215054</v>
      </c>
      <c r="L189" s="27">
        <v>1322934.8</v>
      </c>
      <c r="M189" s="27">
        <v>1215054</v>
      </c>
      <c r="N189" s="27">
        <v>1206832.8400000001</v>
      </c>
      <c r="O189" s="53">
        <v>1286263.3999999999</v>
      </c>
    </row>
    <row r="190" spans="1:15" ht="16.5" x14ac:dyDescent="0.3">
      <c r="A190" s="98"/>
      <c r="B190" s="98"/>
      <c r="C190" s="130"/>
      <c r="D190" s="53" t="s">
        <v>21</v>
      </c>
      <c r="E190" s="53" t="s">
        <v>21</v>
      </c>
      <c r="F190" s="53" t="s">
        <v>21</v>
      </c>
      <c r="G190" s="53" t="s">
        <v>21</v>
      </c>
      <c r="H190" s="65" t="s">
        <v>4</v>
      </c>
      <c r="I190" s="64" t="s">
        <v>22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</row>
    <row r="191" spans="1:15" ht="30" customHeight="1" x14ac:dyDescent="0.3">
      <c r="A191" s="98"/>
      <c r="B191" s="98"/>
      <c r="C191" s="130"/>
      <c r="D191" s="53" t="s">
        <v>21</v>
      </c>
      <c r="E191" s="53" t="s">
        <v>21</v>
      </c>
      <c r="F191" s="53" t="s">
        <v>21</v>
      </c>
      <c r="G191" s="53" t="s">
        <v>21</v>
      </c>
      <c r="H191" s="65" t="s">
        <v>6</v>
      </c>
      <c r="I191" s="64" t="s">
        <v>22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</row>
    <row r="192" spans="1:15" ht="33" x14ac:dyDescent="0.3">
      <c r="A192" s="98"/>
      <c r="B192" s="98"/>
      <c r="C192" s="130"/>
      <c r="D192" s="53" t="s">
        <v>21</v>
      </c>
      <c r="E192" s="53" t="s">
        <v>21</v>
      </c>
      <c r="F192" s="53" t="s">
        <v>21</v>
      </c>
      <c r="G192" s="53" t="s">
        <v>21</v>
      </c>
      <c r="H192" s="65" t="s">
        <v>7</v>
      </c>
      <c r="I192" s="64" t="s">
        <v>22</v>
      </c>
      <c r="J192" s="27">
        <v>0</v>
      </c>
      <c r="K192" s="57">
        <v>0</v>
      </c>
      <c r="L192" s="27">
        <v>0</v>
      </c>
      <c r="M192" s="57">
        <v>0</v>
      </c>
      <c r="N192" s="27">
        <v>0</v>
      </c>
      <c r="O192" s="27">
        <v>0</v>
      </c>
    </row>
    <row r="193" spans="1:15" ht="95.5" customHeight="1" x14ac:dyDescent="0.35">
      <c r="A193" s="73" t="s">
        <v>191</v>
      </c>
      <c r="B193" s="68" t="s">
        <v>169</v>
      </c>
      <c r="C193" s="53" t="s">
        <v>21</v>
      </c>
      <c r="D193" s="53" t="s">
        <v>21</v>
      </c>
      <c r="E193" s="53" t="s">
        <v>21</v>
      </c>
      <c r="F193" s="53" t="s">
        <v>21</v>
      </c>
      <c r="G193" s="53" t="s">
        <v>21</v>
      </c>
      <c r="H193" s="53" t="s">
        <v>21</v>
      </c>
      <c r="I193" s="10"/>
      <c r="J193" s="53">
        <v>1.8959999999999999</v>
      </c>
      <c r="K193" s="74">
        <v>1.66</v>
      </c>
      <c r="L193" s="74" t="s">
        <v>21</v>
      </c>
      <c r="M193" s="74" t="s">
        <v>21</v>
      </c>
      <c r="N193" s="89" t="s">
        <v>174</v>
      </c>
      <c r="O193" s="74">
        <v>1.679</v>
      </c>
    </row>
    <row r="194" spans="1:15" ht="30" customHeight="1" x14ac:dyDescent="0.35">
      <c r="A194" s="100" t="s">
        <v>44</v>
      </c>
      <c r="B194" s="97" t="s">
        <v>73</v>
      </c>
      <c r="C194" s="100" t="s">
        <v>168</v>
      </c>
      <c r="D194" s="48">
        <v>856</v>
      </c>
      <c r="E194" s="53" t="s">
        <v>21</v>
      </c>
      <c r="F194" s="10"/>
      <c r="G194" s="53" t="s">
        <v>21</v>
      </c>
      <c r="H194" s="65" t="s">
        <v>2</v>
      </c>
      <c r="I194" s="64" t="s">
        <v>22</v>
      </c>
      <c r="J194" s="70">
        <f>J196+J197+J198+J199</f>
        <v>394734.6</v>
      </c>
      <c r="K194" s="27">
        <v>49764.9</v>
      </c>
      <c r="L194" s="70">
        <v>498501.4</v>
      </c>
      <c r="M194" s="27">
        <v>49764.9</v>
      </c>
      <c r="N194" s="27">
        <f>N195+N196</f>
        <v>49764.89</v>
      </c>
      <c r="O194" s="70">
        <v>47860.2</v>
      </c>
    </row>
    <row r="195" spans="1:15" ht="16.5" x14ac:dyDescent="0.35">
      <c r="A195" s="101"/>
      <c r="B195" s="98"/>
      <c r="C195" s="130"/>
      <c r="D195" s="48"/>
      <c r="E195" s="10"/>
      <c r="F195" s="10"/>
      <c r="G195" s="10"/>
      <c r="H195" s="65" t="s">
        <v>3</v>
      </c>
      <c r="I195" s="64" t="s">
        <v>22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</row>
    <row r="196" spans="1:15" ht="62.25" customHeight="1" x14ac:dyDescent="0.35">
      <c r="A196" s="101"/>
      <c r="B196" s="99"/>
      <c r="C196" s="130"/>
      <c r="D196" s="48"/>
      <c r="E196" s="10"/>
      <c r="F196" s="10"/>
      <c r="G196" s="10"/>
      <c r="H196" s="65" t="s">
        <v>5</v>
      </c>
      <c r="I196" s="64" t="s">
        <v>22</v>
      </c>
      <c r="J196" s="53">
        <v>48097.599999999999</v>
      </c>
      <c r="K196" s="27">
        <v>49764.9</v>
      </c>
      <c r="L196" s="74">
        <v>47860.2</v>
      </c>
      <c r="M196" s="27">
        <v>49764.9</v>
      </c>
      <c r="N196" s="27">
        <v>49764.89</v>
      </c>
      <c r="O196" s="53">
        <v>47860.2</v>
      </c>
    </row>
    <row r="197" spans="1:15" ht="16.5" x14ac:dyDescent="0.3">
      <c r="A197" s="101"/>
      <c r="B197" s="99"/>
      <c r="C197" s="130"/>
      <c r="D197" s="53" t="s">
        <v>21</v>
      </c>
      <c r="E197" s="53" t="s">
        <v>21</v>
      </c>
      <c r="F197" s="53" t="s">
        <v>21</v>
      </c>
      <c r="G197" s="53" t="s">
        <v>21</v>
      </c>
      <c r="H197" s="65" t="s">
        <v>4</v>
      </c>
      <c r="I197" s="64" t="s">
        <v>22</v>
      </c>
      <c r="J197" s="70">
        <v>167834</v>
      </c>
      <c r="K197" s="27">
        <v>0</v>
      </c>
      <c r="L197" s="70">
        <v>232316</v>
      </c>
      <c r="M197" s="27">
        <v>0</v>
      </c>
      <c r="N197" s="27">
        <v>0</v>
      </c>
      <c r="O197" s="70">
        <v>0</v>
      </c>
    </row>
    <row r="198" spans="1:15" ht="55" customHeight="1" x14ac:dyDescent="0.3">
      <c r="A198" s="101"/>
      <c r="B198" s="99"/>
      <c r="C198" s="130"/>
      <c r="D198" s="53" t="s">
        <v>21</v>
      </c>
      <c r="E198" s="53" t="s">
        <v>21</v>
      </c>
      <c r="F198" s="53" t="s">
        <v>21</v>
      </c>
      <c r="G198" s="53" t="s">
        <v>21</v>
      </c>
      <c r="H198" s="65" t="s">
        <v>6</v>
      </c>
      <c r="I198" s="64" t="s">
        <v>22</v>
      </c>
      <c r="J198" s="70">
        <v>0</v>
      </c>
      <c r="K198" s="27">
        <v>0</v>
      </c>
      <c r="L198" s="19">
        <v>0</v>
      </c>
      <c r="M198" s="27">
        <v>0</v>
      </c>
      <c r="N198" s="27">
        <v>0</v>
      </c>
      <c r="O198" s="19">
        <v>0</v>
      </c>
    </row>
    <row r="199" spans="1:15" ht="33" x14ac:dyDescent="0.3">
      <c r="A199" s="101"/>
      <c r="B199" s="99"/>
      <c r="C199" s="130"/>
      <c r="D199" s="53" t="s">
        <v>21</v>
      </c>
      <c r="E199" s="53" t="s">
        <v>21</v>
      </c>
      <c r="F199" s="53" t="s">
        <v>21</v>
      </c>
      <c r="G199" s="53" t="s">
        <v>21</v>
      </c>
      <c r="H199" s="65" t="s">
        <v>7</v>
      </c>
      <c r="I199" s="64" t="s">
        <v>22</v>
      </c>
      <c r="J199" s="70">
        <v>178803</v>
      </c>
      <c r="K199" s="27">
        <v>0</v>
      </c>
      <c r="L199" s="70">
        <v>218325.2</v>
      </c>
      <c r="M199" s="27">
        <v>0</v>
      </c>
      <c r="N199" s="27">
        <v>0</v>
      </c>
      <c r="O199" s="53">
        <v>0</v>
      </c>
    </row>
    <row r="200" spans="1:15" ht="94.5" customHeight="1" x14ac:dyDescent="0.3">
      <c r="A200" s="73" t="s">
        <v>191</v>
      </c>
      <c r="B200" s="65" t="s">
        <v>25</v>
      </c>
      <c r="C200" s="53" t="s">
        <v>21</v>
      </c>
      <c r="D200" s="53" t="s">
        <v>21</v>
      </c>
      <c r="E200" s="53" t="s">
        <v>21</v>
      </c>
      <c r="F200" s="53" t="s">
        <v>21</v>
      </c>
      <c r="G200" s="53" t="s">
        <v>21</v>
      </c>
      <c r="H200" s="53" t="s">
        <v>21</v>
      </c>
      <c r="I200" s="50" t="s">
        <v>24</v>
      </c>
      <c r="J200" s="53">
        <v>65.7</v>
      </c>
      <c r="K200" s="70">
        <v>65</v>
      </c>
      <c r="L200" s="74" t="s">
        <v>21</v>
      </c>
      <c r="M200" s="74" t="s">
        <v>21</v>
      </c>
      <c r="N200" s="70">
        <v>65</v>
      </c>
      <c r="O200" s="70">
        <v>65</v>
      </c>
    </row>
    <row r="201" spans="1:15" ht="16.5" x14ac:dyDescent="0.35">
      <c r="A201" s="100" t="s">
        <v>47</v>
      </c>
      <c r="B201" s="97" t="s">
        <v>74</v>
      </c>
      <c r="C201" s="100" t="s">
        <v>168</v>
      </c>
      <c r="D201" s="48">
        <v>856</v>
      </c>
      <c r="E201" s="53" t="s">
        <v>21</v>
      </c>
      <c r="F201" s="10"/>
      <c r="G201" s="53" t="s">
        <v>21</v>
      </c>
      <c r="H201" s="65" t="s">
        <v>2</v>
      </c>
      <c r="I201" s="64" t="s">
        <v>22</v>
      </c>
      <c r="J201" s="19">
        <f>J203+J206</f>
        <v>160400.1</v>
      </c>
      <c r="K201" s="27">
        <v>190279</v>
      </c>
      <c r="L201" s="74">
        <v>147377.29999999999</v>
      </c>
      <c r="M201" s="27">
        <v>190279</v>
      </c>
      <c r="N201" s="27">
        <f>N203+N206</f>
        <v>190279.03</v>
      </c>
      <c r="O201" s="70">
        <v>161502.29999999999</v>
      </c>
    </row>
    <row r="202" spans="1:15" ht="16.5" x14ac:dyDescent="0.35">
      <c r="A202" s="101"/>
      <c r="B202" s="98"/>
      <c r="C202" s="130"/>
      <c r="D202" s="48"/>
      <c r="E202" s="10"/>
      <c r="F202" s="10"/>
      <c r="G202" s="10"/>
      <c r="H202" s="65" t="s">
        <v>3</v>
      </c>
      <c r="I202" s="64" t="s">
        <v>22</v>
      </c>
      <c r="J202" s="19">
        <v>0</v>
      </c>
      <c r="K202" s="27">
        <v>0</v>
      </c>
      <c r="L202" s="27">
        <v>0</v>
      </c>
      <c r="M202" s="27">
        <v>0</v>
      </c>
      <c r="N202" s="27">
        <v>0</v>
      </c>
      <c r="O202" s="19">
        <v>0</v>
      </c>
    </row>
    <row r="203" spans="1:15" ht="66" customHeight="1" x14ac:dyDescent="0.35">
      <c r="A203" s="101"/>
      <c r="B203" s="99"/>
      <c r="C203" s="130"/>
      <c r="D203" s="48"/>
      <c r="E203" s="10"/>
      <c r="F203" s="10"/>
      <c r="G203" s="10"/>
      <c r="H203" s="65" t="s">
        <v>5</v>
      </c>
      <c r="I203" s="64" t="s">
        <v>22</v>
      </c>
      <c r="J203" s="53">
        <v>144000.6</v>
      </c>
      <c r="K203" s="27">
        <v>181186.3</v>
      </c>
      <c r="L203" s="27">
        <v>147377.29999999999</v>
      </c>
      <c r="M203" s="27">
        <v>181186.3</v>
      </c>
      <c r="N203" s="27">
        <v>181186.33</v>
      </c>
      <c r="O203" s="53">
        <v>146396.20000000001</v>
      </c>
    </row>
    <row r="204" spans="1:15" ht="16.5" x14ac:dyDescent="0.3">
      <c r="A204" s="101"/>
      <c r="B204" s="99"/>
      <c r="C204" s="130"/>
      <c r="D204" s="53" t="s">
        <v>21</v>
      </c>
      <c r="E204" s="53" t="s">
        <v>21</v>
      </c>
      <c r="F204" s="53" t="s">
        <v>21</v>
      </c>
      <c r="G204" s="53" t="s">
        <v>21</v>
      </c>
      <c r="H204" s="65" t="s">
        <v>4</v>
      </c>
      <c r="I204" s="64" t="s">
        <v>22</v>
      </c>
      <c r="J204" s="19">
        <v>0</v>
      </c>
      <c r="K204" s="27">
        <v>0</v>
      </c>
      <c r="L204" s="27">
        <v>0</v>
      </c>
      <c r="M204" s="27">
        <v>0</v>
      </c>
      <c r="N204" s="27">
        <v>0</v>
      </c>
      <c r="O204" s="19">
        <v>0</v>
      </c>
    </row>
    <row r="205" spans="1:15" ht="82.5" x14ac:dyDescent="0.3">
      <c r="A205" s="101"/>
      <c r="B205" s="99"/>
      <c r="C205" s="130"/>
      <c r="D205" s="53" t="s">
        <v>21</v>
      </c>
      <c r="E205" s="53" t="s">
        <v>21</v>
      </c>
      <c r="F205" s="53" t="s">
        <v>21</v>
      </c>
      <c r="G205" s="53" t="s">
        <v>21</v>
      </c>
      <c r="H205" s="65" t="s">
        <v>6</v>
      </c>
      <c r="I205" s="64" t="s">
        <v>22</v>
      </c>
      <c r="J205" s="19">
        <v>0</v>
      </c>
      <c r="K205" s="27">
        <v>0</v>
      </c>
      <c r="L205" s="19">
        <v>0</v>
      </c>
      <c r="M205" s="27">
        <v>0</v>
      </c>
      <c r="N205" s="27">
        <v>0</v>
      </c>
      <c r="O205" s="19">
        <v>0</v>
      </c>
    </row>
    <row r="206" spans="1:15" ht="33" x14ac:dyDescent="0.3">
      <c r="A206" s="101"/>
      <c r="B206" s="99"/>
      <c r="C206" s="130"/>
      <c r="D206" s="53" t="s">
        <v>21</v>
      </c>
      <c r="E206" s="53" t="s">
        <v>21</v>
      </c>
      <c r="F206" s="53" t="s">
        <v>21</v>
      </c>
      <c r="G206" s="53" t="s">
        <v>21</v>
      </c>
      <c r="H206" s="65" t="s">
        <v>7</v>
      </c>
      <c r="I206" s="64" t="s">
        <v>22</v>
      </c>
      <c r="J206" s="19">
        <v>16399.5</v>
      </c>
      <c r="K206" s="19">
        <v>9092.7000000000007</v>
      </c>
      <c r="L206" s="19">
        <v>15393.3</v>
      </c>
      <c r="M206" s="19">
        <v>9092.7000000000007</v>
      </c>
      <c r="N206" s="27">
        <v>9092.7000000000007</v>
      </c>
      <c r="O206" s="19">
        <v>15106.1</v>
      </c>
    </row>
    <row r="207" spans="1:15" ht="99" x14ac:dyDescent="0.3">
      <c r="A207" s="73" t="s">
        <v>191</v>
      </c>
      <c r="B207" s="65" t="s">
        <v>75</v>
      </c>
      <c r="C207" s="53" t="s">
        <v>21</v>
      </c>
      <c r="D207" s="53" t="s">
        <v>21</v>
      </c>
      <c r="E207" s="53" t="s">
        <v>21</v>
      </c>
      <c r="F207" s="53" t="s">
        <v>21</v>
      </c>
      <c r="G207" s="53" t="s">
        <v>21</v>
      </c>
      <c r="H207" s="53" t="s">
        <v>21</v>
      </c>
      <c r="I207" s="50" t="s">
        <v>24</v>
      </c>
      <c r="J207" s="53">
        <v>0.2</v>
      </c>
      <c r="K207" s="74">
        <v>0.18</v>
      </c>
      <c r="L207" s="74" t="s">
        <v>21</v>
      </c>
      <c r="M207" s="74" t="s">
        <v>21</v>
      </c>
      <c r="N207" s="90">
        <v>0.2</v>
      </c>
      <c r="O207" s="74">
        <v>0.18</v>
      </c>
    </row>
    <row r="208" spans="1:15" ht="30" customHeight="1" x14ac:dyDescent="0.35">
      <c r="A208" s="100" t="s">
        <v>49</v>
      </c>
      <c r="B208" s="97" t="s">
        <v>76</v>
      </c>
      <c r="C208" s="100" t="s">
        <v>168</v>
      </c>
      <c r="D208" s="48">
        <v>856</v>
      </c>
      <c r="E208" s="53" t="s">
        <v>21</v>
      </c>
      <c r="F208" s="10"/>
      <c r="G208" s="53" t="s">
        <v>21</v>
      </c>
      <c r="H208" s="65" t="s">
        <v>2</v>
      </c>
      <c r="I208" s="64" t="s">
        <v>22</v>
      </c>
      <c r="J208" s="19">
        <f>J209+J210</f>
        <v>6486.2999999999993</v>
      </c>
      <c r="K208" s="19">
        <v>6868.7</v>
      </c>
      <c r="L208" s="19">
        <v>6541</v>
      </c>
      <c r="M208" s="19">
        <v>6868.7</v>
      </c>
      <c r="N208" s="19">
        <f>N209+N210</f>
        <v>6859.0300000000007</v>
      </c>
      <c r="O208" s="19">
        <v>6544.1</v>
      </c>
    </row>
    <row r="209" spans="1:15" ht="16.5" x14ac:dyDescent="0.35">
      <c r="A209" s="101"/>
      <c r="B209" s="98"/>
      <c r="C209" s="130"/>
      <c r="D209" s="48"/>
      <c r="E209" s="10"/>
      <c r="F209" s="10"/>
      <c r="G209" s="10"/>
      <c r="H209" s="65" t="s">
        <v>3</v>
      </c>
      <c r="I209" s="64" t="s">
        <v>22</v>
      </c>
      <c r="J209" s="19">
        <v>8.4</v>
      </c>
      <c r="K209" s="19">
        <v>36.6</v>
      </c>
      <c r="L209" s="19">
        <v>35.1</v>
      </c>
      <c r="M209" s="19">
        <v>36.6</v>
      </c>
      <c r="N209" s="19">
        <v>26.89</v>
      </c>
      <c r="O209" s="19">
        <v>38.200000000000003</v>
      </c>
    </row>
    <row r="210" spans="1:15" ht="49.5" x14ac:dyDescent="0.35">
      <c r="A210" s="101"/>
      <c r="B210" s="99"/>
      <c r="C210" s="130"/>
      <c r="D210" s="48"/>
      <c r="E210" s="10"/>
      <c r="F210" s="10"/>
      <c r="G210" s="10"/>
      <c r="H210" s="65" t="s">
        <v>5</v>
      </c>
      <c r="I210" s="64" t="s">
        <v>22</v>
      </c>
      <c r="J210" s="19">
        <v>6477.9</v>
      </c>
      <c r="K210" s="19">
        <v>6832.1</v>
      </c>
      <c r="L210" s="19">
        <v>6505.9</v>
      </c>
      <c r="M210" s="19">
        <v>6832.1</v>
      </c>
      <c r="N210" s="19">
        <v>6832.14</v>
      </c>
      <c r="O210" s="19">
        <v>6505.9</v>
      </c>
    </row>
    <row r="211" spans="1:15" ht="16.5" x14ac:dyDescent="0.3">
      <c r="A211" s="101"/>
      <c r="B211" s="99"/>
      <c r="C211" s="130"/>
      <c r="D211" s="53" t="s">
        <v>21</v>
      </c>
      <c r="E211" s="53" t="s">
        <v>21</v>
      </c>
      <c r="F211" s="53" t="s">
        <v>21</v>
      </c>
      <c r="G211" s="53" t="s">
        <v>21</v>
      </c>
      <c r="H211" s="65" t="s">
        <v>4</v>
      </c>
      <c r="I211" s="64" t="s">
        <v>22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</row>
    <row r="212" spans="1:15" ht="82.5" x14ac:dyDescent="0.3">
      <c r="A212" s="101"/>
      <c r="B212" s="99"/>
      <c r="C212" s="130"/>
      <c r="D212" s="53" t="s">
        <v>21</v>
      </c>
      <c r="E212" s="53" t="s">
        <v>21</v>
      </c>
      <c r="F212" s="53" t="s">
        <v>21</v>
      </c>
      <c r="G212" s="53" t="s">
        <v>21</v>
      </c>
      <c r="H212" s="65" t="s">
        <v>6</v>
      </c>
      <c r="I212" s="64" t="s">
        <v>22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</row>
    <row r="213" spans="1:15" ht="33" x14ac:dyDescent="0.3">
      <c r="A213" s="101"/>
      <c r="B213" s="99"/>
      <c r="C213" s="130"/>
      <c r="D213" s="53" t="s">
        <v>21</v>
      </c>
      <c r="E213" s="53" t="s">
        <v>21</v>
      </c>
      <c r="F213" s="53" t="s">
        <v>21</v>
      </c>
      <c r="G213" s="53" t="s">
        <v>21</v>
      </c>
      <c r="H213" s="65" t="s">
        <v>7</v>
      </c>
      <c r="I213" s="64" t="s">
        <v>22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</row>
    <row r="214" spans="1:15" ht="109.5" customHeight="1" x14ac:dyDescent="0.3">
      <c r="A214" s="73" t="s">
        <v>191</v>
      </c>
      <c r="B214" s="65" t="s">
        <v>75</v>
      </c>
      <c r="C214" s="53" t="s">
        <v>21</v>
      </c>
      <c r="D214" s="53" t="s">
        <v>21</v>
      </c>
      <c r="E214" s="53" t="s">
        <v>21</v>
      </c>
      <c r="F214" s="53" t="s">
        <v>21</v>
      </c>
      <c r="G214" s="53" t="s">
        <v>21</v>
      </c>
      <c r="H214" s="53" t="s">
        <v>21</v>
      </c>
      <c r="I214" s="50" t="s">
        <v>24</v>
      </c>
      <c r="J214" s="74">
        <v>0.2</v>
      </c>
      <c r="K214" s="74">
        <v>0.18</v>
      </c>
      <c r="L214" s="74" t="s">
        <v>21</v>
      </c>
      <c r="M214" s="74" t="s">
        <v>21</v>
      </c>
      <c r="N214" s="90">
        <v>0.2</v>
      </c>
      <c r="O214" s="74">
        <v>0.18</v>
      </c>
    </row>
    <row r="215" spans="1:15" ht="48" customHeight="1" x14ac:dyDescent="0.35">
      <c r="A215" s="100" t="s">
        <v>50</v>
      </c>
      <c r="B215" s="97" t="s">
        <v>77</v>
      </c>
      <c r="C215" s="100" t="s">
        <v>168</v>
      </c>
      <c r="D215" s="48">
        <v>855</v>
      </c>
      <c r="E215" s="53" t="s">
        <v>21</v>
      </c>
      <c r="F215" s="10"/>
      <c r="G215" s="53" t="s">
        <v>21</v>
      </c>
      <c r="H215" s="65" t="s">
        <v>2</v>
      </c>
      <c r="I215" s="64" t="s">
        <v>22</v>
      </c>
      <c r="J215" s="19">
        <f>J216+J217+J218+J219+J220</f>
        <v>0</v>
      </c>
      <c r="K215" s="19">
        <f t="shared" ref="K215" si="5">K216+K217+K218+K219+K220</f>
        <v>0</v>
      </c>
      <c r="L215" s="19">
        <f>L216+J217+L218+L219+L220</f>
        <v>0</v>
      </c>
      <c r="M215" s="19">
        <f t="shared" ref="M215" si="6">M216+M217+M218+M219+M220</f>
        <v>0</v>
      </c>
      <c r="N215" s="19">
        <f t="shared" ref="N215:N216" si="7">N216+N217+N218+N219+N220</f>
        <v>75.7</v>
      </c>
      <c r="O215" s="19">
        <f>O216+O217+O218+O219+O220</f>
        <v>0</v>
      </c>
    </row>
    <row r="216" spans="1:15" ht="16.5" x14ac:dyDescent="0.35">
      <c r="A216" s="101"/>
      <c r="B216" s="98"/>
      <c r="C216" s="130"/>
      <c r="D216" s="48"/>
      <c r="E216" s="10"/>
      <c r="F216" s="10"/>
      <c r="G216" s="10"/>
      <c r="H216" s="65" t="s">
        <v>3</v>
      </c>
      <c r="I216" s="64" t="s">
        <v>22</v>
      </c>
      <c r="J216" s="19">
        <v>0</v>
      </c>
      <c r="K216" s="19">
        <v>0</v>
      </c>
      <c r="L216" s="19">
        <f>J217+L218+L219+L220</f>
        <v>0</v>
      </c>
      <c r="M216" s="19">
        <v>0</v>
      </c>
      <c r="N216" s="19">
        <f t="shared" si="7"/>
        <v>75.7</v>
      </c>
      <c r="O216" s="19">
        <v>0</v>
      </c>
    </row>
    <row r="217" spans="1:15" ht="49.5" x14ac:dyDescent="0.35">
      <c r="A217" s="101"/>
      <c r="B217" s="99"/>
      <c r="C217" s="130"/>
      <c r="D217" s="48"/>
      <c r="E217" s="10"/>
      <c r="F217" s="10"/>
      <c r="G217" s="10"/>
      <c r="H217" s="65" t="s">
        <v>5</v>
      </c>
      <c r="I217" s="64" t="s">
        <v>22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</row>
    <row r="218" spans="1:15" ht="16.5" x14ac:dyDescent="0.3">
      <c r="A218" s="101"/>
      <c r="B218" s="99"/>
      <c r="C218" s="130"/>
      <c r="D218" s="53" t="s">
        <v>21</v>
      </c>
      <c r="E218" s="53" t="s">
        <v>21</v>
      </c>
      <c r="F218" s="53" t="s">
        <v>21</v>
      </c>
      <c r="G218" s="53" t="s">
        <v>21</v>
      </c>
      <c r="H218" s="65" t="s">
        <v>4</v>
      </c>
      <c r="I218" s="64" t="s">
        <v>22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</row>
    <row r="219" spans="1:15" ht="82.5" x14ac:dyDescent="0.3">
      <c r="A219" s="101"/>
      <c r="B219" s="99"/>
      <c r="C219" s="130"/>
      <c r="D219" s="53" t="s">
        <v>21</v>
      </c>
      <c r="E219" s="53" t="s">
        <v>21</v>
      </c>
      <c r="F219" s="53" t="s">
        <v>21</v>
      </c>
      <c r="G219" s="53" t="s">
        <v>21</v>
      </c>
      <c r="H219" s="65" t="s">
        <v>6</v>
      </c>
      <c r="I219" s="64" t="s">
        <v>22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</row>
    <row r="220" spans="1:15" ht="33" x14ac:dyDescent="0.3">
      <c r="A220" s="101"/>
      <c r="B220" s="99"/>
      <c r="C220" s="130"/>
      <c r="D220" s="53" t="s">
        <v>21</v>
      </c>
      <c r="E220" s="53" t="s">
        <v>21</v>
      </c>
      <c r="F220" s="53" t="s">
        <v>21</v>
      </c>
      <c r="G220" s="53" t="s">
        <v>21</v>
      </c>
      <c r="H220" s="65" t="s">
        <v>7</v>
      </c>
      <c r="I220" s="64" t="s">
        <v>22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</row>
    <row r="221" spans="1:15" ht="99" x14ac:dyDescent="0.3">
      <c r="A221" s="73" t="s">
        <v>191</v>
      </c>
      <c r="B221" s="65" t="s">
        <v>199</v>
      </c>
      <c r="C221" s="53" t="s">
        <v>21</v>
      </c>
      <c r="D221" s="53" t="s">
        <v>21</v>
      </c>
      <c r="E221" s="53" t="s">
        <v>21</v>
      </c>
      <c r="F221" s="53" t="s">
        <v>21</v>
      </c>
      <c r="G221" s="53" t="s">
        <v>21</v>
      </c>
      <c r="H221" s="53" t="s">
        <v>21</v>
      </c>
      <c r="I221" s="50" t="s">
        <v>24</v>
      </c>
      <c r="J221" s="74">
        <v>82.7</v>
      </c>
      <c r="K221" s="74">
        <v>68</v>
      </c>
      <c r="L221" s="74" t="s">
        <v>21</v>
      </c>
      <c r="M221" s="74" t="s">
        <v>21</v>
      </c>
      <c r="N221" s="90">
        <v>75.7</v>
      </c>
      <c r="O221" s="74">
        <v>70</v>
      </c>
    </row>
    <row r="222" spans="1:15" ht="30" customHeight="1" x14ac:dyDescent="0.35">
      <c r="A222" s="100" t="s">
        <v>60</v>
      </c>
      <c r="B222" s="97" t="s">
        <v>78</v>
      </c>
      <c r="C222" s="100" t="s">
        <v>168</v>
      </c>
      <c r="D222" s="48">
        <v>856</v>
      </c>
      <c r="E222" s="53" t="s">
        <v>21</v>
      </c>
      <c r="F222" s="10"/>
      <c r="G222" s="53" t="s">
        <v>21</v>
      </c>
      <c r="H222" s="65" t="s">
        <v>2</v>
      </c>
      <c r="I222" s="64" t="s">
        <v>22</v>
      </c>
      <c r="J222" s="19">
        <f>J224</f>
        <v>1432</v>
      </c>
      <c r="K222" s="19">
        <v>1701.9</v>
      </c>
      <c r="L222" s="19">
        <v>1263.5</v>
      </c>
      <c r="M222" s="19">
        <v>1701.9</v>
      </c>
      <c r="N222" s="19">
        <f>N223+N224</f>
        <v>1671.5</v>
      </c>
      <c r="O222" s="19">
        <v>1178.5</v>
      </c>
    </row>
    <row r="223" spans="1:15" ht="16.5" x14ac:dyDescent="0.35">
      <c r="A223" s="101"/>
      <c r="B223" s="98"/>
      <c r="C223" s="130"/>
      <c r="D223" s="48"/>
      <c r="E223" s="10"/>
      <c r="F223" s="10"/>
      <c r="G223" s="10"/>
      <c r="H223" s="65" t="s">
        <v>3</v>
      </c>
      <c r="I223" s="64" t="s">
        <v>22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</row>
    <row r="224" spans="1:15" ht="49.5" x14ac:dyDescent="0.35">
      <c r="A224" s="101"/>
      <c r="B224" s="99"/>
      <c r="C224" s="130"/>
      <c r="D224" s="48"/>
      <c r="E224" s="10"/>
      <c r="F224" s="10"/>
      <c r="G224" s="10"/>
      <c r="H224" s="65" t="s">
        <v>5</v>
      </c>
      <c r="I224" s="64" t="s">
        <v>22</v>
      </c>
      <c r="J224" s="19">
        <v>1432</v>
      </c>
      <c r="K224" s="19">
        <v>1701.9</v>
      </c>
      <c r="L224" s="19">
        <v>1263.5</v>
      </c>
      <c r="M224" s="19">
        <v>1701.9</v>
      </c>
      <c r="N224" s="19">
        <v>1671.5</v>
      </c>
      <c r="O224" s="19">
        <v>1178.5</v>
      </c>
    </row>
    <row r="225" spans="1:15" ht="16.5" x14ac:dyDescent="0.3">
      <c r="A225" s="101"/>
      <c r="B225" s="99"/>
      <c r="C225" s="130"/>
      <c r="D225" s="53" t="s">
        <v>21</v>
      </c>
      <c r="E225" s="53" t="s">
        <v>21</v>
      </c>
      <c r="F225" s="53" t="s">
        <v>21</v>
      </c>
      <c r="G225" s="53" t="s">
        <v>21</v>
      </c>
      <c r="H225" s="65" t="s">
        <v>4</v>
      </c>
      <c r="I225" s="64" t="s">
        <v>22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</row>
    <row r="226" spans="1:15" ht="82.5" x14ac:dyDescent="0.3">
      <c r="A226" s="101"/>
      <c r="B226" s="99"/>
      <c r="C226" s="130"/>
      <c r="D226" s="53" t="s">
        <v>21</v>
      </c>
      <c r="E226" s="53" t="s">
        <v>21</v>
      </c>
      <c r="F226" s="53" t="s">
        <v>21</v>
      </c>
      <c r="G226" s="53" t="s">
        <v>21</v>
      </c>
      <c r="H226" s="65" t="s">
        <v>6</v>
      </c>
      <c r="I226" s="64" t="s">
        <v>22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</row>
    <row r="227" spans="1:15" ht="33" x14ac:dyDescent="0.3">
      <c r="A227" s="101"/>
      <c r="B227" s="99"/>
      <c r="C227" s="130"/>
      <c r="D227" s="53" t="s">
        <v>21</v>
      </c>
      <c r="E227" s="53" t="s">
        <v>21</v>
      </c>
      <c r="F227" s="53" t="s">
        <v>21</v>
      </c>
      <c r="G227" s="53" t="s">
        <v>21</v>
      </c>
      <c r="H227" s="65" t="s">
        <v>7</v>
      </c>
      <c r="I227" s="64" t="s">
        <v>22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</row>
    <row r="228" spans="1:15" ht="120.5" customHeight="1" x14ac:dyDescent="0.3">
      <c r="A228" s="73" t="s">
        <v>191</v>
      </c>
      <c r="B228" s="72" t="s">
        <v>75</v>
      </c>
      <c r="C228" s="53" t="s">
        <v>21</v>
      </c>
      <c r="D228" s="53" t="s">
        <v>21</v>
      </c>
      <c r="E228" s="53" t="s">
        <v>21</v>
      </c>
      <c r="F228" s="53" t="s">
        <v>21</v>
      </c>
      <c r="G228" s="53" t="s">
        <v>21</v>
      </c>
      <c r="H228" s="53" t="s">
        <v>21</v>
      </c>
      <c r="I228" s="50" t="s">
        <v>24</v>
      </c>
      <c r="J228" s="53">
        <v>0.2</v>
      </c>
      <c r="K228" s="74">
        <v>0.18</v>
      </c>
      <c r="L228" s="74" t="s">
        <v>21</v>
      </c>
      <c r="M228" s="74" t="s">
        <v>21</v>
      </c>
      <c r="N228" s="74">
        <v>0.2</v>
      </c>
      <c r="O228" s="74">
        <v>0.18</v>
      </c>
    </row>
    <row r="229" spans="1:15" ht="42" customHeight="1" x14ac:dyDescent="0.4">
      <c r="A229" s="109" t="s">
        <v>29</v>
      </c>
      <c r="B229" s="107" t="s">
        <v>51</v>
      </c>
      <c r="C229" s="127" t="s">
        <v>82</v>
      </c>
      <c r="D229" s="28"/>
      <c r="E229" s="51"/>
      <c r="F229" s="51"/>
      <c r="G229" s="51"/>
      <c r="H229" s="29" t="s">
        <v>2</v>
      </c>
      <c r="I229" s="8" t="s">
        <v>22</v>
      </c>
      <c r="J229" s="21">
        <v>481.7</v>
      </c>
      <c r="K229" s="21">
        <v>105.2</v>
      </c>
      <c r="L229" s="21">
        <v>76.3</v>
      </c>
      <c r="M229" s="21">
        <v>105.2</v>
      </c>
      <c r="N229" s="21">
        <v>105.15</v>
      </c>
      <c r="O229" s="21">
        <v>300</v>
      </c>
    </row>
    <row r="230" spans="1:15" ht="17" x14ac:dyDescent="0.4">
      <c r="A230" s="110"/>
      <c r="B230" s="108"/>
      <c r="C230" s="128"/>
      <c r="D230" s="51"/>
      <c r="E230" s="51"/>
      <c r="F230" s="51"/>
      <c r="G230" s="51"/>
      <c r="H230" s="8" t="s">
        <v>3</v>
      </c>
      <c r="I230" s="8" t="s">
        <v>22</v>
      </c>
      <c r="J230" s="21">
        <v>448</v>
      </c>
      <c r="K230" s="21">
        <v>94</v>
      </c>
      <c r="L230" s="21">
        <v>71.7</v>
      </c>
      <c r="M230" s="21">
        <v>94</v>
      </c>
      <c r="N230" s="21">
        <v>94</v>
      </c>
      <c r="O230" s="21">
        <v>282</v>
      </c>
    </row>
    <row r="231" spans="1:15" ht="49.5" x14ac:dyDescent="0.4">
      <c r="A231" s="110"/>
      <c r="B231" s="108"/>
      <c r="C231" s="128"/>
      <c r="D231" s="51"/>
      <c r="E231" s="51"/>
      <c r="F231" s="51"/>
      <c r="G231" s="51"/>
      <c r="H231" s="8" t="s">
        <v>5</v>
      </c>
      <c r="I231" s="8" t="s">
        <v>22</v>
      </c>
      <c r="J231" s="21">
        <v>33.700000000000003</v>
      </c>
      <c r="K231" s="21">
        <v>11.2</v>
      </c>
      <c r="L231" s="21">
        <v>4.5999999999999996</v>
      </c>
      <c r="M231" s="21">
        <v>11.2</v>
      </c>
      <c r="N231" s="21">
        <v>11.15</v>
      </c>
      <c r="O231" s="21">
        <v>18</v>
      </c>
    </row>
    <row r="232" spans="1:15" ht="17" x14ac:dyDescent="0.4">
      <c r="A232" s="44"/>
      <c r="B232" s="108"/>
      <c r="C232" s="128"/>
      <c r="D232" s="51"/>
      <c r="E232" s="51"/>
      <c r="F232" s="51"/>
      <c r="G232" s="51"/>
      <c r="H232" s="8" t="s">
        <v>4</v>
      </c>
      <c r="I232" s="8" t="s">
        <v>22</v>
      </c>
      <c r="J232" s="21">
        <v>0</v>
      </c>
      <c r="K232" s="21">
        <f t="shared" ref="K232:O233" si="8">K238+K245+K252+K259+K266+K273+K280+K287+K294+K301+K308</f>
        <v>0</v>
      </c>
      <c r="L232" s="21">
        <f t="shared" si="8"/>
        <v>0</v>
      </c>
      <c r="M232" s="21">
        <f t="shared" si="8"/>
        <v>0</v>
      </c>
      <c r="N232" s="21">
        <f t="shared" si="8"/>
        <v>0</v>
      </c>
      <c r="O232" s="21">
        <f t="shared" si="8"/>
        <v>0</v>
      </c>
    </row>
    <row r="233" spans="1:15" ht="82.5" x14ac:dyDescent="0.4">
      <c r="A233" s="44"/>
      <c r="B233" s="44"/>
      <c r="C233" s="128"/>
      <c r="D233" s="51"/>
      <c r="E233" s="51"/>
      <c r="F233" s="51"/>
      <c r="G233" s="51"/>
      <c r="H233" s="8" t="s">
        <v>6</v>
      </c>
      <c r="I233" s="8" t="s">
        <v>22</v>
      </c>
      <c r="J233" s="21">
        <v>0</v>
      </c>
      <c r="K233" s="21">
        <f t="shared" si="8"/>
        <v>0</v>
      </c>
      <c r="L233" s="21">
        <f t="shared" si="8"/>
        <v>0</v>
      </c>
      <c r="M233" s="21">
        <f t="shared" si="8"/>
        <v>0</v>
      </c>
      <c r="N233" s="21">
        <f t="shared" si="8"/>
        <v>0</v>
      </c>
      <c r="O233" s="21">
        <f t="shared" si="8"/>
        <v>0</v>
      </c>
    </row>
    <row r="234" spans="1:15" ht="33" x14ac:dyDescent="0.4">
      <c r="A234" s="30"/>
      <c r="B234" s="30"/>
      <c r="C234" s="129"/>
      <c r="D234" s="51"/>
      <c r="E234" s="51"/>
      <c r="F234" s="51"/>
      <c r="G234" s="51"/>
      <c r="H234" s="8" t="s">
        <v>7</v>
      </c>
      <c r="I234" s="8" t="s">
        <v>22</v>
      </c>
      <c r="J234" s="21">
        <v>0</v>
      </c>
      <c r="K234" s="21">
        <f>K240+K247+K254+K261+K268+K275+K282+K289+K296+K303+K310</f>
        <v>0</v>
      </c>
      <c r="L234" s="21">
        <f>L240+L247+L254+L261+L268+L275+L282+L289+L296+L303+L310</f>
        <v>0</v>
      </c>
      <c r="M234" s="21">
        <f>M240+M247+M254+M261+M268+M275+M282+M289+M296+M303+M310</f>
        <v>0</v>
      </c>
      <c r="N234" s="21">
        <f>N240+N247+N254+N261+N268+N275+N282+N289+N296+N303+N310</f>
        <v>0</v>
      </c>
      <c r="O234" s="22">
        <v>0</v>
      </c>
    </row>
    <row r="235" spans="1:15" ht="54" customHeight="1" x14ac:dyDescent="0.35">
      <c r="A235" s="109" t="s">
        <v>52</v>
      </c>
      <c r="B235" s="109" t="s">
        <v>53</v>
      </c>
      <c r="C235" s="127" t="s">
        <v>82</v>
      </c>
      <c r="D235" s="28"/>
      <c r="E235" s="26" t="s">
        <v>21</v>
      </c>
      <c r="F235" s="28"/>
      <c r="G235" s="26" t="s">
        <v>21</v>
      </c>
      <c r="H235" s="29" t="s">
        <v>2</v>
      </c>
      <c r="I235" s="8" t="s">
        <v>22</v>
      </c>
      <c r="J235" s="23">
        <v>0</v>
      </c>
      <c r="K235" s="27">
        <f>SUM(K236:K240)</f>
        <v>0</v>
      </c>
      <c r="L235" s="27">
        <f>SUM(L236:L240)</f>
        <v>0</v>
      </c>
      <c r="M235" s="27">
        <f>SUM(M236:M240)</f>
        <v>0</v>
      </c>
      <c r="N235" s="23">
        <v>0</v>
      </c>
      <c r="O235" s="23">
        <v>0</v>
      </c>
    </row>
    <row r="236" spans="1:15" ht="16.5" x14ac:dyDescent="0.35">
      <c r="A236" s="110"/>
      <c r="B236" s="110"/>
      <c r="C236" s="128"/>
      <c r="D236" s="28"/>
      <c r="E236" s="28"/>
      <c r="F236" s="28"/>
      <c r="G236" s="28"/>
      <c r="H236" s="8" t="s">
        <v>3</v>
      </c>
      <c r="I236" s="8" t="s">
        <v>22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</row>
    <row r="237" spans="1:15" ht="49.5" x14ac:dyDescent="0.35">
      <c r="A237" s="110"/>
      <c r="B237" s="110"/>
      <c r="C237" s="128"/>
      <c r="D237" s="28"/>
      <c r="E237" s="28"/>
      <c r="F237" s="28"/>
      <c r="G237" s="28"/>
      <c r="H237" s="8" t="s">
        <v>5</v>
      </c>
      <c r="I237" s="8" t="s">
        <v>22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</row>
    <row r="238" spans="1:15" ht="17" x14ac:dyDescent="0.4">
      <c r="A238" s="44"/>
      <c r="B238" s="110"/>
      <c r="C238" s="128"/>
      <c r="D238" s="26" t="s">
        <v>21</v>
      </c>
      <c r="E238" s="26" t="s">
        <v>21</v>
      </c>
      <c r="F238" s="26" t="s">
        <v>21</v>
      </c>
      <c r="G238" s="26" t="s">
        <v>21</v>
      </c>
      <c r="H238" s="8" t="s">
        <v>4</v>
      </c>
      <c r="I238" s="8" t="s">
        <v>22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</row>
    <row r="239" spans="1:15" ht="82.5" x14ac:dyDescent="0.4">
      <c r="A239" s="44"/>
      <c r="B239" s="110"/>
      <c r="C239" s="128"/>
      <c r="D239" s="26" t="s">
        <v>21</v>
      </c>
      <c r="E239" s="26" t="s">
        <v>21</v>
      </c>
      <c r="F239" s="26" t="s">
        <v>21</v>
      </c>
      <c r="G239" s="26" t="s">
        <v>21</v>
      </c>
      <c r="H239" s="8" t="s">
        <v>6</v>
      </c>
      <c r="I239" s="8" t="s">
        <v>22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</row>
    <row r="240" spans="1:15" ht="33" x14ac:dyDescent="0.4">
      <c r="A240" s="30"/>
      <c r="B240" s="30"/>
      <c r="C240" s="129"/>
      <c r="D240" s="26" t="s">
        <v>21</v>
      </c>
      <c r="E240" s="26" t="s">
        <v>21</v>
      </c>
      <c r="F240" s="26" t="s">
        <v>21</v>
      </c>
      <c r="G240" s="26" t="s">
        <v>21</v>
      </c>
      <c r="H240" s="8" t="s">
        <v>7</v>
      </c>
      <c r="I240" s="8" t="s">
        <v>22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</row>
    <row r="241" spans="1:15" ht="107" customHeight="1" x14ac:dyDescent="0.3">
      <c r="A241" s="72" t="s">
        <v>192</v>
      </c>
      <c r="B241" s="8" t="s">
        <v>34</v>
      </c>
      <c r="C241" s="31"/>
      <c r="D241" s="26" t="s">
        <v>21</v>
      </c>
      <c r="E241" s="26" t="s">
        <v>21</v>
      </c>
      <c r="F241" s="26" t="s">
        <v>21</v>
      </c>
      <c r="G241" s="26" t="s">
        <v>21</v>
      </c>
      <c r="H241" s="26" t="s">
        <v>21</v>
      </c>
      <c r="I241" s="32" t="s">
        <v>26</v>
      </c>
      <c r="J241" s="50" t="s">
        <v>177</v>
      </c>
      <c r="K241" s="26">
        <v>21</v>
      </c>
      <c r="L241" s="26" t="s">
        <v>21</v>
      </c>
      <c r="M241" s="26">
        <v>21</v>
      </c>
      <c r="N241" s="50" t="s">
        <v>166</v>
      </c>
      <c r="O241" s="24">
        <v>21</v>
      </c>
    </row>
    <row r="242" spans="1:15" ht="52.5" customHeight="1" x14ac:dyDescent="0.3">
      <c r="A242" s="109" t="s">
        <v>44</v>
      </c>
      <c r="B242" s="109" t="s">
        <v>54</v>
      </c>
      <c r="C242" s="127" t="s">
        <v>82</v>
      </c>
      <c r="D242" s="26" t="s">
        <v>21</v>
      </c>
      <c r="E242" s="26" t="s">
        <v>21</v>
      </c>
      <c r="F242" s="26" t="s">
        <v>21</v>
      </c>
      <c r="G242" s="26" t="s">
        <v>21</v>
      </c>
      <c r="H242" s="29" t="s">
        <v>2</v>
      </c>
      <c r="I242" s="8" t="s">
        <v>22</v>
      </c>
      <c r="J242" s="23">
        <v>552</v>
      </c>
      <c r="K242" s="19">
        <v>481.7</v>
      </c>
      <c r="L242" s="19">
        <v>82.6</v>
      </c>
      <c r="M242" s="19">
        <v>481.7</v>
      </c>
      <c r="N242" s="23">
        <f>N243+N244</f>
        <v>100</v>
      </c>
      <c r="O242" s="23">
        <v>76.3</v>
      </c>
    </row>
    <row r="243" spans="1:15" ht="16.5" x14ac:dyDescent="0.35">
      <c r="A243" s="110"/>
      <c r="B243" s="110"/>
      <c r="C243" s="128"/>
      <c r="D243" s="26" t="s">
        <v>21</v>
      </c>
      <c r="E243" s="26" t="s">
        <v>21</v>
      </c>
      <c r="F243" s="26" t="s">
        <v>21</v>
      </c>
      <c r="G243" s="28"/>
      <c r="H243" s="8" t="s">
        <v>3</v>
      </c>
      <c r="I243" s="8" t="s">
        <v>22</v>
      </c>
      <c r="J243" s="23">
        <v>524.4</v>
      </c>
      <c r="K243" s="25">
        <v>448</v>
      </c>
      <c r="L243" s="25">
        <v>76.8</v>
      </c>
      <c r="M243" s="25">
        <v>448</v>
      </c>
      <c r="N243" s="19">
        <v>94</v>
      </c>
      <c r="O243" s="23">
        <v>71.7</v>
      </c>
    </row>
    <row r="244" spans="1:15" ht="49.5" x14ac:dyDescent="0.35">
      <c r="A244" s="110"/>
      <c r="B244" s="110"/>
      <c r="C244" s="128"/>
      <c r="D244" s="24">
        <v>856</v>
      </c>
      <c r="E244" s="26" t="s">
        <v>21</v>
      </c>
      <c r="F244" s="32" t="s">
        <v>55</v>
      </c>
      <c r="G244" s="28"/>
      <c r="H244" s="8" t="s">
        <v>5</v>
      </c>
      <c r="I244" s="8" t="s">
        <v>22</v>
      </c>
      <c r="J244" s="23">
        <v>27.6</v>
      </c>
      <c r="K244" s="25">
        <v>33.700000000000003</v>
      </c>
      <c r="L244" s="25">
        <v>5.8</v>
      </c>
      <c r="M244" s="25">
        <v>33.700000000000003</v>
      </c>
      <c r="N244" s="27">
        <v>6</v>
      </c>
      <c r="O244" s="23">
        <v>4.5999999999999996</v>
      </c>
    </row>
    <row r="245" spans="1:15" ht="17" x14ac:dyDescent="0.4">
      <c r="A245" s="44"/>
      <c r="B245" s="110"/>
      <c r="C245" s="128"/>
      <c r="D245" s="26" t="s">
        <v>21</v>
      </c>
      <c r="E245" s="26" t="s">
        <v>21</v>
      </c>
      <c r="F245" s="26" t="s">
        <v>21</v>
      </c>
      <c r="G245" s="26" t="s">
        <v>21</v>
      </c>
      <c r="H245" s="29" t="s">
        <v>4</v>
      </c>
      <c r="I245" s="8" t="s">
        <v>22</v>
      </c>
      <c r="J245" s="25">
        <v>0</v>
      </c>
      <c r="K245" s="25">
        <v>0</v>
      </c>
      <c r="L245" s="25">
        <v>0</v>
      </c>
      <c r="M245" s="25">
        <v>0</v>
      </c>
      <c r="N245" s="23">
        <v>0</v>
      </c>
      <c r="O245" s="23">
        <v>0</v>
      </c>
    </row>
    <row r="246" spans="1:15" ht="82.5" x14ac:dyDescent="0.4">
      <c r="A246" s="44"/>
      <c r="B246" s="110"/>
      <c r="C246" s="128"/>
      <c r="D246" s="26" t="s">
        <v>21</v>
      </c>
      <c r="E246" s="26" t="s">
        <v>21</v>
      </c>
      <c r="F246" s="26" t="s">
        <v>21</v>
      </c>
      <c r="G246" s="26" t="s">
        <v>21</v>
      </c>
      <c r="H246" s="8" t="s">
        <v>6</v>
      </c>
      <c r="I246" s="8" t="s">
        <v>22</v>
      </c>
      <c r="J246" s="25">
        <v>0</v>
      </c>
      <c r="K246" s="25">
        <v>0</v>
      </c>
      <c r="L246" s="25">
        <v>0</v>
      </c>
      <c r="M246" s="25">
        <v>0</v>
      </c>
      <c r="N246" s="23">
        <v>0</v>
      </c>
      <c r="O246" s="23">
        <v>0</v>
      </c>
    </row>
    <row r="247" spans="1:15" ht="33" x14ac:dyDescent="0.4">
      <c r="A247" s="30"/>
      <c r="B247" s="30"/>
      <c r="C247" s="129"/>
      <c r="D247" s="26" t="s">
        <v>21</v>
      </c>
      <c r="E247" s="26" t="s">
        <v>21</v>
      </c>
      <c r="F247" s="26" t="s">
        <v>21</v>
      </c>
      <c r="G247" s="26" t="s">
        <v>21</v>
      </c>
      <c r="H247" s="8" t="s">
        <v>7</v>
      </c>
      <c r="I247" s="8" t="s">
        <v>22</v>
      </c>
      <c r="J247" s="25">
        <v>0</v>
      </c>
      <c r="K247" s="25">
        <v>0</v>
      </c>
      <c r="L247" s="25">
        <v>0</v>
      </c>
      <c r="M247" s="25">
        <v>0</v>
      </c>
      <c r="N247" s="23">
        <v>0</v>
      </c>
      <c r="O247" s="23">
        <v>0</v>
      </c>
    </row>
    <row r="248" spans="1:15" ht="144" customHeight="1" x14ac:dyDescent="0.3">
      <c r="A248" s="52" t="s">
        <v>123</v>
      </c>
      <c r="B248" s="8" t="s">
        <v>124</v>
      </c>
      <c r="C248" s="31"/>
      <c r="D248" s="26" t="s">
        <v>21</v>
      </c>
      <c r="E248" s="26" t="s">
        <v>21</v>
      </c>
      <c r="F248" s="26" t="s">
        <v>21</v>
      </c>
      <c r="G248" s="26" t="s">
        <v>21</v>
      </c>
      <c r="H248" s="26" t="s">
        <v>21</v>
      </c>
      <c r="I248" s="32" t="s">
        <v>26</v>
      </c>
      <c r="J248" s="50" t="s">
        <v>178</v>
      </c>
      <c r="K248" s="26">
        <v>21</v>
      </c>
      <c r="L248" s="26" t="s">
        <v>21</v>
      </c>
      <c r="M248" s="26">
        <v>21</v>
      </c>
      <c r="N248" s="50" t="s">
        <v>167</v>
      </c>
      <c r="O248" s="24">
        <v>21</v>
      </c>
    </row>
    <row r="249" spans="1:15" ht="30" customHeight="1" x14ac:dyDescent="0.35">
      <c r="A249" s="109" t="s">
        <v>47</v>
      </c>
      <c r="B249" s="109" t="s">
        <v>56</v>
      </c>
      <c r="C249" s="127" t="s">
        <v>82</v>
      </c>
      <c r="D249" s="33"/>
      <c r="E249" s="26" t="s">
        <v>21</v>
      </c>
      <c r="F249" s="33"/>
      <c r="G249" s="26" t="s">
        <v>21</v>
      </c>
      <c r="H249" s="34" t="s">
        <v>2</v>
      </c>
      <c r="I249" s="45" t="s">
        <v>22</v>
      </c>
      <c r="J249" s="19">
        <v>0</v>
      </c>
      <c r="K249" s="19">
        <f>SUM(K250:K254)</f>
        <v>0</v>
      </c>
      <c r="L249" s="19">
        <f>SUM(L250:L254)</f>
        <v>0</v>
      </c>
      <c r="M249" s="19">
        <f>SUM(M250:M254)</f>
        <v>0</v>
      </c>
      <c r="N249" s="19">
        <f>SUM(N250:N254)</f>
        <v>0</v>
      </c>
      <c r="O249" s="25">
        <v>0</v>
      </c>
    </row>
    <row r="250" spans="1:15" ht="16.5" x14ac:dyDescent="0.35">
      <c r="A250" s="110"/>
      <c r="B250" s="110"/>
      <c r="C250" s="128"/>
      <c r="D250" s="28"/>
      <c r="E250" s="28"/>
      <c r="F250" s="28"/>
      <c r="G250" s="28"/>
      <c r="H250" s="8" t="s">
        <v>3</v>
      </c>
      <c r="I250" s="8" t="s">
        <v>22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49.5" x14ac:dyDescent="0.35">
      <c r="A251" s="110"/>
      <c r="B251" s="110"/>
      <c r="C251" s="128"/>
      <c r="D251" s="28"/>
      <c r="E251" s="28"/>
      <c r="F251" s="28"/>
      <c r="G251" s="28"/>
      <c r="H251" s="8" t="s">
        <v>5</v>
      </c>
      <c r="I251" s="8" t="s">
        <v>22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6.5" x14ac:dyDescent="0.3">
      <c r="A252" s="110"/>
      <c r="B252" s="110"/>
      <c r="C252" s="128"/>
      <c r="D252" s="26" t="s">
        <v>21</v>
      </c>
      <c r="E252" s="26" t="s">
        <v>21</v>
      </c>
      <c r="F252" s="26" t="s">
        <v>21</v>
      </c>
      <c r="G252" s="26" t="s">
        <v>21</v>
      </c>
      <c r="H252" s="29" t="s">
        <v>4</v>
      </c>
      <c r="I252" s="8" t="s">
        <v>22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</row>
    <row r="253" spans="1:15" ht="82.5" x14ac:dyDescent="0.4">
      <c r="A253" s="44"/>
      <c r="B253" s="110"/>
      <c r="C253" s="128"/>
      <c r="D253" s="26" t="s">
        <v>21</v>
      </c>
      <c r="E253" s="26" t="s">
        <v>21</v>
      </c>
      <c r="F253" s="26" t="s">
        <v>21</v>
      </c>
      <c r="G253" s="26" t="s">
        <v>21</v>
      </c>
      <c r="H253" s="8" t="s">
        <v>6</v>
      </c>
      <c r="I253" s="8" t="s">
        <v>22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ht="33" x14ac:dyDescent="0.4">
      <c r="A254" s="30"/>
      <c r="B254" s="30"/>
      <c r="C254" s="129"/>
      <c r="D254" s="26" t="s">
        <v>21</v>
      </c>
      <c r="E254" s="26" t="s">
        <v>21</v>
      </c>
      <c r="F254" s="26" t="s">
        <v>21</v>
      </c>
      <c r="G254" s="26" t="s">
        <v>21</v>
      </c>
      <c r="H254" s="8" t="s">
        <v>7</v>
      </c>
      <c r="I254" s="8" t="s">
        <v>22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ht="115.5" x14ac:dyDescent="0.3">
      <c r="A255" s="72" t="s">
        <v>192</v>
      </c>
      <c r="B255" s="8" t="s">
        <v>27</v>
      </c>
      <c r="C255" s="35"/>
      <c r="D255" s="26" t="s">
        <v>21</v>
      </c>
      <c r="E255" s="26" t="s">
        <v>21</v>
      </c>
      <c r="F255" s="26" t="s">
        <v>21</v>
      </c>
      <c r="G255" s="26" t="s">
        <v>21</v>
      </c>
      <c r="H255" s="26" t="s">
        <v>21</v>
      </c>
      <c r="I255" s="50" t="s">
        <v>28</v>
      </c>
      <c r="J255" s="26">
        <v>9</v>
      </c>
      <c r="K255" s="26">
        <v>17</v>
      </c>
      <c r="L255" s="26" t="s">
        <v>21</v>
      </c>
      <c r="M255" s="26">
        <v>17</v>
      </c>
      <c r="N255" s="26">
        <v>9</v>
      </c>
      <c r="O255" s="26">
        <v>17</v>
      </c>
    </row>
    <row r="256" spans="1:15" ht="30" customHeight="1" x14ac:dyDescent="0.35">
      <c r="A256" s="109" t="s">
        <v>49</v>
      </c>
      <c r="B256" s="109" t="s">
        <v>97</v>
      </c>
      <c r="C256" s="127" t="s">
        <v>82</v>
      </c>
      <c r="D256" s="28"/>
      <c r="E256" s="26" t="s">
        <v>21</v>
      </c>
      <c r="F256" s="28"/>
      <c r="G256" s="26" t="s">
        <v>21</v>
      </c>
      <c r="H256" s="29" t="s">
        <v>2</v>
      </c>
      <c r="I256" s="8" t="s">
        <v>22</v>
      </c>
      <c r="J256" s="23">
        <v>8</v>
      </c>
      <c r="K256" s="19">
        <v>0</v>
      </c>
      <c r="L256" s="19">
        <v>0</v>
      </c>
      <c r="M256" s="19">
        <v>0</v>
      </c>
      <c r="N256" s="23">
        <f>N257+N258</f>
        <v>5.15</v>
      </c>
      <c r="O256" s="23">
        <v>0</v>
      </c>
    </row>
    <row r="257" spans="1:15" ht="16.5" x14ac:dyDescent="0.35">
      <c r="A257" s="110"/>
      <c r="B257" s="110"/>
      <c r="C257" s="128"/>
      <c r="D257" s="28"/>
      <c r="E257" s="28"/>
      <c r="F257" s="28"/>
      <c r="G257" s="28"/>
      <c r="H257" s="8" t="s">
        <v>3</v>
      </c>
      <c r="I257" s="8" t="s">
        <v>22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</row>
    <row r="258" spans="1:15" ht="49.5" x14ac:dyDescent="0.35">
      <c r="A258" s="110"/>
      <c r="B258" s="110"/>
      <c r="C258" s="128"/>
      <c r="D258" s="24">
        <v>856</v>
      </c>
      <c r="E258" s="28"/>
      <c r="F258" s="32" t="s">
        <v>57</v>
      </c>
      <c r="G258" s="28"/>
      <c r="H258" s="8" t="s">
        <v>5</v>
      </c>
      <c r="I258" s="8" t="s">
        <v>22</v>
      </c>
      <c r="J258" s="23">
        <v>8</v>
      </c>
      <c r="K258" s="23">
        <v>0</v>
      </c>
      <c r="L258" s="23">
        <v>0</v>
      </c>
      <c r="M258" s="23">
        <v>0</v>
      </c>
      <c r="N258" s="23">
        <v>5.15</v>
      </c>
      <c r="O258" s="23">
        <v>0</v>
      </c>
    </row>
    <row r="259" spans="1:15" ht="16.5" x14ac:dyDescent="0.3">
      <c r="A259" s="110"/>
      <c r="B259" s="110"/>
      <c r="C259" s="128"/>
      <c r="D259" s="26" t="s">
        <v>21</v>
      </c>
      <c r="E259" s="26" t="s">
        <v>21</v>
      </c>
      <c r="F259" s="26" t="s">
        <v>21</v>
      </c>
      <c r="G259" s="26" t="s">
        <v>21</v>
      </c>
      <c r="H259" s="29" t="s">
        <v>4</v>
      </c>
      <c r="I259" s="8" t="s">
        <v>22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</row>
    <row r="260" spans="1:15" ht="82.5" x14ac:dyDescent="0.3">
      <c r="A260" s="110"/>
      <c r="B260" s="110"/>
      <c r="C260" s="128"/>
      <c r="D260" s="26" t="s">
        <v>21</v>
      </c>
      <c r="E260" s="26" t="s">
        <v>21</v>
      </c>
      <c r="F260" s="26" t="s">
        <v>21</v>
      </c>
      <c r="G260" s="26" t="s">
        <v>21</v>
      </c>
      <c r="H260" s="8" t="s">
        <v>6</v>
      </c>
      <c r="I260" s="8" t="s">
        <v>22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</row>
    <row r="261" spans="1:15" ht="33" x14ac:dyDescent="0.4">
      <c r="A261" s="30"/>
      <c r="B261" s="30"/>
      <c r="C261" s="129"/>
      <c r="D261" s="26" t="s">
        <v>21</v>
      </c>
      <c r="E261" s="26" t="s">
        <v>21</v>
      </c>
      <c r="F261" s="26" t="s">
        <v>21</v>
      </c>
      <c r="G261" s="26" t="s">
        <v>21</v>
      </c>
      <c r="H261" s="8" t="s">
        <v>7</v>
      </c>
      <c r="I261" s="8" t="s">
        <v>22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</row>
    <row r="262" spans="1:15" ht="181.5" x14ac:dyDescent="0.3">
      <c r="A262" s="72" t="s">
        <v>192</v>
      </c>
      <c r="B262" s="52" t="s">
        <v>35</v>
      </c>
      <c r="C262" s="35"/>
      <c r="D262" s="26" t="s">
        <v>21</v>
      </c>
      <c r="E262" s="26" t="s">
        <v>21</v>
      </c>
      <c r="F262" s="26" t="s">
        <v>21</v>
      </c>
      <c r="G262" s="26" t="s">
        <v>21</v>
      </c>
      <c r="H262" s="26" t="s">
        <v>21</v>
      </c>
      <c r="I262" s="50" t="s">
        <v>58</v>
      </c>
      <c r="J262" s="24">
        <v>0.92</v>
      </c>
      <c r="K262" s="24">
        <v>0.92</v>
      </c>
      <c r="L262" s="24" t="s">
        <v>21</v>
      </c>
      <c r="M262" s="24">
        <v>0.92</v>
      </c>
      <c r="N262" s="24">
        <v>0.92</v>
      </c>
      <c r="O262" s="24">
        <v>0.92</v>
      </c>
    </row>
    <row r="263" spans="1:15" ht="30" customHeight="1" x14ac:dyDescent="0.35">
      <c r="A263" s="109" t="s">
        <v>50</v>
      </c>
      <c r="B263" s="109" t="s">
        <v>59</v>
      </c>
      <c r="C263" s="127" t="s">
        <v>82</v>
      </c>
      <c r="D263" s="28"/>
      <c r="E263" s="26" t="s">
        <v>21</v>
      </c>
      <c r="F263" s="28"/>
      <c r="G263" s="26" t="s">
        <v>21</v>
      </c>
      <c r="H263" s="29" t="s">
        <v>2</v>
      </c>
      <c r="I263" s="8" t="s">
        <v>22</v>
      </c>
      <c r="J263" s="19">
        <v>0</v>
      </c>
      <c r="K263" s="19">
        <f>SUM(K264:K268)</f>
        <v>0</v>
      </c>
      <c r="L263" s="19">
        <f>SUM(L264:L268)</f>
        <v>0</v>
      </c>
      <c r="M263" s="19">
        <f>SUM(M264:M268)</f>
        <v>0</v>
      </c>
      <c r="N263" s="19">
        <f>SUM(N264:N268)</f>
        <v>0</v>
      </c>
      <c r="O263" s="24">
        <v>0</v>
      </c>
    </row>
    <row r="264" spans="1:15" ht="16.5" x14ac:dyDescent="0.35">
      <c r="A264" s="110"/>
      <c r="B264" s="110"/>
      <c r="C264" s="128"/>
      <c r="D264" s="28"/>
      <c r="E264" s="28"/>
      <c r="F264" s="28"/>
      <c r="G264" s="28"/>
      <c r="H264" s="8" t="s">
        <v>3</v>
      </c>
      <c r="I264" s="8" t="s">
        <v>22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</row>
    <row r="265" spans="1:15" ht="49.5" x14ac:dyDescent="0.35">
      <c r="A265" s="110"/>
      <c r="B265" s="110"/>
      <c r="C265" s="128"/>
      <c r="D265" s="28"/>
      <c r="E265" s="28"/>
      <c r="F265" s="28"/>
      <c r="G265" s="28"/>
      <c r="H265" s="8" t="s">
        <v>5</v>
      </c>
      <c r="I265" s="8" t="s">
        <v>22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</row>
    <row r="266" spans="1:15" ht="16.5" x14ac:dyDescent="0.3">
      <c r="A266" s="110"/>
      <c r="B266" s="110"/>
      <c r="C266" s="128"/>
      <c r="D266" s="26" t="s">
        <v>21</v>
      </c>
      <c r="E266" s="26" t="s">
        <v>21</v>
      </c>
      <c r="F266" s="26" t="s">
        <v>21</v>
      </c>
      <c r="G266" s="26" t="s">
        <v>21</v>
      </c>
      <c r="H266" s="29" t="s">
        <v>4</v>
      </c>
      <c r="I266" s="8" t="s">
        <v>22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</row>
    <row r="267" spans="1:15" ht="82.5" x14ac:dyDescent="0.3">
      <c r="A267" s="110"/>
      <c r="B267" s="110"/>
      <c r="C267" s="128"/>
      <c r="D267" s="26" t="s">
        <v>21</v>
      </c>
      <c r="E267" s="26" t="s">
        <v>21</v>
      </c>
      <c r="F267" s="26" t="s">
        <v>21</v>
      </c>
      <c r="G267" s="26" t="s">
        <v>21</v>
      </c>
      <c r="H267" s="8" t="s">
        <v>6</v>
      </c>
      <c r="I267" s="8" t="s">
        <v>22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</row>
    <row r="268" spans="1:15" ht="33" x14ac:dyDescent="0.4">
      <c r="A268" s="30"/>
      <c r="B268" s="30"/>
      <c r="C268" s="129"/>
      <c r="D268" s="26" t="s">
        <v>21</v>
      </c>
      <c r="E268" s="26" t="s">
        <v>21</v>
      </c>
      <c r="F268" s="26" t="s">
        <v>21</v>
      </c>
      <c r="G268" s="26" t="s">
        <v>21</v>
      </c>
      <c r="H268" s="8" t="s">
        <v>7</v>
      </c>
      <c r="I268" s="8" t="s">
        <v>22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</row>
    <row r="269" spans="1:15" ht="115.5" x14ac:dyDescent="0.3">
      <c r="A269" s="72" t="s">
        <v>192</v>
      </c>
      <c r="B269" s="8" t="s">
        <v>27</v>
      </c>
      <c r="C269" s="35"/>
      <c r="D269" s="26" t="s">
        <v>21</v>
      </c>
      <c r="E269" s="26" t="s">
        <v>21</v>
      </c>
      <c r="F269" s="26" t="s">
        <v>21</v>
      </c>
      <c r="G269" s="26" t="s">
        <v>21</v>
      </c>
      <c r="H269" s="26" t="s">
        <v>21</v>
      </c>
      <c r="I269" s="50" t="s">
        <v>28</v>
      </c>
      <c r="J269" s="26">
        <v>9</v>
      </c>
      <c r="K269" s="26">
        <v>17</v>
      </c>
      <c r="L269" s="26" t="s">
        <v>21</v>
      </c>
      <c r="M269" s="26">
        <v>17</v>
      </c>
      <c r="N269" s="26">
        <v>9</v>
      </c>
      <c r="O269" s="26">
        <v>17</v>
      </c>
    </row>
    <row r="270" spans="1:15" ht="30" customHeight="1" x14ac:dyDescent="0.35">
      <c r="A270" s="109" t="s">
        <v>60</v>
      </c>
      <c r="B270" s="109" t="s">
        <v>61</v>
      </c>
      <c r="C270" s="127" t="s">
        <v>82</v>
      </c>
      <c r="D270" s="28"/>
      <c r="E270" s="26" t="s">
        <v>21</v>
      </c>
      <c r="F270" s="28"/>
      <c r="G270" s="26" t="s">
        <v>21</v>
      </c>
      <c r="H270" s="29" t="s">
        <v>2</v>
      </c>
      <c r="I270" s="8" t="s">
        <v>22</v>
      </c>
      <c r="J270" s="19">
        <v>0</v>
      </c>
      <c r="K270" s="19">
        <f>SUM(K271:K275)</f>
        <v>0</v>
      </c>
      <c r="L270" s="19">
        <f>SUM(L271:L275)</f>
        <v>0</v>
      </c>
      <c r="M270" s="19">
        <f>SUM(M271:M275)</f>
        <v>0</v>
      </c>
      <c r="N270" s="19">
        <f>SUM(N271:N275)</f>
        <v>0</v>
      </c>
      <c r="O270" s="23">
        <v>0</v>
      </c>
    </row>
    <row r="271" spans="1:15" ht="16.5" x14ac:dyDescent="0.35">
      <c r="A271" s="110"/>
      <c r="B271" s="110"/>
      <c r="C271" s="128"/>
      <c r="D271" s="28"/>
      <c r="E271" s="28"/>
      <c r="F271" s="28"/>
      <c r="G271" s="28"/>
      <c r="H271" s="8" t="s">
        <v>3</v>
      </c>
      <c r="I271" s="8" t="s">
        <v>22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</row>
    <row r="272" spans="1:15" ht="49.5" x14ac:dyDescent="0.35">
      <c r="A272" s="110"/>
      <c r="B272" s="110"/>
      <c r="C272" s="128"/>
      <c r="D272" s="28"/>
      <c r="E272" s="28"/>
      <c r="F272" s="28"/>
      <c r="G272" s="28"/>
      <c r="H272" s="8" t="s">
        <v>5</v>
      </c>
      <c r="I272" s="8" t="s">
        <v>22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</row>
    <row r="273" spans="1:15" ht="17" x14ac:dyDescent="0.4">
      <c r="A273" s="44"/>
      <c r="B273" s="110"/>
      <c r="C273" s="128"/>
      <c r="D273" s="26" t="s">
        <v>21</v>
      </c>
      <c r="E273" s="26" t="s">
        <v>21</v>
      </c>
      <c r="F273" s="26" t="s">
        <v>21</v>
      </c>
      <c r="G273" s="26" t="s">
        <v>21</v>
      </c>
      <c r="H273" s="29" t="s">
        <v>4</v>
      </c>
      <c r="I273" s="8" t="s">
        <v>22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</row>
    <row r="274" spans="1:15" ht="82.5" x14ac:dyDescent="0.4">
      <c r="A274" s="44"/>
      <c r="B274" s="14"/>
      <c r="C274" s="128"/>
      <c r="D274" s="26" t="s">
        <v>21</v>
      </c>
      <c r="E274" s="26" t="s">
        <v>21</v>
      </c>
      <c r="F274" s="26" t="s">
        <v>21</v>
      </c>
      <c r="G274" s="26" t="s">
        <v>21</v>
      </c>
      <c r="H274" s="8" t="s">
        <v>6</v>
      </c>
      <c r="I274" s="8" t="s">
        <v>22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</row>
    <row r="275" spans="1:15" ht="33" x14ac:dyDescent="0.4">
      <c r="A275" s="30"/>
      <c r="B275" s="30"/>
      <c r="C275" s="129"/>
      <c r="D275" s="26" t="s">
        <v>21</v>
      </c>
      <c r="E275" s="26" t="s">
        <v>21</v>
      </c>
      <c r="F275" s="26" t="s">
        <v>21</v>
      </c>
      <c r="G275" s="26" t="s">
        <v>21</v>
      </c>
      <c r="H275" s="8" t="s">
        <v>7</v>
      </c>
      <c r="I275" s="8" t="s">
        <v>22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</row>
    <row r="276" spans="1:15" ht="165.5" customHeight="1" x14ac:dyDescent="0.3">
      <c r="A276" s="72" t="s">
        <v>192</v>
      </c>
      <c r="B276" s="8" t="s">
        <v>27</v>
      </c>
      <c r="C276" s="35"/>
      <c r="D276" s="26" t="s">
        <v>21</v>
      </c>
      <c r="E276" s="26" t="s">
        <v>21</v>
      </c>
      <c r="F276" s="26" t="s">
        <v>21</v>
      </c>
      <c r="G276" s="26" t="s">
        <v>21</v>
      </c>
      <c r="H276" s="26" t="s">
        <v>21</v>
      </c>
      <c r="I276" s="50" t="s">
        <v>28</v>
      </c>
      <c r="J276" s="26">
        <v>9</v>
      </c>
      <c r="K276" s="26">
        <v>17</v>
      </c>
      <c r="L276" s="26" t="s">
        <v>21</v>
      </c>
      <c r="M276" s="26">
        <v>17</v>
      </c>
      <c r="N276" s="26">
        <v>9</v>
      </c>
      <c r="O276" s="26">
        <v>17</v>
      </c>
    </row>
    <row r="277" spans="1:15" ht="30" customHeight="1" x14ac:dyDescent="0.35">
      <c r="A277" s="109" t="s">
        <v>62</v>
      </c>
      <c r="B277" s="109" t="s">
        <v>63</v>
      </c>
      <c r="C277" s="127" t="s">
        <v>82</v>
      </c>
      <c r="D277" s="28"/>
      <c r="E277" s="26" t="s">
        <v>21</v>
      </c>
      <c r="F277" s="28"/>
      <c r="G277" s="26" t="s">
        <v>21</v>
      </c>
      <c r="H277" s="29" t="s">
        <v>2</v>
      </c>
      <c r="I277" s="8" t="s">
        <v>22</v>
      </c>
      <c r="J277" s="23">
        <v>0</v>
      </c>
      <c r="K277" s="19">
        <f>SUM(K278:K282)</f>
        <v>0</v>
      </c>
      <c r="L277" s="19">
        <f>SUM(L278:L282)</f>
        <v>0</v>
      </c>
      <c r="M277" s="19">
        <f>SUM(M278:M282)</f>
        <v>0</v>
      </c>
      <c r="N277" s="23">
        <v>0</v>
      </c>
      <c r="O277" s="23">
        <v>0</v>
      </c>
    </row>
    <row r="278" spans="1:15" ht="16.5" x14ac:dyDescent="0.35">
      <c r="A278" s="110"/>
      <c r="B278" s="110"/>
      <c r="C278" s="128"/>
      <c r="D278" s="28"/>
      <c r="E278" s="28"/>
      <c r="F278" s="28"/>
      <c r="G278" s="28"/>
      <c r="H278" s="8" t="s">
        <v>3</v>
      </c>
      <c r="I278" s="8" t="s">
        <v>22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</row>
    <row r="279" spans="1:15" ht="49.5" x14ac:dyDescent="0.35">
      <c r="A279" s="110"/>
      <c r="B279" s="110"/>
      <c r="C279" s="128"/>
      <c r="D279" s="28"/>
      <c r="E279" s="28"/>
      <c r="F279" s="28"/>
      <c r="G279" s="28"/>
      <c r="H279" s="8" t="s">
        <v>5</v>
      </c>
      <c r="I279" s="8" t="s">
        <v>22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</row>
    <row r="280" spans="1:15" ht="17" x14ac:dyDescent="0.4">
      <c r="A280" s="44"/>
      <c r="B280" s="110"/>
      <c r="C280" s="128"/>
      <c r="D280" s="26" t="s">
        <v>21</v>
      </c>
      <c r="E280" s="26" t="s">
        <v>21</v>
      </c>
      <c r="F280" s="26" t="s">
        <v>21</v>
      </c>
      <c r="G280" s="26" t="s">
        <v>21</v>
      </c>
      <c r="H280" s="29" t="s">
        <v>4</v>
      </c>
      <c r="I280" s="8" t="s">
        <v>22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</row>
    <row r="281" spans="1:15" ht="82.5" x14ac:dyDescent="0.4">
      <c r="A281" s="44"/>
      <c r="B281" s="110"/>
      <c r="C281" s="128"/>
      <c r="D281" s="26" t="s">
        <v>21</v>
      </c>
      <c r="E281" s="26" t="s">
        <v>21</v>
      </c>
      <c r="F281" s="26" t="s">
        <v>21</v>
      </c>
      <c r="G281" s="26" t="s">
        <v>21</v>
      </c>
      <c r="H281" s="8" t="s">
        <v>6</v>
      </c>
      <c r="I281" s="8" t="s">
        <v>22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</row>
    <row r="282" spans="1:15" ht="33" x14ac:dyDescent="0.4">
      <c r="A282" s="30"/>
      <c r="B282" s="30"/>
      <c r="C282" s="129"/>
      <c r="D282" s="26" t="s">
        <v>21</v>
      </c>
      <c r="E282" s="26" t="s">
        <v>21</v>
      </c>
      <c r="F282" s="26" t="s">
        <v>21</v>
      </c>
      <c r="G282" s="26" t="s">
        <v>21</v>
      </c>
      <c r="H282" s="8" t="s">
        <v>7</v>
      </c>
      <c r="I282" s="8" t="s">
        <v>22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</row>
    <row r="283" spans="1:15" ht="181.5" x14ac:dyDescent="0.3">
      <c r="A283" s="72" t="s">
        <v>192</v>
      </c>
      <c r="B283" s="52" t="s">
        <v>35</v>
      </c>
      <c r="C283" s="35"/>
      <c r="D283" s="26" t="s">
        <v>21</v>
      </c>
      <c r="E283" s="26" t="s">
        <v>21</v>
      </c>
      <c r="F283" s="26" t="s">
        <v>21</v>
      </c>
      <c r="G283" s="26" t="s">
        <v>21</v>
      </c>
      <c r="H283" s="26" t="s">
        <v>21</v>
      </c>
      <c r="I283" s="50" t="s">
        <v>58</v>
      </c>
      <c r="J283" s="24">
        <v>0.92</v>
      </c>
      <c r="K283" s="24">
        <v>0.92</v>
      </c>
      <c r="L283" s="24" t="s">
        <v>21</v>
      </c>
      <c r="M283" s="24">
        <v>0.92</v>
      </c>
      <c r="N283" s="24">
        <v>0.92</v>
      </c>
      <c r="O283" s="24">
        <v>0.92</v>
      </c>
    </row>
    <row r="284" spans="1:15" ht="33" x14ac:dyDescent="0.35">
      <c r="A284" s="42" t="s">
        <v>64</v>
      </c>
      <c r="B284" s="109" t="s">
        <v>65</v>
      </c>
      <c r="C284" s="127" t="s">
        <v>82</v>
      </c>
      <c r="D284" s="28"/>
      <c r="E284" s="26" t="s">
        <v>21</v>
      </c>
      <c r="F284" s="28"/>
      <c r="G284" s="26" t="s">
        <v>21</v>
      </c>
      <c r="H284" s="8" t="s">
        <v>2</v>
      </c>
      <c r="I284" s="8" t="s">
        <v>22</v>
      </c>
      <c r="J284" s="19">
        <v>0</v>
      </c>
      <c r="K284" s="19">
        <f>SUM(K285:K289)</f>
        <v>0</v>
      </c>
      <c r="L284" s="19">
        <f>SUM(L285:L289)</f>
        <v>0</v>
      </c>
      <c r="M284" s="19">
        <f>SUM(M285:M289)</f>
        <v>0</v>
      </c>
      <c r="N284" s="19">
        <f>SUM(N285:N289)</f>
        <v>0</v>
      </c>
      <c r="O284" s="23">
        <v>0</v>
      </c>
    </row>
    <row r="285" spans="1:15" ht="16.5" x14ac:dyDescent="0.35">
      <c r="A285" s="161"/>
      <c r="B285" s="110"/>
      <c r="C285" s="128"/>
      <c r="D285" s="28"/>
      <c r="E285" s="28"/>
      <c r="F285" s="28"/>
      <c r="G285" s="28"/>
      <c r="H285" s="8" t="s">
        <v>3</v>
      </c>
      <c r="I285" s="8" t="s">
        <v>22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</row>
    <row r="286" spans="1:15" ht="49.5" x14ac:dyDescent="0.35">
      <c r="A286" s="161"/>
      <c r="B286" s="110"/>
      <c r="C286" s="128"/>
      <c r="D286" s="28"/>
      <c r="E286" s="28"/>
      <c r="F286" s="28"/>
      <c r="G286" s="28"/>
      <c r="H286" s="8" t="s">
        <v>5</v>
      </c>
      <c r="I286" s="8" t="s">
        <v>22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</row>
    <row r="287" spans="1:15" ht="16.5" x14ac:dyDescent="0.3">
      <c r="A287" s="161"/>
      <c r="B287" s="110"/>
      <c r="C287" s="128"/>
      <c r="D287" s="26" t="s">
        <v>21</v>
      </c>
      <c r="E287" s="26" t="s">
        <v>21</v>
      </c>
      <c r="F287" s="26" t="s">
        <v>21</v>
      </c>
      <c r="G287" s="26" t="s">
        <v>21</v>
      </c>
      <c r="H287" s="8" t="s">
        <v>4</v>
      </c>
      <c r="I287" s="8" t="s">
        <v>22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</row>
    <row r="288" spans="1:15" ht="82.5" x14ac:dyDescent="0.4">
      <c r="A288" s="44"/>
      <c r="B288" s="44"/>
      <c r="C288" s="128"/>
      <c r="D288" s="26" t="s">
        <v>21</v>
      </c>
      <c r="E288" s="26" t="s">
        <v>21</v>
      </c>
      <c r="F288" s="26" t="s">
        <v>21</v>
      </c>
      <c r="G288" s="26" t="s">
        <v>21</v>
      </c>
      <c r="H288" s="8" t="s">
        <v>6</v>
      </c>
      <c r="I288" s="8" t="s">
        <v>22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</row>
    <row r="289" spans="1:15" ht="33" x14ac:dyDescent="0.4">
      <c r="A289" s="30"/>
      <c r="B289" s="30"/>
      <c r="C289" s="129"/>
      <c r="D289" s="26" t="s">
        <v>21</v>
      </c>
      <c r="E289" s="26" t="s">
        <v>21</v>
      </c>
      <c r="F289" s="26" t="s">
        <v>21</v>
      </c>
      <c r="G289" s="26" t="s">
        <v>21</v>
      </c>
      <c r="H289" s="8" t="s">
        <v>7</v>
      </c>
      <c r="I289" s="8" t="s">
        <v>22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</row>
    <row r="290" spans="1:15" ht="181.5" x14ac:dyDescent="0.3">
      <c r="A290" s="72" t="s">
        <v>192</v>
      </c>
      <c r="B290" s="52" t="s">
        <v>35</v>
      </c>
      <c r="C290" s="35"/>
      <c r="D290" s="26" t="s">
        <v>21</v>
      </c>
      <c r="E290" s="26" t="s">
        <v>21</v>
      </c>
      <c r="F290" s="26" t="s">
        <v>21</v>
      </c>
      <c r="G290" s="26" t="s">
        <v>21</v>
      </c>
      <c r="H290" s="32" t="s">
        <v>21</v>
      </c>
      <c r="I290" s="50" t="s">
        <v>58</v>
      </c>
      <c r="J290" s="24">
        <v>0.92</v>
      </c>
      <c r="K290" s="24">
        <v>0.92</v>
      </c>
      <c r="L290" s="24" t="s">
        <v>21</v>
      </c>
      <c r="M290" s="24">
        <v>0.92</v>
      </c>
      <c r="N290" s="24">
        <v>0.92</v>
      </c>
      <c r="O290" s="24">
        <v>0.92</v>
      </c>
    </row>
    <row r="291" spans="1:15" ht="30" customHeight="1" x14ac:dyDescent="0.35">
      <c r="A291" s="109" t="s">
        <v>66</v>
      </c>
      <c r="B291" s="109" t="s">
        <v>67</v>
      </c>
      <c r="C291" s="127" t="s">
        <v>82</v>
      </c>
      <c r="D291" s="28"/>
      <c r="E291" s="26" t="s">
        <v>21</v>
      </c>
      <c r="F291" s="28"/>
      <c r="G291" s="26" t="s">
        <v>21</v>
      </c>
      <c r="H291" s="8" t="s">
        <v>2</v>
      </c>
      <c r="I291" s="8" t="s">
        <v>22</v>
      </c>
      <c r="J291" s="23">
        <v>0</v>
      </c>
      <c r="K291" s="19">
        <f>SUM(K292:K296)</f>
        <v>0</v>
      </c>
      <c r="L291" s="19">
        <f>SUM(L292:L296)</f>
        <v>0</v>
      </c>
      <c r="M291" s="19">
        <f>SUM(M292:M296)</f>
        <v>0</v>
      </c>
      <c r="N291" s="23">
        <v>0</v>
      </c>
      <c r="O291" s="23">
        <v>0</v>
      </c>
    </row>
    <row r="292" spans="1:15" ht="16.5" x14ac:dyDescent="0.35">
      <c r="A292" s="110"/>
      <c r="B292" s="110"/>
      <c r="C292" s="128"/>
      <c r="D292" s="28"/>
      <c r="E292" s="28"/>
      <c r="F292" s="28"/>
      <c r="G292" s="28"/>
      <c r="H292" s="8" t="s">
        <v>3</v>
      </c>
      <c r="I292" s="8" t="s">
        <v>22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</row>
    <row r="293" spans="1:15" ht="49.5" x14ac:dyDescent="0.35">
      <c r="A293" s="110"/>
      <c r="B293" s="110"/>
      <c r="C293" s="128"/>
      <c r="D293" s="28"/>
      <c r="E293" s="28"/>
      <c r="F293" s="28"/>
      <c r="G293" s="28"/>
      <c r="H293" s="8" t="s">
        <v>5</v>
      </c>
      <c r="I293" s="8" t="s">
        <v>22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</row>
    <row r="294" spans="1:15" ht="16.5" x14ac:dyDescent="0.3">
      <c r="A294" s="110"/>
      <c r="B294" s="110"/>
      <c r="C294" s="128"/>
      <c r="D294" s="26" t="s">
        <v>21</v>
      </c>
      <c r="E294" s="26" t="s">
        <v>21</v>
      </c>
      <c r="F294" s="26" t="s">
        <v>21</v>
      </c>
      <c r="G294" s="26" t="s">
        <v>21</v>
      </c>
      <c r="H294" s="36" t="s">
        <v>4</v>
      </c>
      <c r="I294" s="8" t="s">
        <v>22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</row>
    <row r="295" spans="1:15" ht="82.5" x14ac:dyDescent="0.4">
      <c r="A295" s="44"/>
      <c r="B295" s="110"/>
      <c r="C295" s="128"/>
      <c r="D295" s="26" t="s">
        <v>21</v>
      </c>
      <c r="E295" s="26" t="s">
        <v>21</v>
      </c>
      <c r="F295" s="26" t="s">
        <v>21</v>
      </c>
      <c r="G295" s="26" t="s">
        <v>21</v>
      </c>
      <c r="H295" s="36" t="s">
        <v>6</v>
      </c>
      <c r="I295" s="8" t="s">
        <v>22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</row>
    <row r="296" spans="1:15" ht="33" x14ac:dyDescent="0.4">
      <c r="A296" s="30"/>
      <c r="B296" s="162"/>
      <c r="C296" s="129"/>
      <c r="D296" s="26" t="s">
        <v>21</v>
      </c>
      <c r="E296" s="26" t="s">
        <v>21</v>
      </c>
      <c r="F296" s="26" t="s">
        <v>21</v>
      </c>
      <c r="G296" s="26" t="s">
        <v>21</v>
      </c>
      <c r="H296" s="36" t="s">
        <v>7</v>
      </c>
      <c r="I296" s="8" t="s">
        <v>22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</row>
    <row r="297" spans="1:15" ht="181.5" x14ac:dyDescent="0.3">
      <c r="A297" s="72" t="s">
        <v>192</v>
      </c>
      <c r="B297" s="52" t="s">
        <v>35</v>
      </c>
      <c r="C297" s="35"/>
      <c r="D297" s="26" t="s">
        <v>21</v>
      </c>
      <c r="E297" s="26" t="s">
        <v>21</v>
      </c>
      <c r="F297" s="26" t="s">
        <v>21</v>
      </c>
      <c r="G297" s="26" t="s">
        <v>21</v>
      </c>
      <c r="H297" s="32" t="s">
        <v>21</v>
      </c>
      <c r="I297" s="50" t="s">
        <v>58</v>
      </c>
      <c r="J297" s="24">
        <v>0.92</v>
      </c>
      <c r="K297" s="24">
        <v>0.92</v>
      </c>
      <c r="L297" s="24" t="s">
        <v>21</v>
      </c>
      <c r="M297" s="24">
        <v>0.92</v>
      </c>
      <c r="N297" s="24">
        <v>0.92</v>
      </c>
      <c r="O297" s="24">
        <v>0.92</v>
      </c>
    </row>
    <row r="298" spans="1:15" ht="33" x14ac:dyDescent="0.35">
      <c r="A298" s="42" t="s">
        <v>68</v>
      </c>
      <c r="B298" s="42" t="s">
        <v>69</v>
      </c>
      <c r="C298" s="127" t="s">
        <v>82</v>
      </c>
      <c r="D298" s="28"/>
      <c r="E298" s="26" t="s">
        <v>21</v>
      </c>
      <c r="F298" s="28"/>
      <c r="G298" s="26" t="s">
        <v>21</v>
      </c>
      <c r="H298" s="36" t="s">
        <v>2</v>
      </c>
      <c r="I298" s="8" t="s">
        <v>22</v>
      </c>
      <c r="J298" s="23">
        <v>0</v>
      </c>
      <c r="K298" s="19">
        <f>SUM(K299:K303)</f>
        <v>0</v>
      </c>
      <c r="L298" s="19">
        <f>SUM(L299:L303)</f>
        <v>0</v>
      </c>
      <c r="M298" s="19">
        <f>SUM(M299:M303)</f>
        <v>0</v>
      </c>
      <c r="N298" s="23">
        <v>0</v>
      </c>
      <c r="O298" s="23">
        <v>0</v>
      </c>
    </row>
    <row r="299" spans="1:15" ht="17" x14ac:dyDescent="0.4">
      <c r="A299" s="44"/>
      <c r="B299" s="44"/>
      <c r="C299" s="128"/>
      <c r="D299" s="28"/>
      <c r="E299" s="28"/>
      <c r="F299" s="28"/>
      <c r="G299" s="28"/>
      <c r="H299" s="36" t="s">
        <v>3</v>
      </c>
      <c r="I299" s="8" t="s">
        <v>22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</row>
    <row r="300" spans="1:15" ht="49.5" x14ac:dyDescent="0.4">
      <c r="A300" s="44"/>
      <c r="B300" s="44"/>
      <c r="C300" s="128"/>
      <c r="D300" s="28"/>
      <c r="E300" s="28"/>
      <c r="F300" s="28"/>
      <c r="G300" s="28"/>
      <c r="H300" s="36" t="s">
        <v>5</v>
      </c>
      <c r="I300" s="8" t="s">
        <v>22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</row>
    <row r="301" spans="1:15" ht="17" x14ac:dyDescent="0.4">
      <c r="A301" s="44"/>
      <c r="B301" s="44"/>
      <c r="C301" s="128"/>
      <c r="D301" s="26" t="s">
        <v>21</v>
      </c>
      <c r="E301" s="26" t="s">
        <v>21</v>
      </c>
      <c r="F301" s="26" t="s">
        <v>21</v>
      </c>
      <c r="G301" s="26" t="s">
        <v>21</v>
      </c>
      <c r="H301" s="36" t="s">
        <v>4</v>
      </c>
      <c r="I301" s="8" t="s">
        <v>22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</row>
    <row r="302" spans="1:15" ht="82.5" x14ac:dyDescent="0.4">
      <c r="A302" s="44"/>
      <c r="B302" s="44"/>
      <c r="C302" s="128"/>
      <c r="D302" s="26" t="s">
        <v>21</v>
      </c>
      <c r="E302" s="26" t="s">
        <v>21</v>
      </c>
      <c r="F302" s="26" t="s">
        <v>21</v>
      </c>
      <c r="G302" s="26" t="s">
        <v>21</v>
      </c>
      <c r="H302" s="36" t="s">
        <v>6</v>
      </c>
      <c r="I302" s="8" t="s">
        <v>22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</row>
    <row r="303" spans="1:15" ht="33" x14ac:dyDescent="0.4">
      <c r="A303" s="30"/>
      <c r="B303" s="30"/>
      <c r="C303" s="129"/>
      <c r="D303" s="26" t="s">
        <v>21</v>
      </c>
      <c r="E303" s="26" t="s">
        <v>21</v>
      </c>
      <c r="F303" s="26" t="s">
        <v>21</v>
      </c>
      <c r="G303" s="26" t="s">
        <v>21</v>
      </c>
      <c r="H303" s="36" t="s">
        <v>7</v>
      </c>
      <c r="I303" s="8" t="s">
        <v>22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</row>
    <row r="304" spans="1:15" ht="270.64999999999998" customHeight="1" x14ac:dyDescent="0.3">
      <c r="A304" s="72" t="s">
        <v>192</v>
      </c>
      <c r="B304" s="52" t="s">
        <v>35</v>
      </c>
      <c r="C304" s="35"/>
      <c r="D304" s="26" t="s">
        <v>21</v>
      </c>
      <c r="E304" s="26" t="s">
        <v>21</v>
      </c>
      <c r="F304" s="26" t="s">
        <v>21</v>
      </c>
      <c r="G304" s="26" t="s">
        <v>21</v>
      </c>
      <c r="H304" s="32" t="s">
        <v>21</v>
      </c>
      <c r="I304" s="50" t="s">
        <v>58</v>
      </c>
      <c r="J304" s="24">
        <v>0.92</v>
      </c>
      <c r="K304" s="24">
        <v>0.92</v>
      </c>
      <c r="L304" s="24" t="s">
        <v>21</v>
      </c>
      <c r="M304" s="24">
        <v>0.92</v>
      </c>
      <c r="N304" s="24">
        <v>0.92</v>
      </c>
      <c r="O304" s="24">
        <v>0.92</v>
      </c>
    </row>
    <row r="305" spans="1:15" ht="30" customHeight="1" x14ac:dyDescent="0.35">
      <c r="A305" s="109" t="s">
        <v>70</v>
      </c>
      <c r="B305" s="109" t="s">
        <v>98</v>
      </c>
      <c r="C305" s="127" t="s">
        <v>82</v>
      </c>
      <c r="D305" s="28"/>
      <c r="E305" s="26" t="s">
        <v>21</v>
      </c>
      <c r="F305" s="28"/>
      <c r="G305" s="26" t="s">
        <v>21</v>
      </c>
      <c r="H305" s="36" t="s">
        <v>2</v>
      </c>
      <c r="I305" s="8" t="s">
        <v>22</v>
      </c>
      <c r="J305" s="23">
        <v>0</v>
      </c>
      <c r="K305" s="19">
        <f>SUM(K306:K310)</f>
        <v>0</v>
      </c>
      <c r="L305" s="19">
        <f>SUM(L306:L310)</f>
        <v>0</v>
      </c>
      <c r="M305" s="19">
        <f>SUM(M306:M310)</f>
        <v>0</v>
      </c>
      <c r="N305" s="23">
        <v>0</v>
      </c>
      <c r="O305" s="23">
        <v>0</v>
      </c>
    </row>
    <row r="306" spans="1:15" ht="16.5" x14ac:dyDescent="0.35">
      <c r="A306" s="110"/>
      <c r="B306" s="110"/>
      <c r="C306" s="128"/>
      <c r="D306" s="28"/>
      <c r="E306" s="28"/>
      <c r="F306" s="28"/>
      <c r="G306" s="28"/>
      <c r="H306" s="36" t="s">
        <v>3</v>
      </c>
      <c r="I306" s="8" t="s">
        <v>22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</row>
    <row r="307" spans="1:15" ht="110" customHeight="1" x14ac:dyDescent="0.35">
      <c r="A307" s="110"/>
      <c r="B307" s="110"/>
      <c r="C307" s="128"/>
      <c r="D307" s="28"/>
      <c r="E307" s="28"/>
      <c r="F307" s="28"/>
      <c r="G307" s="28"/>
      <c r="H307" s="36" t="s">
        <v>5</v>
      </c>
      <c r="I307" s="8" t="s">
        <v>22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</row>
    <row r="308" spans="1:15" ht="17" x14ac:dyDescent="0.4">
      <c r="A308" s="110"/>
      <c r="B308" s="44"/>
      <c r="C308" s="128"/>
      <c r="D308" s="26" t="s">
        <v>21</v>
      </c>
      <c r="E308" s="26" t="s">
        <v>21</v>
      </c>
      <c r="F308" s="26" t="s">
        <v>21</v>
      </c>
      <c r="G308" s="26" t="s">
        <v>21</v>
      </c>
      <c r="H308" s="36" t="s">
        <v>4</v>
      </c>
      <c r="I308" s="8" t="s">
        <v>22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</row>
    <row r="309" spans="1:15" ht="82.5" x14ac:dyDescent="0.4">
      <c r="A309" s="44"/>
      <c r="B309" s="44"/>
      <c r="C309" s="128"/>
      <c r="D309" s="26" t="s">
        <v>21</v>
      </c>
      <c r="E309" s="26" t="s">
        <v>21</v>
      </c>
      <c r="F309" s="26" t="s">
        <v>21</v>
      </c>
      <c r="G309" s="26" t="s">
        <v>21</v>
      </c>
      <c r="H309" s="36" t="s">
        <v>6</v>
      </c>
      <c r="I309" s="8" t="s">
        <v>22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</row>
    <row r="310" spans="1:15" ht="33" x14ac:dyDescent="0.4">
      <c r="A310" s="30"/>
      <c r="B310" s="30"/>
      <c r="C310" s="129"/>
      <c r="D310" s="26" t="s">
        <v>21</v>
      </c>
      <c r="E310" s="26" t="s">
        <v>21</v>
      </c>
      <c r="F310" s="26" t="s">
        <v>21</v>
      </c>
      <c r="G310" s="26" t="s">
        <v>21</v>
      </c>
      <c r="H310" s="36" t="s">
        <v>7</v>
      </c>
      <c r="I310" s="8" t="s">
        <v>22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</row>
    <row r="311" spans="1:15" ht="283.25" customHeight="1" x14ac:dyDescent="0.3">
      <c r="A311" s="72" t="s">
        <v>192</v>
      </c>
      <c r="B311" s="52" t="s">
        <v>35</v>
      </c>
      <c r="C311" s="24"/>
      <c r="D311" s="24" t="s">
        <v>21</v>
      </c>
      <c r="E311" s="24" t="s">
        <v>21</v>
      </c>
      <c r="F311" s="24" t="s">
        <v>21</v>
      </c>
      <c r="G311" s="24" t="s">
        <v>21</v>
      </c>
      <c r="H311" s="32" t="s">
        <v>21</v>
      </c>
      <c r="I311" s="50" t="s">
        <v>58</v>
      </c>
      <c r="J311" s="24">
        <v>0.92</v>
      </c>
      <c r="K311" s="24">
        <v>0.92</v>
      </c>
      <c r="L311" s="24" t="s">
        <v>21</v>
      </c>
      <c r="M311" s="24">
        <v>0.92</v>
      </c>
      <c r="N311" s="24">
        <v>0.92</v>
      </c>
      <c r="O311" s="24">
        <v>0.92</v>
      </c>
    </row>
    <row r="312" spans="1:15" ht="58.75" customHeight="1" x14ac:dyDescent="0.35">
      <c r="A312" s="94" t="s">
        <v>20</v>
      </c>
      <c r="B312" s="91" t="s">
        <v>41</v>
      </c>
      <c r="C312" s="122" t="s">
        <v>82</v>
      </c>
      <c r="D312" s="9">
        <v>856</v>
      </c>
      <c r="E312" s="9" t="s">
        <v>21</v>
      </c>
      <c r="F312" s="10"/>
      <c r="G312" s="9" t="s">
        <v>21</v>
      </c>
      <c r="H312" s="36" t="s">
        <v>2</v>
      </c>
      <c r="I312" s="11" t="s">
        <v>22</v>
      </c>
      <c r="J312" s="20">
        <v>4009.8</v>
      </c>
      <c r="K312" s="19">
        <v>3393.5</v>
      </c>
      <c r="L312" s="19">
        <v>3393.5</v>
      </c>
      <c r="M312" s="19">
        <v>3393.5</v>
      </c>
      <c r="N312" s="20">
        <v>2990.5099999999998</v>
      </c>
      <c r="O312" s="20">
        <v>0</v>
      </c>
    </row>
    <row r="313" spans="1:15" ht="16.5" x14ac:dyDescent="0.35">
      <c r="A313" s="95"/>
      <c r="B313" s="92"/>
      <c r="C313" s="125"/>
      <c r="D313" s="10"/>
      <c r="E313" s="10"/>
      <c r="F313" s="10"/>
      <c r="G313" s="10"/>
      <c r="H313" s="36" t="s">
        <v>3</v>
      </c>
      <c r="I313" s="11" t="s">
        <v>22</v>
      </c>
      <c r="J313" s="20">
        <v>0</v>
      </c>
      <c r="K313" s="19">
        <v>2850.5</v>
      </c>
      <c r="L313" s="19">
        <v>2850.5</v>
      </c>
      <c r="M313" s="19">
        <v>2850.5</v>
      </c>
      <c r="N313" s="20">
        <v>2511.9899999999998</v>
      </c>
      <c r="O313" s="20">
        <v>0</v>
      </c>
    </row>
    <row r="314" spans="1:15" ht="49.5" x14ac:dyDescent="0.35">
      <c r="A314" s="95"/>
      <c r="B314" s="92"/>
      <c r="C314" s="125"/>
      <c r="D314" s="10"/>
      <c r="E314" s="10"/>
      <c r="F314" s="10"/>
      <c r="G314" s="10"/>
      <c r="H314" s="36" t="s">
        <v>5</v>
      </c>
      <c r="I314" s="11" t="s">
        <v>22</v>
      </c>
      <c r="J314" s="20">
        <v>4009.8</v>
      </c>
      <c r="K314" s="19">
        <v>543</v>
      </c>
      <c r="L314" s="19">
        <v>543</v>
      </c>
      <c r="M314" s="19">
        <v>543</v>
      </c>
      <c r="N314" s="20">
        <v>478.52</v>
      </c>
      <c r="O314" s="20">
        <v>0</v>
      </c>
    </row>
    <row r="315" spans="1:15" ht="17" x14ac:dyDescent="0.4">
      <c r="A315" s="14"/>
      <c r="B315" s="92"/>
      <c r="C315" s="125"/>
      <c r="D315" s="9" t="s">
        <v>21</v>
      </c>
      <c r="E315" s="9" t="s">
        <v>21</v>
      </c>
      <c r="F315" s="9" t="s">
        <v>21</v>
      </c>
      <c r="G315" s="9" t="s">
        <v>21</v>
      </c>
      <c r="H315" s="36" t="s">
        <v>4</v>
      </c>
      <c r="I315" s="11" t="s">
        <v>22</v>
      </c>
      <c r="J315" s="20">
        <v>0</v>
      </c>
      <c r="K315" s="20">
        <f t="shared" ref="K315:M317" si="9">K321+K331</f>
        <v>0</v>
      </c>
      <c r="L315" s="20">
        <v>0</v>
      </c>
      <c r="M315" s="20">
        <f t="shared" si="9"/>
        <v>0</v>
      </c>
      <c r="N315" s="20">
        <v>0</v>
      </c>
      <c r="O315" s="20">
        <v>0</v>
      </c>
    </row>
    <row r="316" spans="1:15" ht="82.5" x14ac:dyDescent="0.4">
      <c r="A316" s="14"/>
      <c r="B316" s="14"/>
      <c r="C316" s="125"/>
      <c r="D316" s="9" t="s">
        <v>21</v>
      </c>
      <c r="E316" s="9" t="s">
        <v>21</v>
      </c>
      <c r="F316" s="9" t="s">
        <v>21</v>
      </c>
      <c r="G316" s="9" t="s">
        <v>21</v>
      </c>
      <c r="H316" s="36" t="s">
        <v>6</v>
      </c>
      <c r="I316" s="11" t="s">
        <v>22</v>
      </c>
      <c r="J316" s="20">
        <v>0</v>
      </c>
      <c r="K316" s="20">
        <f t="shared" si="9"/>
        <v>0</v>
      </c>
      <c r="L316" s="20">
        <v>0</v>
      </c>
      <c r="M316" s="20">
        <f t="shared" si="9"/>
        <v>0</v>
      </c>
      <c r="N316" s="20">
        <v>0</v>
      </c>
      <c r="O316" s="20">
        <v>0</v>
      </c>
    </row>
    <row r="317" spans="1:15" ht="33" x14ac:dyDescent="0.4">
      <c r="A317" s="15"/>
      <c r="B317" s="15"/>
      <c r="C317" s="126"/>
      <c r="D317" s="9" t="s">
        <v>21</v>
      </c>
      <c r="E317" s="9" t="s">
        <v>21</v>
      </c>
      <c r="F317" s="9" t="s">
        <v>21</v>
      </c>
      <c r="G317" s="9" t="s">
        <v>21</v>
      </c>
      <c r="H317" s="36" t="s">
        <v>7</v>
      </c>
      <c r="I317" s="11" t="s">
        <v>22</v>
      </c>
      <c r="J317" s="20">
        <v>0</v>
      </c>
      <c r="K317" s="20">
        <f t="shared" si="9"/>
        <v>0</v>
      </c>
      <c r="L317" s="20">
        <v>0</v>
      </c>
      <c r="M317" s="20">
        <f t="shared" si="9"/>
        <v>0</v>
      </c>
      <c r="N317" s="20">
        <v>0</v>
      </c>
      <c r="O317" s="20">
        <v>0</v>
      </c>
    </row>
    <row r="318" spans="1:15" ht="30" customHeight="1" x14ac:dyDescent="0.35">
      <c r="A318" s="94" t="s">
        <v>42</v>
      </c>
      <c r="B318" s="94" t="s">
        <v>43</v>
      </c>
      <c r="C318" s="122" t="s">
        <v>82</v>
      </c>
      <c r="D318" s="10"/>
      <c r="E318" s="9" t="s">
        <v>21</v>
      </c>
      <c r="F318" s="10"/>
      <c r="G318" s="9" t="s">
        <v>21</v>
      </c>
      <c r="H318" s="36" t="s">
        <v>2</v>
      </c>
      <c r="I318" s="11" t="s">
        <v>22</v>
      </c>
      <c r="J318" s="19">
        <v>4009.8</v>
      </c>
      <c r="K318" s="19">
        <v>3393.5</v>
      </c>
      <c r="L318" s="19">
        <v>3393.5</v>
      </c>
      <c r="M318" s="19">
        <v>3393.5</v>
      </c>
      <c r="N318" s="19">
        <f>N320+N319</f>
        <v>2990.5099999999998</v>
      </c>
      <c r="O318" s="20">
        <v>0</v>
      </c>
    </row>
    <row r="319" spans="1:15" ht="16.5" x14ac:dyDescent="0.35">
      <c r="A319" s="95"/>
      <c r="B319" s="95"/>
      <c r="C319" s="125"/>
      <c r="D319" s="10"/>
      <c r="E319" s="10"/>
      <c r="F319" s="10"/>
      <c r="G319" s="10"/>
      <c r="H319" s="36" t="s">
        <v>3</v>
      </c>
      <c r="I319" s="11" t="s">
        <v>22</v>
      </c>
      <c r="J319" s="19">
        <v>0</v>
      </c>
      <c r="K319" s="19">
        <v>2850.5</v>
      </c>
      <c r="L319" s="19">
        <v>2850.5</v>
      </c>
      <c r="M319" s="19">
        <v>2850.5</v>
      </c>
      <c r="N319" s="19">
        <v>2511.9899999999998</v>
      </c>
      <c r="O319" s="20">
        <v>0</v>
      </c>
    </row>
    <row r="320" spans="1:15" ht="49.5" x14ac:dyDescent="0.35">
      <c r="A320" s="95"/>
      <c r="B320" s="95"/>
      <c r="C320" s="125"/>
      <c r="D320" s="10"/>
      <c r="E320" s="10"/>
      <c r="F320" s="10"/>
      <c r="G320" s="10"/>
      <c r="H320" s="36" t="s">
        <v>5</v>
      </c>
      <c r="I320" s="11" t="s">
        <v>22</v>
      </c>
      <c r="J320" s="19">
        <v>4009.8</v>
      </c>
      <c r="K320" s="19">
        <v>543</v>
      </c>
      <c r="L320" s="19">
        <v>543</v>
      </c>
      <c r="M320" s="19">
        <v>543</v>
      </c>
      <c r="N320" s="19">
        <v>478.52</v>
      </c>
      <c r="O320" s="20">
        <v>0</v>
      </c>
    </row>
    <row r="321" spans="1:15" ht="16.5" x14ac:dyDescent="0.3">
      <c r="A321" s="95"/>
      <c r="B321" s="95"/>
      <c r="C321" s="125"/>
      <c r="D321" s="9" t="s">
        <v>21</v>
      </c>
      <c r="E321" s="9" t="s">
        <v>21</v>
      </c>
      <c r="F321" s="9" t="s">
        <v>21</v>
      </c>
      <c r="G321" s="9" t="s">
        <v>21</v>
      </c>
      <c r="H321" s="36" t="s">
        <v>4</v>
      </c>
      <c r="I321" s="11" t="s">
        <v>22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20">
        <v>0</v>
      </c>
    </row>
    <row r="322" spans="1:15" ht="82.5" x14ac:dyDescent="0.3">
      <c r="A322" s="95"/>
      <c r="B322" s="95"/>
      <c r="C322" s="125"/>
      <c r="D322" s="9" t="s">
        <v>21</v>
      </c>
      <c r="E322" s="9" t="s">
        <v>21</v>
      </c>
      <c r="F322" s="9" t="s">
        <v>21</v>
      </c>
      <c r="G322" s="9" t="s">
        <v>21</v>
      </c>
      <c r="H322" s="36" t="s">
        <v>6</v>
      </c>
      <c r="I322" s="11" t="s">
        <v>22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20">
        <v>0</v>
      </c>
    </row>
    <row r="323" spans="1:15" ht="33" x14ac:dyDescent="0.4">
      <c r="A323" s="15"/>
      <c r="B323" s="15"/>
      <c r="C323" s="126"/>
      <c r="D323" s="9" t="s">
        <v>21</v>
      </c>
      <c r="E323" s="9" t="s">
        <v>21</v>
      </c>
      <c r="F323" s="9" t="s">
        <v>21</v>
      </c>
      <c r="G323" s="9" t="s">
        <v>21</v>
      </c>
      <c r="H323" s="36" t="s">
        <v>7</v>
      </c>
      <c r="I323" s="11" t="s">
        <v>22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</row>
    <row r="324" spans="1:15" ht="129" customHeight="1" x14ac:dyDescent="0.3">
      <c r="A324" s="113" t="s">
        <v>193</v>
      </c>
      <c r="B324" s="67" t="s">
        <v>125</v>
      </c>
      <c r="C324" s="9" t="s">
        <v>21</v>
      </c>
      <c r="D324" s="9" t="s">
        <v>21</v>
      </c>
      <c r="E324" s="9" t="s">
        <v>21</v>
      </c>
      <c r="F324" s="9" t="s">
        <v>21</v>
      </c>
      <c r="G324" s="9" t="s">
        <v>21</v>
      </c>
      <c r="H324" s="32" t="s">
        <v>21</v>
      </c>
      <c r="I324" s="38" t="s">
        <v>26</v>
      </c>
      <c r="J324" s="53">
        <v>397</v>
      </c>
      <c r="K324" s="53">
        <v>350</v>
      </c>
      <c r="L324" s="53" t="s">
        <v>21</v>
      </c>
      <c r="M324" s="53" t="s">
        <v>21</v>
      </c>
      <c r="N324" s="53">
        <v>397</v>
      </c>
      <c r="O324" s="53">
        <v>350</v>
      </c>
    </row>
    <row r="325" spans="1:15" ht="77.5" customHeight="1" x14ac:dyDescent="0.3">
      <c r="A325" s="114"/>
      <c r="B325" s="46" t="s">
        <v>126</v>
      </c>
      <c r="C325" s="9" t="s">
        <v>21</v>
      </c>
      <c r="D325" s="9" t="s">
        <v>21</v>
      </c>
      <c r="E325" s="9" t="s">
        <v>21</v>
      </c>
      <c r="F325" s="9" t="s">
        <v>21</v>
      </c>
      <c r="G325" s="9" t="s">
        <v>21</v>
      </c>
      <c r="H325" s="32" t="s">
        <v>21</v>
      </c>
      <c r="I325" s="38" t="s">
        <v>28</v>
      </c>
      <c r="J325" s="53">
        <v>5</v>
      </c>
      <c r="K325" s="53">
        <v>5</v>
      </c>
      <c r="L325" s="53" t="s">
        <v>21</v>
      </c>
      <c r="M325" s="53" t="s">
        <v>21</v>
      </c>
      <c r="N325" s="53">
        <v>5</v>
      </c>
      <c r="O325" s="53">
        <v>5</v>
      </c>
    </row>
    <row r="326" spans="1:15" ht="47" customHeight="1" x14ac:dyDescent="0.3">
      <c r="A326" s="114"/>
      <c r="B326" s="46" t="s">
        <v>127</v>
      </c>
      <c r="C326" s="9" t="s">
        <v>21</v>
      </c>
      <c r="D326" s="9" t="s">
        <v>21</v>
      </c>
      <c r="E326" s="9" t="s">
        <v>21</v>
      </c>
      <c r="F326" s="9" t="s">
        <v>21</v>
      </c>
      <c r="G326" s="9" t="s">
        <v>21</v>
      </c>
      <c r="H326" s="32" t="s">
        <v>21</v>
      </c>
      <c r="I326" s="38" t="s">
        <v>28</v>
      </c>
      <c r="J326" s="53">
        <v>7</v>
      </c>
      <c r="K326" s="53">
        <v>7</v>
      </c>
      <c r="L326" s="53" t="s">
        <v>21</v>
      </c>
      <c r="M326" s="53" t="s">
        <v>21</v>
      </c>
      <c r="N326" s="53">
        <v>7</v>
      </c>
      <c r="O326" s="53">
        <v>7</v>
      </c>
    </row>
    <row r="327" spans="1:15" ht="54.5" customHeight="1" x14ac:dyDescent="0.3">
      <c r="A327" s="114"/>
      <c r="B327" s="46" t="s">
        <v>128</v>
      </c>
      <c r="C327" s="9" t="s">
        <v>21</v>
      </c>
      <c r="D327" s="9" t="s">
        <v>21</v>
      </c>
      <c r="E327" s="9" t="s">
        <v>21</v>
      </c>
      <c r="F327" s="9" t="s">
        <v>21</v>
      </c>
      <c r="G327" s="9" t="s">
        <v>21</v>
      </c>
      <c r="H327" s="32" t="s">
        <v>21</v>
      </c>
      <c r="I327" s="38" t="s">
        <v>26</v>
      </c>
      <c r="J327" s="53">
        <v>3488</v>
      </c>
      <c r="K327" s="53">
        <v>2500</v>
      </c>
      <c r="L327" s="53" t="s">
        <v>21</v>
      </c>
      <c r="M327" s="53" t="s">
        <v>21</v>
      </c>
      <c r="N327" s="53">
        <v>2500</v>
      </c>
      <c r="O327" s="53">
        <v>2500</v>
      </c>
    </row>
    <row r="328" spans="1:15" ht="30" customHeight="1" x14ac:dyDescent="0.35">
      <c r="A328" s="94" t="s">
        <v>44</v>
      </c>
      <c r="B328" s="94" t="s">
        <v>99</v>
      </c>
      <c r="C328" s="122" t="s">
        <v>82</v>
      </c>
      <c r="D328" s="10"/>
      <c r="E328" s="9" t="s">
        <v>21</v>
      </c>
      <c r="F328" s="10"/>
      <c r="G328" s="9" t="s">
        <v>21</v>
      </c>
      <c r="H328" s="36" t="s">
        <v>2</v>
      </c>
      <c r="I328" s="11" t="s">
        <v>22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</row>
    <row r="329" spans="1:15" ht="16.5" x14ac:dyDescent="0.35">
      <c r="A329" s="95"/>
      <c r="B329" s="95"/>
      <c r="C329" s="125"/>
      <c r="D329" s="10"/>
      <c r="E329" s="10"/>
      <c r="F329" s="10"/>
      <c r="G329" s="10"/>
      <c r="H329" s="36" t="s">
        <v>3</v>
      </c>
      <c r="I329" s="11" t="s">
        <v>22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</row>
    <row r="330" spans="1:15" ht="49.5" x14ac:dyDescent="0.35">
      <c r="A330" s="95"/>
      <c r="B330" s="95"/>
      <c r="C330" s="125"/>
      <c r="D330" s="10"/>
      <c r="E330" s="10"/>
      <c r="F330" s="10"/>
      <c r="G330" s="10"/>
      <c r="H330" s="36" t="s">
        <v>5</v>
      </c>
      <c r="I330" s="11" t="s">
        <v>22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</row>
    <row r="331" spans="1:15" ht="16.5" x14ac:dyDescent="0.3">
      <c r="A331" s="95"/>
      <c r="B331" s="95"/>
      <c r="C331" s="125"/>
      <c r="D331" s="9" t="s">
        <v>21</v>
      </c>
      <c r="E331" s="9" t="s">
        <v>21</v>
      </c>
      <c r="F331" s="9" t="s">
        <v>21</v>
      </c>
      <c r="G331" s="9" t="s">
        <v>21</v>
      </c>
      <c r="H331" s="36" t="s">
        <v>4</v>
      </c>
      <c r="I331" s="11" t="s">
        <v>22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</row>
    <row r="332" spans="1:15" ht="82.5" x14ac:dyDescent="0.3">
      <c r="A332" s="95"/>
      <c r="B332" s="95"/>
      <c r="C332" s="125"/>
      <c r="D332" s="9" t="s">
        <v>21</v>
      </c>
      <c r="E332" s="9" t="s">
        <v>21</v>
      </c>
      <c r="F332" s="9" t="s">
        <v>21</v>
      </c>
      <c r="G332" s="9" t="s">
        <v>21</v>
      </c>
      <c r="H332" s="36" t="s">
        <v>6</v>
      </c>
      <c r="I332" s="11" t="s">
        <v>22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</row>
    <row r="333" spans="1:15" ht="33" x14ac:dyDescent="0.4">
      <c r="A333" s="96"/>
      <c r="B333" s="15"/>
      <c r="C333" s="126"/>
      <c r="D333" s="9" t="s">
        <v>21</v>
      </c>
      <c r="E333" s="9" t="s">
        <v>21</v>
      </c>
      <c r="F333" s="9" t="s">
        <v>21</v>
      </c>
      <c r="G333" s="9" t="s">
        <v>21</v>
      </c>
      <c r="H333" s="36" t="s">
        <v>7</v>
      </c>
      <c r="I333" s="11" t="s">
        <v>22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</row>
    <row r="334" spans="1:15" ht="135" customHeight="1" x14ac:dyDescent="0.3">
      <c r="A334" s="67" t="s">
        <v>194</v>
      </c>
      <c r="B334" s="67" t="s">
        <v>129</v>
      </c>
      <c r="C334" s="9" t="s">
        <v>21</v>
      </c>
      <c r="D334" s="9" t="s">
        <v>21</v>
      </c>
      <c r="E334" s="9" t="s">
        <v>21</v>
      </c>
      <c r="F334" s="9" t="s">
        <v>21</v>
      </c>
      <c r="G334" s="9" t="s">
        <v>21</v>
      </c>
      <c r="H334" s="32" t="s">
        <v>21</v>
      </c>
      <c r="I334" s="38" t="s">
        <v>24</v>
      </c>
      <c r="J334" s="37">
        <v>10</v>
      </c>
      <c r="K334" s="37">
        <v>10</v>
      </c>
      <c r="L334" s="37" t="s">
        <v>21</v>
      </c>
      <c r="M334" s="37" t="s">
        <v>21</v>
      </c>
      <c r="N334" s="37">
        <v>10</v>
      </c>
      <c r="O334" s="37">
        <v>10</v>
      </c>
    </row>
    <row r="335" spans="1:15" ht="54" customHeight="1" x14ac:dyDescent="0.35">
      <c r="A335" s="94" t="s">
        <v>20</v>
      </c>
      <c r="B335" s="91" t="s">
        <v>100</v>
      </c>
      <c r="C335" s="149"/>
      <c r="D335" s="53">
        <v>856</v>
      </c>
      <c r="E335" s="9" t="s">
        <v>21</v>
      </c>
      <c r="F335" s="10"/>
      <c r="G335" s="9" t="s">
        <v>21</v>
      </c>
      <c r="H335" s="36" t="s">
        <v>2</v>
      </c>
      <c r="I335" s="11" t="s">
        <v>22</v>
      </c>
      <c r="J335" s="20">
        <v>99347.9</v>
      </c>
      <c r="K335" s="20">
        <v>121022.9</v>
      </c>
      <c r="L335" s="20">
        <v>99627.3</v>
      </c>
      <c r="M335" s="20">
        <v>121022.9</v>
      </c>
      <c r="N335" s="20">
        <f>N336+N337</f>
        <v>118713.64</v>
      </c>
      <c r="O335" s="20">
        <v>100950.3</v>
      </c>
    </row>
    <row r="336" spans="1:15" ht="16.5" x14ac:dyDescent="0.35">
      <c r="A336" s="95"/>
      <c r="B336" s="92"/>
      <c r="C336" s="149"/>
      <c r="D336" s="10"/>
      <c r="E336" s="10"/>
      <c r="F336" s="10"/>
      <c r="G336" s="10"/>
      <c r="H336" s="36" t="s">
        <v>3</v>
      </c>
      <c r="I336" s="11" t="s">
        <v>22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</row>
    <row r="337" spans="1:15" ht="49.5" x14ac:dyDescent="0.35">
      <c r="A337" s="95"/>
      <c r="B337" s="92"/>
      <c r="C337" s="149"/>
      <c r="D337" s="10"/>
      <c r="E337" s="10"/>
      <c r="F337" s="10"/>
      <c r="G337" s="10"/>
      <c r="H337" s="36" t="s">
        <v>5</v>
      </c>
      <c r="I337" s="11" t="s">
        <v>22</v>
      </c>
      <c r="J337" s="20">
        <v>99347.9</v>
      </c>
      <c r="K337" s="20">
        <v>121022.9</v>
      </c>
      <c r="L337" s="20">
        <v>99627.3</v>
      </c>
      <c r="M337" s="20">
        <v>121022.9</v>
      </c>
      <c r="N337" s="20">
        <v>118713.64</v>
      </c>
      <c r="O337" s="20">
        <v>100950.3</v>
      </c>
    </row>
    <row r="338" spans="1:15" ht="16.5" x14ac:dyDescent="0.3">
      <c r="A338" s="95"/>
      <c r="B338" s="39"/>
      <c r="C338" s="149"/>
      <c r="D338" s="53" t="s">
        <v>21</v>
      </c>
      <c r="E338" s="9" t="s">
        <v>21</v>
      </c>
      <c r="F338" s="9" t="s">
        <v>21</v>
      </c>
      <c r="G338" s="9" t="s">
        <v>21</v>
      </c>
      <c r="H338" s="36" t="s">
        <v>4</v>
      </c>
      <c r="I338" s="11" t="s">
        <v>22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</row>
    <row r="339" spans="1:15" ht="82.5" x14ac:dyDescent="0.3">
      <c r="A339" s="95"/>
      <c r="B339" s="39"/>
      <c r="C339" s="149"/>
      <c r="D339" s="53" t="s">
        <v>21</v>
      </c>
      <c r="E339" s="9" t="s">
        <v>21</v>
      </c>
      <c r="F339" s="9" t="s">
        <v>21</v>
      </c>
      <c r="G339" s="9" t="s">
        <v>21</v>
      </c>
      <c r="H339" s="36" t="s">
        <v>6</v>
      </c>
      <c r="I339" s="11" t="s">
        <v>22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</row>
    <row r="340" spans="1:15" ht="33" x14ac:dyDescent="0.3">
      <c r="A340" s="40"/>
      <c r="B340" s="40"/>
      <c r="C340" s="149"/>
      <c r="D340" s="53" t="s">
        <v>21</v>
      </c>
      <c r="E340" s="9" t="s">
        <v>21</v>
      </c>
      <c r="F340" s="9" t="s">
        <v>21</v>
      </c>
      <c r="G340" s="9" t="s">
        <v>21</v>
      </c>
      <c r="H340" s="36" t="s">
        <v>7</v>
      </c>
      <c r="I340" s="11" t="s">
        <v>22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</row>
    <row r="341" spans="1:15" x14ac:dyDescent="0.3">
      <c r="J341" s="6"/>
      <c r="K341" s="6"/>
      <c r="L341" s="6"/>
      <c r="M341" s="6"/>
      <c r="N341" s="6"/>
      <c r="O341" s="7"/>
    </row>
  </sheetData>
  <mergeCells count="150">
    <mergeCell ref="A34:A35"/>
    <mergeCell ref="D111:D113"/>
    <mergeCell ref="A117:A122"/>
    <mergeCell ref="A124:A129"/>
    <mergeCell ref="A130:A145"/>
    <mergeCell ref="A146:A151"/>
    <mergeCell ref="A263:A267"/>
    <mergeCell ref="B263:B267"/>
    <mergeCell ref="B270:B273"/>
    <mergeCell ref="A270:A272"/>
    <mergeCell ref="A242:A244"/>
    <mergeCell ref="B242:B246"/>
    <mergeCell ref="A249:A252"/>
    <mergeCell ref="B249:B253"/>
    <mergeCell ref="A256:A260"/>
    <mergeCell ref="B256:B260"/>
    <mergeCell ref="A152:A153"/>
    <mergeCell ref="A111:A116"/>
    <mergeCell ref="C111:C116"/>
    <mergeCell ref="A51:A52"/>
    <mergeCell ref="A66:A67"/>
    <mergeCell ref="A94:A95"/>
    <mergeCell ref="B45:B49"/>
    <mergeCell ref="B111:B116"/>
    <mergeCell ref="B328:B332"/>
    <mergeCell ref="A328:A333"/>
    <mergeCell ref="A277:A279"/>
    <mergeCell ref="B277:B281"/>
    <mergeCell ref="B284:B287"/>
    <mergeCell ref="A285:A287"/>
    <mergeCell ref="B291:B296"/>
    <mergeCell ref="A291:A294"/>
    <mergeCell ref="A324:A327"/>
    <mergeCell ref="B305:B307"/>
    <mergeCell ref="A305:A308"/>
    <mergeCell ref="A312:A314"/>
    <mergeCell ref="B312:B315"/>
    <mergeCell ref="A318:A322"/>
    <mergeCell ref="B318:B322"/>
    <mergeCell ref="A28:A33"/>
    <mergeCell ref="B28:B33"/>
    <mergeCell ref="B181:B183"/>
    <mergeCell ref="A170:A179"/>
    <mergeCell ref="A154:A159"/>
    <mergeCell ref="A208:A213"/>
    <mergeCell ref="A187:A192"/>
    <mergeCell ref="B187:B192"/>
    <mergeCell ref="A194:A199"/>
    <mergeCell ref="B194:B199"/>
    <mergeCell ref="A201:A206"/>
    <mergeCell ref="B201:B206"/>
    <mergeCell ref="A181:A183"/>
    <mergeCell ref="B66:G66"/>
    <mergeCell ref="B67:G67"/>
    <mergeCell ref="B74:B79"/>
    <mergeCell ref="B80:G80"/>
    <mergeCell ref="B87:G87"/>
    <mergeCell ref="B94:G94"/>
    <mergeCell ref="B95:G95"/>
    <mergeCell ref="B102:G102"/>
    <mergeCell ref="A109:A110"/>
    <mergeCell ref="B109:G109"/>
    <mergeCell ref="B110:G110"/>
    <mergeCell ref="C335:C340"/>
    <mergeCell ref="C146:C151"/>
    <mergeCell ref="C270:C275"/>
    <mergeCell ref="C181:C186"/>
    <mergeCell ref="C277:C282"/>
    <mergeCell ref="C187:C192"/>
    <mergeCell ref="C194:C199"/>
    <mergeCell ref="C328:C333"/>
    <mergeCell ref="C305:C310"/>
    <mergeCell ref="C312:C317"/>
    <mergeCell ref="C318:C323"/>
    <mergeCell ref="C263:C268"/>
    <mergeCell ref="C291:C296"/>
    <mergeCell ref="C298:C303"/>
    <mergeCell ref="A3:O3"/>
    <mergeCell ref="D6:G7"/>
    <mergeCell ref="H6:H8"/>
    <mergeCell ref="I6:I8"/>
    <mergeCell ref="J6:J8"/>
    <mergeCell ref="C6:C8"/>
    <mergeCell ref="A6:A8"/>
    <mergeCell ref="A5:O5"/>
    <mergeCell ref="B6:B8"/>
    <mergeCell ref="O6:O8"/>
    <mergeCell ref="K6:N7"/>
    <mergeCell ref="N4:O4"/>
    <mergeCell ref="C21:C26"/>
    <mergeCell ref="C9:C14"/>
    <mergeCell ref="C284:C289"/>
    <mergeCell ref="C15:C20"/>
    <mergeCell ref="C28:C33"/>
    <mergeCell ref="C242:C247"/>
    <mergeCell ref="C201:C206"/>
    <mergeCell ref="C208:C213"/>
    <mergeCell ref="C215:C220"/>
    <mergeCell ref="C256:C261"/>
    <mergeCell ref="C45:C50"/>
    <mergeCell ref="C222:C227"/>
    <mergeCell ref="C60:C65"/>
    <mergeCell ref="C249:C254"/>
    <mergeCell ref="C229:C234"/>
    <mergeCell ref="C235:C240"/>
    <mergeCell ref="C164:C169"/>
    <mergeCell ref="C36:C41"/>
    <mergeCell ref="C53:C58"/>
    <mergeCell ref="C68:C73"/>
    <mergeCell ref="C74:C79"/>
    <mergeCell ref="C103:C108"/>
    <mergeCell ref="B146:B151"/>
    <mergeCell ref="B154:B159"/>
    <mergeCell ref="B164:B169"/>
    <mergeCell ref="B68:B70"/>
    <mergeCell ref="B96:B98"/>
    <mergeCell ref="B103:B106"/>
    <mergeCell ref="B117:B120"/>
    <mergeCell ref="B60:B63"/>
    <mergeCell ref="C154:C159"/>
    <mergeCell ref="C117:C122"/>
    <mergeCell ref="B124:B129"/>
    <mergeCell ref="C124:C129"/>
    <mergeCell ref="C81:C86"/>
    <mergeCell ref="C88:C93"/>
    <mergeCell ref="C96:C101"/>
    <mergeCell ref="A9:A14"/>
    <mergeCell ref="A15:A20"/>
    <mergeCell ref="A335:A339"/>
    <mergeCell ref="B335:B337"/>
    <mergeCell ref="B208:B213"/>
    <mergeCell ref="A215:A220"/>
    <mergeCell ref="B215:B220"/>
    <mergeCell ref="A222:A227"/>
    <mergeCell ref="B222:B227"/>
    <mergeCell ref="A160:A163"/>
    <mergeCell ref="A164:A169"/>
    <mergeCell ref="B229:B232"/>
    <mergeCell ref="A229:A231"/>
    <mergeCell ref="B235:B239"/>
    <mergeCell ref="A235:A237"/>
    <mergeCell ref="B21:B25"/>
    <mergeCell ref="B15:B19"/>
    <mergeCell ref="B9:B13"/>
    <mergeCell ref="B36:B38"/>
    <mergeCell ref="A60:A62"/>
    <mergeCell ref="A42:A44"/>
    <mergeCell ref="A68:A70"/>
    <mergeCell ref="A74:A76"/>
    <mergeCell ref="A103:A105"/>
  </mergeCells>
  <hyperlinks>
    <hyperlink ref="C154" location="P11687" display="P11687"/>
  </hyperlinks>
  <pageMargins left="0.70866141732283472" right="0.70866141732283472" top="0.35433070866141736" bottom="0.35433070866141736" header="0.31496062992125984" footer="0.31496062992125984"/>
  <pageSetup paperSize="9" scale="27" fitToHeight="0" orientation="portrait" horizontalDpi="4294967294" verticalDpi="4294967294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источники_ППГ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economy57 (Петрова И.В.)</dc:creator>
  <cp:lastModifiedBy>Минтруд ЧР</cp:lastModifiedBy>
  <cp:lastPrinted>2019-02-18T14:34:04Z</cp:lastPrinted>
  <dcterms:created xsi:type="dcterms:W3CDTF">2016-01-21T05:48:17Z</dcterms:created>
  <dcterms:modified xsi:type="dcterms:W3CDTF">2019-02-18T14:38:15Z</dcterms:modified>
</cp:coreProperties>
</file>