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<sst xmlns="http://schemas.openxmlformats.org/spreadsheetml/2006/main" count="47" uniqueCount="44">
  <si>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</si>
  <si>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</si>
  <si>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</si>
  <si>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</si>
  <si>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</si>
  <si>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</si>
  <si>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</si>
  <si>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</si>
  <si>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</si>
  <si>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</si>
  <si>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</si>
  <si>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</si>
  <si>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</si>
  <si>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</si>
  <si>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</si>
  <si>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</si>
  <si>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</si>
  <si>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</si>
  <si>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</si>
  <si>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</si>
  <si>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</si>
  <si>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</si>
  <si>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</si>
  <si>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</si>
  <si>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</si>
  <si>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</si>
  <si>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</si>
  <si>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</si>
  <si>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</si>
  <si>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</si>
  <si>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</si>
  <si>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</si>
  <si>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</si>
  <si>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</si>
  <si>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</si>
  <si>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</si>
  <si>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</si>
  <si>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БЮДЖЕТА ШУМЕРЛИНСКОГО РАЙОНА на 01.02.2019г.</t>
  </si>
  <si>
    <t>2019 год</t>
  </si>
  <si>
    <t xml:space="preserve">на </t>
  </si>
  <si>
    <t>01.02.2019г.</t>
  </si>
  <si>
    <t>01.02.2018г.</t>
  </si>
  <si>
    <t>на 01.02.2019г./</t>
  </si>
  <si>
    <t>на 01.02.2018г.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</si>
</sst>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168" fontId="7" fillId="19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25">
      <selection activeCell="F37" sqref="F37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8" t="s">
        <v>26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</row>
    <row r="2" spans="1:12" ht="15.75">
      <c r="A2" s="58" t="s">
        <v>37</v>
      </c>
      <c r="B2" s="58"/>
      <c r="C2" s="58"/>
      <c r="D2" s="58"/>
      <c r="E2" s="58"/>
      <c r="F2" s="58"/>
      <c r="G2" s="7"/>
      <c r="H2" s="7"/>
      <c r="I2" s="7"/>
      <c r="J2" s="7"/>
      <c r="K2" s="7"/>
      <c r="L2" s="7"/>
    </row>
    <row r="3" spans="1:12" ht="15.75">
      <c r="A3" s="57"/>
      <c r="B3" s="57"/>
      <c r="C3" s="57"/>
      <c r="D3" s="57"/>
      <c r="E3" s="57"/>
      <c r="F3" s="57"/>
      <c r="G3" s="7"/>
      <c r="H3" s="7"/>
      <c r="I3" s="7"/>
      <c r="J3" s="7"/>
      <c r="K3" s="7"/>
      <c r="L3" s="7"/>
    </row>
    <row r="4" spans="1:12" ht="15.75">
      <c r="A4" s="57"/>
      <c r="B4" s="57"/>
      <c r="C4" s="57"/>
      <c r="D4" s="57"/>
      <c r="E4" s="57"/>
      <c r="F4" s="57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39</v>
      </c>
      <c r="D7" s="13" t="s">
        <v>3</v>
      </c>
      <c r="E7" s="49" t="s">
        <v>9</v>
      </c>
      <c r="F7" s="53" t="s">
        <v>42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38</v>
      </c>
      <c r="C8" s="50" t="s">
        <v>40</v>
      </c>
      <c r="D8" s="13"/>
      <c r="E8" s="49" t="s">
        <v>41</v>
      </c>
      <c r="F8" s="53" t="s">
        <v>43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185321.9</v>
      </c>
      <c r="C11" s="1">
        <f>C13+C33+C25</f>
        <v>120.89999999999928</v>
      </c>
      <c r="D11" s="4">
        <f>(C11/B11)*100</f>
        <v>0.06523783751407647</v>
      </c>
      <c r="E11" s="1">
        <f>E13+E33+E25</f>
        <v>9976.099999999999</v>
      </c>
      <c r="F11" s="55">
        <f>C11/E11*100</f>
        <v>1.2118964324736048</v>
      </c>
      <c r="G11" s="25">
        <f>B13+B25</f>
        <v>40066.9</v>
      </c>
      <c r="H11" s="25">
        <f>C13+C25</f>
        <v>1583.1</v>
      </c>
      <c r="I11" s="25">
        <f>E13+E25</f>
        <v>1323.6</v>
      </c>
      <c r="J11" s="7">
        <f>H11/I11*100</f>
        <v>119.60562103354488</v>
      </c>
      <c r="K11" s="7"/>
      <c r="L11" s="7"/>
    </row>
    <row r="12" spans="1:12" ht="25.5" customHeight="1">
      <c r="A12" s="27" t="s">
        <v>33</v>
      </c>
      <c r="B12" s="1">
        <f>B13+B36+B25</f>
        <v>41059.2</v>
      </c>
      <c r="C12" s="1">
        <f>C13+C36+C25</f>
        <v>1792.8999999999999</v>
      </c>
      <c r="D12" s="4">
        <f aca="true" t="shared" si="0" ref="D12:D38">(C12/B12)*100</f>
        <v>4.366621853323981</v>
      </c>
      <c r="E12" s="1">
        <f>E13+E36+E25</f>
        <v>1323.6</v>
      </c>
      <c r="F12" s="55">
        <f>C12/E12*100</f>
        <v>135.4563312178906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25752.6</v>
      </c>
      <c r="C13" s="2">
        <f>C15+C16+C17+C18+C20+C21+C22+C23+C24+C19</f>
        <v>1456</v>
      </c>
      <c r="D13" s="4">
        <f t="shared" si="0"/>
        <v>5.653798063108191</v>
      </c>
      <c r="E13" s="2">
        <f>E15+E16+E17+E18+E20+E21+E22+E23+E24+E19</f>
        <v>1219.8</v>
      </c>
      <c r="F13" s="55">
        <f>C13/E13*100</f>
        <v>119.36383013608788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13341.4</v>
      </c>
      <c r="C15" s="4">
        <v>400</v>
      </c>
      <c r="D15" s="4">
        <f t="shared" si="0"/>
        <v>2.9981860974110663</v>
      </c>
      <c r="E15" s="4">
        <v>385.5</v>
      </c>
      <c r="F15" s="51">
        <f aca="true" t="shared" si="1" ref="F15:F25">C15/E15*100</f>
        <v>103.76134889753568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6484.2</v>
      </c>
      <c r="C16" s="4">
        <v>714.7</v>
      </c>
      <c r="D16" s="4">
        <f t="shared" si="0"/>
        <v>11.022176984053548</v>
      </c>
      <c r="E16" s="4">
        <v>495.4</v>
      </c>
      <c r="F16" s="51">
        <f t="shared" si="1"/>
        <v>144.2672587807832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1150</v>
      </c>
      <c r="C17" s="5">
        <v>169.1</v>
      </c>
      <c r="D17" s="4">
        <f t="shared" si="0"/>
        <v>14.704347826086956</v>
      </c>
      <c r="E17" s="43">
        <v>222.8</v>
      </c>
      <c r="F17" s="51">
        <f t="shared" si="1"/>
        <v>75.89766606822262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123.7</v>
      </c>
      <c r="C18" s="4">
        <v>4</v>
      </c>
      <c r="D18" s="4">
        <f t="shared" si="0"/>
        <v>3.2336297493936947</v>
      </c>
      <c r="E18" s="43">
        <v>0</v>
      </c>
      <c r="F18" s="51"/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220</v>
      </c>
      <c r="C19" s="4">
        <v>3</v>
      </c>
      <c r="D19" s="4">
        <f t="shared" si="0"/>
        <v>1.3636363636363635</v>
      </c>
      <c r="E19" s="43">
        <v>0</v>
      </c>
      <c r="F19" s="51"/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835</v>
      </c>
      <c r="C20" s="4">
        <v>29.7</v>
      </c>
      <c r="D20" s="4">
        <f t="shared" si="0"/>
        <v>3.55688622754491</v>
      </c>
      <c r="E20" s="43">
        <v>12.8</v>
      </c>
      <c r="F20" s="51">
        <f t="shared" si="1"/>
        <v>232.03125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630</v>
      </c>
      <c r="C21" s="4">
        <v>20.1</v>
      </c>
      <c r="D21" s="4">
        <f t="shared" si="0"/>
        <v>3.1904761904761907</v>
      </c>
      <c r="E21" s="43">
        <v>25.7</v>
      </c>
      <c r="F21" s="51">
        <f t="shared" si="1"/>
        <v>78.21011673151752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2525</v>
      </c>
      <c r="C22" s="4">
        <v>83.7</v>
      </c>
      <c r="D22" s="4">
        <f t="shared" si="0"/>
        <v>3.314851485148515</v>
      </c>
      <c r="E22" s="43">
        <v>60.5</v>
      </c>
      <c r="F22" s="51">
        <f t="shared" si="1"/>
        <v>138.34710743801654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443.3</v>
      </c>
      <c r="C23" s="4">
        <v>31.7</v>
      </c>
      <c r="D23" s="4">
        <f t="shared" si="0"/>
        <v>7.150913602526505</v>
      </c>
      <c r="E23" s="43">
        <v>17.1</v>
      </c>
      <c r="F23" s="51">
        <f t="shared" si="1"/>
        <v>185.3801169590643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14314.300000000001</v>
      </c>
      <c r="C25" s="2">
        <f>C27+C28+C29+C30+C31+C32</f>
        <v>127.10000000000001</v>
      </c>
      <c r="D25" s="4">
        <f t="shared" si="0"/>
        <v>0.8879232655456432</v>
      </c>
      <c r="E25" s="2">
        <f>E27+E28+E29+E30+E31+E32</f>
        <v>103.8</v>
      </c>
      <c r="F25" s="51">
        <f t="shared" si="1"/>
        <v>122.44701348747593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3741.1</v>
      </c>
      <c r="C27" s="6">
        <v>43.7</v>
      </c>
      <c r="D27" s="4">
        <f t="shared" si="0"/>
        <v>1.1681056373793806</v>
      </c>
      <c r="E27" s="44">
        <v>64.8</v>
      </c>
      <c r="F27" s="51">
        <f aca="true" t="shared" si="2" ref="F27:F38">C27/E27*100</f>
        <v>67.43827160493828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720</v>
      </c>
      <c r="C28" s="4">
        <v>1.8</v>
      </c>
      <c r="D28" s="4">
        <f t="shared" si="0"/>
        <v>0.25</v>
      </c>
      <c r="E28" s="43">
        <v>0</v>
      </c>
      <c r="F28" s="51"/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530</v>
      </c>
      <c r="C29" s="4">
        <v>57.4</v>
      </c>
      <c r="D29" s="4">
        <f t="shared" si="0"/>
        <v>10.830188679245282</v>
      </c>
      <c r="E29" s="43">
        <v>21.2</v>
      </c>
      <c r="F29" s="51">
        <f t="shared" si="2"/>
        <v>270.7547169811321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9093.2</v>
      </c>
      <c r="C30" s="6">
        <v>20.9</v>
      </c>
      <c r="D30" s="4">
        <f t="shared" si="0"/>
        <v>0.2298420797958914</v>
      </c>
      <c r="E30" s="44">
        <v>11.8</v>
      </c>
      <c r="F30" s="51">
        <f t="shared" si="2"/>
        <v>177.1186440677966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230</v>
      </c>
      <c r="C31" s="6">
        <v>3.3</v>
      </c>
      <c r="D31" s="4">
        <f t="shared" si="0"/>
        <v>1.434782608695652</v>
      </c>
      <c r="E31" s="44">
        <v>4.5</v>
      </c>
      <c r="F31" s="51">
        <f t="shared" si="2"/>
        <v>73.33333333333333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1.5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145255</v>
      </c>
      <c r="C33" s="1">
        <f>C34+C36+C37</f>
        <v>-1462.2000000000007</v>
      </c>
      <c r="D33" s="4">
        <f t="shared" si="0"/>
        <v>-1.0066434890365226</v>
      </c>
      <c r="E33" s="45">
        <f>E34+E36+E37</f>
        <v>8652.5</v>
      </c>
      <c r="F33" s="51">
        <f t="shared" si="2"/>
        <v>-16.899162091880967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144262.7</v>
      </c>
      <c r="C34" s="3">
        <v>6767.7</v>
      </c>
      <c r="D34" s="4">
        <f t="shared" si="0"/>
        <v>4.691233423469822</v>
      </c>
      <c r="E34" s="46">
        <v>8652.5</v>
      </c>
      <c r="F34" s="51">
        <f t="shared" si="2"/>
        <v>78.21670037561398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46446.6</v>
      </c>
      <c r="C35" s="6">
        <v>3870.5</v>
      </c>
      <c r="D35" s="4">
        <f t="shared" si="0"/>
        <v>8.33322568282716</v>
      </c>
      <c r="E35" s="44">
        <v>759.1</v>
      </c>
      <c r="F35" s="51">
        <f t="shared" si="2"/>
        <v>509.88012119615337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992.3</v>
      </c>
      <c r="C36" s="6">
        <v>209.8</v>
      </c>
      <c r="D36" s="4">
        <f t="shared" si="0"/>
        <v>21.14279955658571</v>
      </c>
      <c r="E36" s="44">
        <v>0</v>
      </c>
      <c r="F36" s="51"/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-8439.7</v>
      </c>
      <c r="D37" s="4"/>
      <c r="E37" s="44">
        <v>0</v>
      </c>
      <c r="F37" s="51"/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185321.9</v>
      </c>
      <c r="C38" s="2">
        <v>7689.1</v>
      </c>
      <c r="D38" s="4">
        <f t="shared" si="0"/>
        <v>4.1490509216665705</v>
      </c>
      <c r="E38" s="2">
        <v>9845.6</v>
      </c>
      <c r="F38" s="51">
        <f t="shared" si="2"/>
        <v>78.09681482083367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6">
        <f>B11-B38</f>
        <v>0</v>
      </c>
      <c r="C39" s="56">
        <f>C11-C38</f>
        <v>-7568.200000000001</v>
      </c>
      <c r="D39" s="2"/>
      <c r="E39" s="56">
        <f>E11-E38</f>
        <v>130.49999999999818</v>
      </c>
      <c r="F39" s="2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2019-02-18T10:53:08Z</cp:lastPrinted>
  <dcterms:created xsi:type="dcterms:W3CDTF">2001-12-07T07:47:07Z</dcterms:created>
  <dcterms:modified xsi:type="dcterms:W3CDTF">2019-02-18T11:23:46Z</dcterms:modified>
  <cp:category/>
  <cp:version/>
  <cp:contentType/>
  <cp:contentStatus/>
  <cp:revision>1</cp:revision>
</cp:coreProperties>
</file>