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5600" windowHeight="10812"/>
  </bookViews>
  <sheets>
    <sheet name="Лист1" sheetId="1" r:id="rId1"/>
  </sheets>
  <definedNames>
    <definedName name="_xlnm.Print_Area" localSheetId="0">Лист1!$A$1:$J$44</definedName>
  </definedNames>
  <calcPr calcId="145621"/>
</workbook>
</file>

<file path=xl/calcChain.xml><?xml version="1.0" encoding="utf-8"?>
<calcChain xmlns="http://schemas.openxmlformats.org/spreadsheetml/2006/main">
  <c r="F20" i="1" l="1"/>
  <c r="I20" i="1" s="1"/>
  <c r="C20" i="1"/>
  <c r="F19" i="1"/>
  <c r="I19" i="1" s="1"/>
  <c r="C19" i="1"/>
  <c r="F28" i="1"/>
  <c r="I28" i="1" s="1"/>
  <c r="C28" i="1"/>
  <c r="I13" i="1"/>
  <c r="F13" i="1"/>
  <c r="C34" i="1"/>
  <c r="F21" i="1"/>
  <c r="C21" i="1"/>
  <c r="F18" i="1"/>
  <c r="C18" i="1"/>
  <c r="F17" i="1"/>
  <c r="C17" i="1"/>
  <c r="F16" i="1"/>
  <c r="C16" i="1"/>
  <c r="C39" i="1"/>
  <c r="F39" i="1"/>
  <c r="F38" i="1"/>
  <c r="C38" i="1"/>
  <c r="F37" i="1"/>
  <c r="C37" i="1"/>
  <c r="F36" i="1"/>
  <c r="C36" i="1"/>
  <c r="F35" i="1"/>
  <c r="C35" i="1"/>
  <c r="I35" i="1" l="1"/>
  <c r="I37" i="1"/>
  <c r="I16" i="1"/>
  <c r="I17" i="1"/>
  <c r="I18" i="1"/>
  <c r="I21" i="1"/>
  <c r="I39" i="1"/>
  <c r="I36" i="1"/>
  <c r="I38" i="1"/>
  <c r="C33" i="1"/>
  <c r="F33" i="1" l="1"/>
  <c r="I33" i="1" s="1"/>
  <c r="F34" i="1" l="1"/>
  <c r="C31" i="1"/>
  <c r="F32" i="1"/>
  <c r="C32" i="1"/>
  <c r="F31" i="1"/>
  <c r="F30" i="1"/>
  <c r="C30" i="1"/>
  <c r="F29" i="1"/>
  <c r="C29" i="1"/>
  <c r="C14" i="1"/>
  <c r="I30" i="1" l="1"/>
  <c r="I29" i="1"/>
  <c r="I34" i="1"/>
  <c r="I32" i="1"/>
  <c r="I31" i="1"/>
  <c r="F26" i="1"/>
  <c r="C26" i="1"/>
  <c r="F25" i="1"/>
  <c r="C25" i="1"/>
  <c r="F24" i="1"/>
  <c r="C24" i="1"/>
  <c r="F23" i="1"/>
  <c r="C23" i="1"/>
  <c r="F22" i="1"/>
  <c r="C22" i="1"/>
  <c r="I26" i="1" l="1"/>
  <c r="I25" i="1"/>
  <c r="I24" i="1"/>
  <c r="I23" i="1"/>
  <c r="I22" i="1"/>
  <c r="F14" i="1"/>
  <c r="I14" i="1" s="1"/>
  <c r="F11" i="1"/>
  <c r="C11" i="1"/>
  <c r="C43" i="1" s="1"/>
  <c r="C42" i="1" l="1"/>
  <c r="C41" i="1"/>
  <c r="F41" i="1"/>
  <c r="F42" i="1"/>
  <c r="I11" i="1"/>
  <c r="I41" i="1" l="1"/>
  <c r="I42" i="1"/>
</calcChain>
</file>

<file path=xl/sharedStrings.xml><?xml version="1.0" encoding="utf-8"?>
<sst xmlns="http://schemas.openxmlformats.org/spreadsheetml/2006/main" count="68" uniqueCount="62">
  <si>
    <t>тыс. рублей</t>
  </si>
  <si>
    <t>№п/п</t>
  </si>
  <si>
    <t>Наименование муниципальной программы</t>
  </si>
  <si>
    <t>1.</t>
  </si>
  <si>
    <t>1.1.</t>
  </si>
  <si>
    <t>2.</t>
  </si>
  <si>
    <t xml:space="preserve">Объем финансирования </t>
  </si>
  <si>
    <t>средства республиканского бюджета ЧР</t>
  </si>
  <si>
    <t>средства местного бюджета</t>
  </si>
  <si>
    <t>в том числе:</t>
  </si>
  <si>
    <t>ПЛАН</t>
  </si>
  <si>
    <t>Всего (гр.4+гр.5)</t>
  </si>
  <si>
    <t>Всего (гр.7+гр.8)</t>
  </si>
  <si>
    <t>% освоения (гр.6/гр.3*100)</t>
  </si>
  <si>
    <t xml:space="preserve">   Предоставление жилых помещений по договорам социального найма гражданам,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</si>
  <si>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</si>
  <si>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 xml:space="preserve"> 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</si>
  <si>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</si>
  <si>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7.1.</t>
  </si>
  <si>
    <r>
      <t xml:space="preserve">Муниципальная программа "Развитие образования"  </t>
    </r>
    <r>
      <rPr>
        <b/>
        <sz val="12"/>
        <color rgb="FFFF0000"/>
        <rFont val="Times New Roman"/>
        <family val="1"/>
        <charset val="204"/>
      </rPr>
      <t>Отдел образования  8(83537)2-52-08, 2-54-39, 2-60-48</t>
    </r>
  </si>
  <si>
    <r>
      <t xml:space="preserve">Муниципальная программа "Развитие сельского хозяйства ирегулирование рынка сельскохозяйственной продукции, сырья и продовольствия"   </t>
    </r>
    <r>
      <rPr>
        <b/>
        <sz val="12"/>
        <color rgb="FFFF0000"/>
        <rFont val="Times New Roman"/>
        <family val="1"/>
        <charset val="204"/>
      </rPr>
      <t>Отдел СХ 8(83537)2-52-15, 2-51-59</t>
    </r>
  </si>
  <si>
    <r>
      <t>Муниципальная программа "</t>
    </r>
    <r>
      <rPr>
        <b/>
        <sz val="12"/>
        <rFont val="Times New Roman"/>
        <family val="1"/>
        <charset val="204"/>
      </rPr>
      <t>Развитие потенциала муниципального управления"</t>
    </r>
    <r>
      <rPr>
        <b/>
        <sz val="12"/>
        <color rgb="FFFF0000"/>
        <rFont val="Times New Roman"/>
        <family val="1"/>
        <charset val="204"/>
      </rPr>
      <t xml:space="preserve"> Отдел организационной, кадровой и юридической службы 8(83537)2-58-85, 2-52-04</t>
    </r>
  </si>
  <si>
    <r>
      <t xml:space="preserve">Муниципальная программа "Управление общественными финансами и муниципальным долгом"  </t>
    </r>
    <r>
      <rPr>
        <b/>
        <sz val="12"/>
        <color rgb="FFFF0000"/>
        <rFont val="Times New Roman"/>
        <family val="1"/>
        <charset val="204"/>
      </rPr>
      <t>Финансовый отдел  8(83537)2-59-32, 2-52-05</t>
    </r>
  </si>
  <si>
    <r>
      <t xml:space="preserve">Муниципальная программа "Развитие транспортной системы"  </t>
    </r>
    <r>
      <rPr>
        <b/>
        <sz val="12"/>
        <color rgb="FFFF0000"/>
        <rFont val="Times New Roman"/>
        <family val="1"/>
        <charset val="204"/>
      </rPr>
      <t xml:space="preserve">Отдел строительства и ЖКХ 8(83537)2-52-31, 2-53-83, 2-53-84, </t>
    </r>
  </si>
  <si>
    <r>
      <t xml:space="preserve">Муниципальная программа "Экономическое развитие"   </t>
    </r>
    <r>
      <rPr>
        <b/>
        <sz val="12"/>
        <color rgb="FFFF0000"/>
        <rFont val="Times New Roman"/>
        <family val="1"/>
        <charset val="204"/>
      </rPr>
      <t>Отдел экономики 8(83537)2-64-24</t>
    </r>
  </si>
  <si>
    <t>Исполнение</t>
  </si>
  <si>
    <t>Финансирование муниципальных программ Вурнарского района  Чувашской Республики</t>
  </si>
  <si>
    <t xml:space="preserve">Приложение 1к  письму администрации Вурнарского района  </t>
  </si>
  <si>
    <t xml:space="preserve">Муниципальная программа "Модернизация и развитие сферы  жилищно-коммунального хозяйства" </t>
  </si>
  <si>
    <t xml:space="preserve">Муниципальная программа "Обеспечение граждан доступным и комфортным жильем" </t>
  </si>
  <si>
    <t xml:space="preserve">Муниципальная программа "Обеспечение общественного порядка и противодействие преступности" </t>
  </si>
  <si>
    <t xml:space="preserve">Муниципальная программа "Развитие земельных и имущественных отношений" </t>
  </si>
  <si>
    <t xml:space="preserve">Муниципальная программа "Развитие строительного комплекса и архитектуры" </t>
  </si>
  <si>
    <r>
      <t>ФАКТ (</t>
    </r>
    <r>
      <rPr>
        <b/>
        <sz val="12"/>
        <color theme="1"/>
        <rFont val="Times New Roman"/>
        <family val="1"/>
        <charset val="204"/>
      </rPr>
      <t>на 01.07.2019</t>
    </r>
    <r>
      <rPr>
        <sz val="12"/>
        <color theme="1"/>
        <rFont val="Times New Roman"/>
        <family val="1"/>
        <charset val="204"/>
      </rPr>
      <t>)</t>
    </r>
  </si>
  <si>
    <t xml:space="preserve">Муниципальная программа "Формирование современной городской среды на территории Чувашской Республики" </t>
  </si>
  <si>
    <t xml:space="preserve">Муниципальная программа "Социальная поддержка граждан" </t>
  </si>
  <si>
    <t>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</si>
  <si>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</si>
  <si>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</si>
  <si>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r>
      <t xml:space="preserve">Муниципальная программа "Повышение  безопасности жизнедеятельности населения и территорий Чувашской Республики" </t>
    </r>
    <r>
      <rPr>
        <b/>
        <sz val="12"/>
        <color rgb="FFFF0000"/>
        <rFont val="Times New Roman"/>
        <family val="1"/>
        <charset val="204"/>
      </rPr>
      <t>Отдел специальных программ 8(83537)2-51-87</t>
    </r>
  </si>
  <si>
    <r>
      <t xml:space="preserve">Муниципальная программа "Цифровое общество Чувашии" </t>
    </r>
    <r>
      <rPr>
        <b/>
        <sz val="12"/>
        <color rgb="FFFF0000"/>
        <rFont val="Times New Roman"/>
        <family val="1"/>
        <charset val="204"/>
      </rPr>
      <t>Отдел организационной, кадровой и юридической службы 8(83537)2-58-85, 2-52-04</t>
    </r>
  </si>
  <si>
    <t>2.1.</t>
  </si>
  <si>
    <t>2.3</t>
  </si>
  <si>
    <t>2.4</t>
  </si>
  <si>
    <t>2.5</t>
  </si>
  <si>
    <t xml:space="preserve"> Капитальный и текущий ремонт, модернизация котельных с использованием энергоэффективного оборудования, замена неэффективных отопительных котлов в индивидуальных системах отопления зданий, строений, сооружений</t>
  </si>
  <si>
    <t xml:space="preserve">      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</si>
  <si>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2.2</t>
  </si>
  <si>
    <t xml:space="preserve">      Строительство объектов инженерной инфраструктуры для модульных фельдшерско-акушерских пунктов</t>
  </si>
  <si>
    <t xml:space="preserve">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</si>
  <si>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2.6</t>
  </si>
  <si>
    <r>
      <t>Примечание (</t>
    </r>
    <r>
      <rPr>
        <b/>
        <sz val="14"/>
        <rFont val="Times New Roman"/>
        <family val="1"/>
        <charset val="204"/>
      </rPr>
      <t xml:space="preserve">причины низкого освоения) - </t>
    </r>
    <r>
      <rPr>
        <b/>
        <u/>
        <sz val="14"/>
        <rFont val="Times New Roman"/>
        <family val="1"/>
        <charset val="204"/>
      </rPr>
      <t>ОБЯЗАТЕЛЬНО ДЛЯ ЗАПОЛНЕНИЯ!!!ПОДРОБНО!!!</t>
    </r>
    <r>
      <rPr>
        <sz val="14"/>
        <rFont val="Times New Roman"/>
        <family val="1"/>
        <charset val="204"/>
      </rPr>
      <t>)</t>
    </r>
  </si>
  <si>
    <t>Эл.аукцион на межевание зем.участка признан несостоявшимся. Повторное проведение запланировано на 3кв.</t>
  </si>
  <si>
    <t>Заключен мун.контракт на строительство двор. Территорий. Срок завершения работ 15.08.2019 г.</t>
  </si>
  <si>
    <t>Ведутся работы. Согласно мун.контр. Срок завершения работ 20.08.2019</t>
  </si>
  <si>
    <t>Объявлены электр.аукционы на ремонт автодорог. Сроки проведения аукционов август - сент. Т.г.</t>
  </si>
  <si>
    <t>Заключены муниц.контр.на ремонт СДК. Сроки завершения работ сентябрь т.г.</t>
  </si>
  <si>
    <t>Проведение эл.аукциона на разработку схем территор.планирования запланировано на август т.г.</t>
  </si>
  <si>
    <t>Проведение электрон.аукционов на приобрет.оргтехники запланировны  на сентябрь т.г.</t>
  </si>
  <si>
    <t>Предусмотрены бюджетные ассигнования на резервный фонд и исполнение судебных актов</t>
  </si>
  <si>
    <t>Проведены эл.аукционы на развитие общественной инфраструктуры , основанных на местных инициативах. Сроки завершения работ август т.г.</t>
  </si>
  <si>
    <t>Состоялся эл. аукц. На приобретние контейнеров для сбора ТБО. Освоение денежных средств запланировано на август т.г.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</si>
</sst>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TimesET"/>
    </font>
    <font>
      <b/>
      <sz val="13"/>
      <color theme="1"/>
      <name val="TimesET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5">
      <alignment vertical="top" wrapText="1"/>
    </xf>
  </cellStyleXfs>
  <cellXfs count="46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2" borderId="0" xfId="0" applyFill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10" fillId="0" borderId="0" xfId="0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Fill="1"/>
    <xf numFmtId="164" fontId="4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2" fillId="3" borderId="5" xfId="1" applyNumberFormat="1" applyFont="1" applyFill="1" applyAlignment="1" applyProtection="1">
      <alignment vertical="center" wrapText="1"/>
    </xf>
    <xf numFmtId="0" fontId="12" fillId="3" borderId="5" xfId="1" applyNumberFormat="1" applyFont="1" applyFill="1" applyProtection="1">
      <alignment vertical="top" wrapText="1"/>
    </xf>
    <xf numFmtId="0" fontId="13" fillId="0" borderId="5" xfId="1" applyNumberFormat="1" applyFont="1" applyProtection="1">
      <alignment vertical="top" wrapText="1"/>
    </xf>
    <xf numFmtId="0" fontId="1" fillId="3" borderId="1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xl6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view="pageBreakPreview" zoomScale="90" zoomScaleNormal="70" zoomScaleSheetLayoutView="90" workbookViewId="0">
      <pane ySplit="9" topLeftCell="A10" activePane="bottomLeft" state="frozen"/>
      <selection pane="bottomLeft" activeCell="J12" sqref="J12"/>
    </sheetView>
  </sheetViews>
  <sheetFormatPr defaultRowHeight="14.4"/>
  <cols>
    <col min="1" max="1" width="10.88671875" customWidth="1"/>
    <col min="2" max="2" width="58.6640625" customWidth="1"/>
    <col min="3" max="3" width="14.33203125" customWidth="1"/>
    <col min="4" max="4" width="14.5546875" customWidth="1"/>
    <col min="5" max="5" width="14.88671875" customWidth="1"/>
    <col min="6" max="6" width="11.88671875" customWidth="1"/>
    <col min="7" max="7" width="14.33203125" customWidth="1"/>
    <col min="8" max="8" width="13" customWidth="1"/>
    <col min="9" max="9" width="16.6640625" customWidth="1"/>
    <col min="10" max="10" width="34.109375" customWidth="1"/>
  </cols>
  <sheetData>
    <row r="1" spans="1:10" ht="67.2" customHeight="1">
      <c r="A1" s="1"/>
      <c r="J1" s="7" t="s">
        <v>27</v>
      </c>
    </row>
    <row r="2" spans="1:10" ht="22.2" customHeight="1">
      <c r="A2" s="1"/>
    </row>
    <row r="3" spans="1:10" ht="16.8">
      <c r="A3" s="42" t="s">
        <v>26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6">
      <c r="A4" s="40" t="s">
        <v>0</v>
      </c>
      <c r="B4" s="40"/>
      <c r="C4" s="41"/>
      <c r="D4" s="41"/>
      <c r="E4" s="41"/>
      <c r="F4" s="41"/>
      <c r="G4" s="41"/>
      <c r="H4" s="41"/>
      <c r="I4" s="41"/>
      <c r="J4" s="41"/>
    </row>
    <row r="5" spans="1:10" ht="24.75" customHeight="1">
      <c r="A5" s="44" t="s">
        <v>1</v>
      </c>
      <c r="B5" s="44" t="s">
        <v>2</v>
      </c>
      <c r="C5" s="38" t="s">
        <v>6</v>
      </c>
      <c r="D5" s="39"/>
      <c r="E5" s="39"/>
      <c r="F5" s="39"/>
      <c r="G5" s="39"/>
      <c r="H5" s="39"/>
      <c r="I5" s="39"/>
      <c r="J5" s="39"/>
    </row>
    <row r="6" spans="1:10" ht="15.75" customHeight="1">
      <c r="A6" s="44"/>
      <c r="B6" s="44"/>
      <c r="C6" s="44">
        <v>2019</v>
      </c>
      <c r="D6" s="44"/>
      <c r="E6" s="44"/>
      <c r="F6" s="44"/>
      <c r="G6" s="44"/>
      <c r="H6" s="44"/>
      <c r="I6" s="44"/>
      <c r="J6" s="44"/>
    </row>
    <row r="7" spans="1:10" ht="15.75" customHeight="1">
      <c r="A7" s="44"/>
      <c r="B7" s="44"/>
      <c r="C7" s="44" t="s">
        <v>10</v>
      </c>
      <c r="D7" s="44"/>
      <c r="E7" s="44"/>
      <c r="F7" s="44" t="s">
        <v>33</v>
      </c>
      <c r="G7" s="44"/>
      <c r="H7" s="44"/>
      <c r="I7" s="44" t="s">
        <v>13</v>
      </c>
      <c r="J7" s="45" t="s">
        <v>51</v>
      </c>
    </row>
    <row r="8" spans="1:10" ht="15.75" customHeight="1">
      <c r="A8" s="44"/>
      <c r="B8" s="44"/>
      <c r="C8" s="44" t="s">
        <v>11</v>
      </c>
      <c r="D8" s="44" t="s">
        <v>9</v>
      </c>
      <c r="E8" s="44"/>
      <c r="F8" s="44" t="s">
        <v>12</v>
      </c>
      <c r="G8" s="44" t="s">
        <v>9</v>
      </c>
      <c r="H8" s="44"/>
      <c r="I8" s="44"/>
      <c r="J8" s="45"/>
    </row>
    <row r="9" spans="1:10" ht="62.4">
      <c r="A9" s="44"/>
      <c r="B9" s="44"/>
      <c r="C9" s="44"/>
      <c r="D9" s="6" t="s">
        <v>7</v>
      </c>
      <c r="E9" s="6" t="s">
        <v>8</v>
      </c>
      <c r="F9" s="44"/>
      <c r="G9" s="6" t="s">
        <v>7</v>
      </c>
      <c r="H9" s="6" t="s">
        <v>8</v>
      </c>
      <c r="I9" s="44"/>
      <c r="J9" s="45"/>
    </row>
    <row r="10" spans="1:10" ht="15.6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55.2">
      <c r="A11" s="2" t="s">
        <v>3</v>
      </c>
      <c r="B11" s="33" t="s">
        <v>28</v>
      </c>
      <c r="C11" s="21">
        <f>D11+E11</f>
        <v>9057</v>
      </c>
      <c r="D11" s="21">
        <v>3956.4</v>
      </c>
      <c r="E11" s="21">
        <v>5100.6000000000004</v>
      </c>
      <c r="F11" s="21">
        <f>G11+H11</f>
        <v>1175</v>
      </c>
      <c r="G11" s="21">
        <v>0</v>
      </c>
      <c r="H11" s="21">
        <v>1175</v>
      </c>
      <c r="I11" s="21">
        <f>F11/C11*100</f>
        <v>12.97339074748813</v>
      </c>
      <c r="J11" s="30" t="s">
        <v>61</v>
      </c>
    </row>
    <row r="12" spans="1:10" ht="16.2">
      <c r="A12" s="2"/>
      <c r="B12" s="4" t="s">
        <v>9</v>
      </c>
      <c r="C12" s="21"/>
      <c r="D12" s="21"/>
      <c r="E12" s="21"/>
      <c r="F12" s="21"/>
      <c r="G12" s="21"/>
      <c r="H12" s="21"/>
      <c r="I12" s="21"/>
      <c r="J12" s="30"/>
    </row>
    <row r="13" spans="1:10" ht="78">
      <c r="A13" s="32" t="s">
        <v>4</v>
      </c>
      <c r="B13" s="36" t="s">
        <v>45</v>
      </c>
      <c r="C13" s="21">
        <v>300</v>
      </c>
      <c r="D13" s="21">
        <v>0</v>
      </c>
      <c r="E13" s="21">
        <v>300</v>
      </c>
      <c r="F13" s="21">
        <f>G13+H13</f>
        <v>300</v>
      </c>
      <c r="G13" s="21">
        <v>0</v>
      </c>
      <c r="H13" s="21">
        <v>300</v>
      </c>
      <c r="I13" s="21">
        <f>F13/C13*100</f>
        <v>100</v>
      </c>
      <c r="J13" s="30"/>
    </row>
    <row r="14" spans="1:10" s="14" customFormat="1" ht="31.2">
      <c r="A14" s="19" t="s">
        <v>5</v>
      </c>
      <c r="B14" s="20" t="s">
        <v>29</v>
      </c>
      <c r="C14" s="21">
        <f t="shared" ref="C14:C26" si="0">D14+E14</f>
        <v>30686.799999999999</v>
      </c>
      <c r="D14" s="21">
        <v>28210.7</v>
      </c>
      <c r="E14" s="21">
        <v>2476.1</v>
      </c>
      <c r="F14" s="21">
        <f t="shared" ref="F14:F28" si="1">G14+H14</f>
        <v>20289</v>
      </c>
      <c r="G14" s="21">
        <v>18114.7</v>
      </c>
      <c r="H14" s="21">
        <v>2174.3000000000002</v>
      </c>
      <c r="I14" s="21">
        <f t="shared" ref="I14" si="2">F14/C14*100</f>
        <v>66.116375770689686</v>
      </c>
      <c r="J14" s="31"/>
    </row>
    <row r="15" spans="1:10" s="14" customFormat="1" ht="16.2">
      <c r="A15" s="19"/>
      <c r="B15" s="4" t="s">
        <v>9</v>
      </c>
      <c r="C15" s="22"/>
      <c r="D15" s="22"/>
      <c r="E15" s="22"/>
      <c r="F15" s="22"/>
      <c r="G15" s="22"/>
      <c r="H15" s="22"/>
      <c r="I15" s="21"/>
      <c r="J15" s="31"/>
    </row>
    <row r="16" spans="1:10" s="14" customFormat="1" ht="78">
      <c r="A16" s="32" t="s">
        <v>41</v>
      </c>
      <c r="B16" s="5" t="s">
        <v>14</v>
      </c>
      <c r="C16" s="18">
        <f>D16+E16</f>
        <v>0</v>
      </c>
      <c r="D16" s="18">
        <v>0</v>
      </c>
      <c r="E16" s="18">
        <v>0</v>
      </c>
      <c r="F16" s="21">
        <f t="shared" ref="F16:F21" si="3">G16+H16</f>
        <v>0</v>
      </c>
      <c r="G16" s="18">
        <v>0</v>
      </c>
      <c r="H16" s="18">
        <v>0</v>
      </c>
      <c r="I16" s="21" t="e">
        <f t="shared" ref="I16:I21" si="4">F16/C16*100</f>
        <v>#DIV/0!</v>
      </c>
      <c r="J16" s="31"/>
    </row>
    <row r="17" spans="1:10" s="14" customFormat="1" ht="46.8">
      <c r="A17" s="8" t="s">
        <v>47</v>
      </c>
      <c r="B17" s="37" t="s">
        <v>15</v>
      </c>
      <c r="C17" s="18">
        <f t="shared" ref="C17:C21" si="5">D17+E17</f>
        <v>200</v>
      </c>
      <c r="D17" s="18">
        <v>0</v>
      </c>
      <c r="E17" s="18">
        <v>200</v>
      </c>
      <c r="F17" s="21">
        <f t="shared" si="3"/>
        <v>0</v>
      </c>
      <c r="G17" s="18">
        <v>0</v>
      </c>
      <c r="H17" s="18">
        <v>0</v>
      </c>
      <c r="I17" s="21">
        <f t="shared" si="4"/>
        <v>0</v>
      </c>
      <c r="J17" s="31"/>
    </row>
    <row r="18" spans="1:10" s="14" customFormat="1" ht="140.4">
      <c r="A18" s="8" t="s">
        <v>42</v>
      </c>
      <c r="B18" s="5" t="s">
        <v>16</v>
      </c>
      <c r="C18" s="18">
        <f t="shared" si="5"/>
        <v>6221.1</v>
      </c>
      <c r="D18" s="18">
        <v>6221.1</v>
      </c>
      <c r="E18" s="18">
        <v>0</v>
      </c>
      <c r="F18" s="21">
        <f t="shared" si="3"/>
        <v>0</v>
      </c>
      <c r="G18" s="18">
        <v>0</v>
      </c>
      <c r="H18" s="18">
        <v>0</v>
      </c>
      <c r="I18" s="21">
        <f t="shared" si="4"/>
        <v>0</v>
      </c>
      <c r="J18" s="31"/>
    </row>
    <row r="19" spans="1:10" s="14" customFormat="1" ht="93.6">
      <c r="A19" s="8" t="s">
        <v>43</v>
      </c>
      <c r="B19" s="36" t="s">
        <v>46</v>
      </c>
      <c r="C19" s="18">
        <f t="shared" si="5"/>
        <v>100</v>
      </c>
      <c r="D19" s="18">
        <v>0</v>
      </c>
      <c r="E19" s="18">
        <v>100</v>
      </c>
      <c r="F19" s="21">
        <f t="shared" si="3"/>
        <v>0</v>
      </c>
      <c r="G19" s="18">
        <v>0</v>
      </c>
      <c r="H19" s="18">
        <v>0</v>
      </c>
      <c r="I19" s="21">
        <f t="shared" si="4"/>
        <v>0</v>
      </c>
      <c r="J19" s="31"/>
    </row>
    <row r="20" spans="1:10" s="14" customFormat="1" ht="62.4">
      <c r="A20" s="8" t="s">
        <v>44</v>
      </c>
      <c r="B20" s="36" t="s">
        <v>49</v>
      </c>
      <c r="C20" s="18">
        <f t="shared" si="5"/>
        <v>1927.9</v>
      </c>
      <c r="D20" s="18">
        <v>1927.9</v>
      </c>
      <c r="E20" s="18">
        <v>0</v>
      </c>
      <c r="F20" s="21">
        <f t="shared" si="3"/>
        <v>0</v>
      </c>
      <c r="G20" s="18">
        <v>0</v>
      </c>
      <c r="H20" s="18">
        <v>0</v>
      </c>
      <c r="I20" s="21">
        <f t="shared" si="4"/>
        <v>0</v>
      </c>
      <c r="J20" s="31"/>
    </row>
    <row r="21" spans="1:10" s="14" customFormat="1" ht="62.4">
      <c r="A21" s="8" t="s">
        <v>50</v>
      </c>
      <c r="B21" s="5" t="s">
        <v>17</v>
      </c>
      <c r="C21" s="18">
        <f t="shared" si="5"/>
        <v>1927.9</v>
      </c>
      <c r="D21" s="18">
        <v>1927.9</v>
      </c>
      <c r="E21" s="18">
        <v>0</v>
      </c>
      <c r="F21" s="21">
        <f t="shared" si="3"/>
        <v>0</v>
      </c>
      <c r="G21" s="18">
        <v>0</v>
      </c>
      <c r="H21" s="18">
        <v>0</v>
      </c>
      <c r="I21" s="21">
        <f t="shared" si="4"/>
        <v>0</v>
      </c>
      <c r="J21" s="31"/>
    </row>
    <row r="22" spans="1:10" ht="46.8">
      <c r="A22" s="2">
        <v>3</v>
      </c>
      <c r="B22" s="33" t="s">
        <v>30</v>
      </c>
      <c r="C22" s="21">
        <f t="shared" si="0"/>
        <v>1262</v>
      </c>
      <c r="D22" s="21">
        <v>622</v>
      </c>
      <c r="E22" s="21">
        <v>640</v>
      </c>
      <c r="F22" s="21">
        <f t="shared" si="1"/>
        <v>382.29999999999995</v>
      </c>
      <c r="G22" s="21">
        <v>241.2</v>
      </c>
      <c r="H22" s="21">
        <v>141.1</v>
      </c>
      <c r="I22" s="21">
        <f t="shared" ref="I22" si="6">F22/C22*100</f>
        <v>30.293185419968299</v>
      </c>
      <c r="J22" s="31"/>
    </row>
    <row r="23" spans="1:10" ht="55.8">
      <c r="A23" s="2">
        <v>4</v>
      </c>
      <c r="B23" s="33" t="s">
        <v>31</v>
      </c>
      <c r="C23" s="21">
        <f t="shared" si="0"/>
        <v>2241.1</v>
      </c>
      <c r="D23" s="21">
        <v>0</v>
      </c>
      <c r="E23" s="21">
        <v>2241.1</v>
      </c>
      <c r="F23" s="21">
        <f t="shared" si="1"/>
        <v>212.2</v>
      </c>
      <c r="G23" s="21">
        <v>0</v>
      </c>
      <c r="H23" s="21">
        <v>212.2</v>
      </c>
      <c r="I23" s="21">
        <f t="shared" ref="I23" si="7">F23/C23*100</f>
        <v>9.4685645441970454</v>
      </c>
      <c r="J23" s="31" t="s">
        <v>52</v>
      </c>
    </row>
    <row r="24" spans="1:10" ht="46.8">
      <c r="A24" s="2">
        <v>5</v>
      </c>
      <c r="B24" s="33" t="s">
        <v>34</v>
      </c>
      <c r="C24" s="21">
        <f t="shared" si="0"/>
        <v>32747.600000000002</v>
      </c>
      <c r="D24" s="21">
        <v>9097.7000000000007</v>
      </c>
      <c r="E24" s="21">
        <v>23649.9</v>
      </c>
      <c r="F24" s="21">
        <f t="shared" si="1"/>
        <v>5580.9</v>
      </c>
      <c r="G24" s="18">
        <v>0</v>
      </c>
      <c r="H24" s="21">
        <v>5580.9</v>
      </c>
      <c r="I24" s="21">
        <f t="shared" ref="I24:I28" si="8">F24/C24*100</f>
        <v>17.042164922009551</v>
      </c>
      <c r="J24" s="31" t="s">
        <v>53</v>
      </c>
    </row>
    <row r="25" spans="1:10" ht="31.2">
      <c r="A25" s="2">
        <v>6</v>
      </c>
      <c r="B25" s="3" t="s">
        <v>19</v>
      </c>
      <c r="C25" s="21">
        <f t="shared" si="0"/>
        <v>337274.4</v>
      </c>
      <c r="D25" s="18">
        <v>272273.90000000002</v>
      </c>
      <c r="E25" s="18">
        <v>65000.5</v>
      </c>
      <c r="F25" s="21">
        <f t="shared" si="1"/>
        <v>190919.3</v>
      </c>
      <c r="G25" s="18">
        <v>159350.5</v>
      </c>
      <c r="H25" s="18">
        <v>31568.799999999999</v>
      </c>
      <c r="I25" s="21">
        <f t="shared" si="8"/>
        <v>56.606519795157887</v>
      </c>
      <c r="J25" s="26"/>
    </row>
    <row r="26" spans="1:10" ht="69.599999999999994">
      <c r="A26" s="2">
        <v>7</v>
      </c>
      <c r="B26" s="33" t="s">
        <v>20</v>
      </c>
      <c r="C26" s="21">
        <f t="shared" si="0"/>
        <v>20253</v>
      </c>
      <c r="D26" s="18">
        <v>13360.1</v>
      </c>
      <c r="E26" s="18">
        <v>6892.9</v>
      </c>
      <c r="F26" s="21">
        <f t="shared" si="1"/>
        <v>4677.2000000000007</v>
      </c>
      <c r="G26" s="18">
        <v>4514.1000000000004</v>
      </c>
      <c r="H26" s="18">
        <v>163.1</v>
      </c>
      <c r="I26" s="21">
        <f t="shared" si="8"/>
        <v>23.093862637633936</v>
      </c>
      <c r="J26" s="25" t="s">
        <v>60</v>
      </c>
    </row>
    <row r="27" spans="1:10" ht="16.2">
      <c r="A27" s="2"/>
      <c r="B27" s="4" t="s">
        <v>9</v>
      </c>
      <c r="C27" s="21"/>
      <c r="D27" s="18"/>
      <c r="E27" s="18"/>
      <c r="F27" s="21"/>
      <c r="G27" s="18"/>
      <c r="H27" s="18"/>
      <c r="I27" s="21"/>
      <c r="J27" s="25"/>
    </row>
    <row r="28" spans="1:10" ht="42">
      <c r="A28" s="2" t="s">
        <v>18</v>
      </c>
      <c r="B28" s="36" t="s">
        <v>48</v>
      </c>
      <c r="C28" s="21">
        <f>D28+E28</f>
        <v>1300</v>
      </c>
      <c r="D28" s="18">
        <v>0</v>
      </c>
      <c r="E28" s="18">
        <v>1300</v>
      </c>
      <c r="F28" s="21">
        <f t="shared" si="1"/>
        <v>18.8</v>
      </c>
      <c r="G28" s="18">
        <v>0</v>
      </c>
      <c r="H28" s="18">
        <v>18.8</v>
      </c>
      <c r="I28" s="21">
        <f t="shared" si="8"/>
        <v>1.4461538461538461</v>
      </c>
      <c r="J28" s="25" t="s">
        <v>54</v>
      </c>
    </row>
    <row r="29" spans="1:10" ht="31.2">
      <c r="A29" s="23">
        <v>8</v>
      </c>
      <c r="B29" s="33" t="s">
        <v>24</v>
      </c>
      <c r="C29" s="21">
        <f t="shared" ref="C29:C32" si="9">D29+E29</f>
        <v>1869.4</v>
      </c>
      <c r="D29" s="18">
        <v>0</v>
      </c>
      <c r="E29" s="18">
        <v>1869.4</v>
      </c>
      <c r="F29" s="21">
        <f t="shared" ref="F29:F34" si="10">G29+H29</f>
        <v>818.4</v>
      </c>
      <c r="G29" s="18">
        <v>0</v>
      </c>
      <c r="H29" s="18">
        <v>818.4</v>
      </c>
      <c r="I29" s="21">
        <f t="shared" ref="I29:I34" si="11">F29/C29*100</f>
        <v>43.77875254092222</v>
      </c>
      <c r="J29" s="25"/>
    </row>
    <row r="30" spans="1:10" ht="79.2" customHeight="1">
      <c r="A30" s="23">
        <v>9</v>
      </c>
      <c r="B30" s="33" t="s">
        <v>23</v>
      </c>
      <c r="C30" s="21">
        <f t="shared" si="9"/>
        <v>69426.899999999994</v>
      </c>
      <c r="D30" s="18">
        <v>47844</v>
      </c>
      <c r="E30" s="18">
        <v>21582.9</v>
      </c>
      <c r="F30" s="21">
        <f t="shared" si="10"/>
        <v>8355.1</v>
      </c>
      <c r="G30" s="18">
        <v>4015.4</v>
      </c>
      <c r="H30" s="18">
        <v>4339.7</v>
      </c>
      <c r="I30" s="21">
        <f t="shared" si="11"/>
        <v>12.034384366866446</v>
      </c>
      <c r="J30" s="26" t="s">
        <v>55</v>
      </c>
    </row>
    <row r="31" spans="1:10" ht="46.8">
      <c r="A31" s="23">
        <v>10</v>
      </c>
      <c r="B31" s="33" t="s">
        <v>22</v>
      </c>
      <c r="C31" s="21">
        <f t="shared" si="9"/>
        <v>67632.399999999994</v>
      </c>
      <c r="D31" s="18">
        <v>29197</v>
      </c>
      <c r="E31" s="18">
        <v>38435.4</v>
      </c>
      <c r="F31" s="18">
        <f t="shared" si="10"/>
        <v>24428</v>
      </c>
      <c r="G31" s="18">
        <v>14524.7</v>
      </c>
      <c r="H31" s="18">
        <v>9903.2999999999993</v>
      </c>
      <c r="I31" s="21">
        <f t="shared" si="11"/>
        <v>36.118783305043152</v>
      </c>
      <c r="J31" s="25" t="s">
        <v>59</v>
      </c>
    </row>
    <row r="32" spans="1:10" ht="62.4">
      <c r="A32" s="23">
        <v>11</v>
      </c>
      <c r="B32" s="33" t="s">
        <v>21</v>
      </c>
      <c r="C32" s="22">
        <f t="shared" si="9"/>
        <v>74832.800000000003</v>
      </c>
      <c r="D32" s="18">
        <v>2869.3</v>
      </c>
      <c r="E32" s="18">
        <v>71963.5</v>
      </c>
      <c r="F32" s="21">
        <f t="shared" si="10"/>
        <v>32993.699999999997</v>
      </c>
      <c r="G32" s="18">
        <v>1050.7</v>
      </c>
      <c r="H32" s="18">
        <v>31943</v>
      </c>
      <c r="I32" s="21">
        <f t="shared" si="11"/>
        <v>44.089891063811585</v>
      </c>
      <c r="J32" s="25"/>
    </row>
    <row r="33" spans="1:11" s="14" customFormat="1" ht="68.400000000000006" customHeight="1">
      <c r="A33" s="24">
        <v>12</v>
      </c>
      <c r="B33" s="33" t="s">
        <v>40</v>
      </c>
      <c r="C33" s="22">
        <f t="shared" ref="C33:C39" si="12">D33+E33</f>
        <v>1745</v>
      </c>
      <c r="D33" s="18">
        <v>0</v>
      </c>
      <c r="E33" s="18">
        <v>1745</v>
      </c>
      <c r="F33" s="21">
        <f t="shared" si="10"/>
        <v>157.9</v>
      </c>
      <c r="G33" s="18">
        <v>0</v>
      </c>
      <c r="H33" s="18">
        <v>157.9</v>
      </c>
      <c r="I33" s="21">
        <f>SUM(F33/C33*100)</f>
        <v>9.0487106017191987</v>
      </c>
      <c r="J33" s="26" t="s">
        <v>58</v>
      </c>
    </row>
    <row r="34" spans="1:11" ht="62.4">
      <c r="A34" s="24">
        <v>13</v>
      </c>
      <c r="B34" s="33" t="s">
        <v>39</v>
      </c>
      <c r="C34" s="22">
        <f t="shared" si="12"/>
        <v>17066.900000000001</v>
      </c>
      <c r="D34" s="21">
        <v>9444.2999999999993</v>
      </c>
      <c r="E34" s="18">
        <v>7622.6</v>
      </c>
      <c r="F34" s="21">
        <f t="shared" si="10"/>
        <v>12106.5</v>
      </c>
      <c r="G34" s="18">
        <v>6740.1</v>
      </c>
      <c r="H34" s="18">
        <v>5366.4</v>
      </c>
      <c r="I34" s="21">
        <f t="shared" si="11"/>
        <v>70.935553615477914</v>
      </c>
      <c r="J34" s="26"/>
    </row>
    <row r="35" spans="1:11" ht="62.25" customHeight="1">
      <c r="A35" s="24">
        <v>14</v>
      </c>
      <c r="B35" s="33" t="s">
        <v>35</v>
      </c>
      <c r="C35" s="22">
        <f t="shared" si="12"/>
        <v>8591.2999999999993</v>
      </c>
      <c r="D35" s="22">
        <v>7913.3</v>
      </c>
      <c r="E35" s="22">
        <v>678</v>
      </c>
      <c r="F35" s="22">
        <f>G35+H35</f>
        <v>3615.3999999999996</v>
      </c>
      <c r="G35" s="22">
        <v>3424.2</v>
      </c>
      <c r="H35" s="22">
        <v>191.2</v>
      </c>
      <c r="I35" s="22">
        <f>F35/C35*100</f>
        <v>42.082106316855423</v>
      </c>
      <c r="J35" s="29"/>
    </row>
    <row r="36" spans="1:11" ht="62.25" customHeight="1">
      <c r="A36" s="24">
        <v>15</v>
      </c>
      <c r="B36" s="34" t="s">
        <v>36</v>
      </c>
      <c r="C36" s="22">
        <f t="shared" si="12"/>
        <v>72110.7</v>
      </c>
      <c r="D36" s="22">
        <v>14213.6</v>
      </c>
      <c r="E36" s="22">
        <v>57897.1</v>
      </c>
      <c r="F36" s="22">
        <f>G36+H36</f>
        <v>26886.5</v>
      </c>
      <c r="G36" s="22">
        <v>292.60000000000002</v>
      </c>
      <c r="H36" s="22">
        <v>26593.9</v>
      </c>
      <c r="I36" s="22">
        <f t="shared" ref="I36:I39" si="13">F36/C36*100</f>
        <v>37.285035369230918</v>
      </c>
      <c r="J36" s="25" t="s">
        <v>56</v>
      </c>
    </row>
    <row r="37" spans="1:11" s="27" customFormat="1" ht="62.25" customHeight="1">
      <c r="A37" s="24">
        <v>16</v>
      </c>
      <c r="B37" s="35" t="s">
        <v>37</v>
      </c>
      <c r="C37" s="22">
        <f t="shared" si="12"/>
        <v>12488.9</v>
      </c>
      <c r="D37" s="22">
        <v>0</v>
      </c>
      <c r="E37" s="22">
        <v>12488.9</v>
      </c>
      <c r="F37" s="22">
        <f>G37+H37</f>
        <v>7362.6</v>
      </c>
      <c r="G37" s="22">
        <v>0</v>
      </c>
      <c r="H37" s="22">
        <v>7362.6</v>
      </c>
      <c r="I37" s="22">
        <f t="shared" si="13"/>
        <v>58.953150397553031</v>
      </c>
      <c r="J37" s="29"/>
      <c r="K37" s="28"/>
    </row>
    <row r="38" spans="1:11" s="27" customFormat="1" ht="62.25" customHeight="1">
      <c r="A38" s="24">
        <v>17</v>
      </c>
      <c r="B38" s="35" t="s">
        <v>38</v>
      </c>
      <c r="C38" s="22">
        <f t="shared" si="12"/>
        <v>229.2</v>
      </c>
      <c r="D38" s="22">
        <v>69.2</v>
      </c>
      <c r="E38" s="22">
        <v>160</v>
      </c>
      <c r="F38" s="22">
        <f>G38+H38</f>
        <v>185</v>
      </c>
      <c r="G38" s="22">
        <v>25</v>
      </c>
      <c r="H38" s="22">
        <v>160</v>
      </c>
      <c r="I38" s="22">
        <f t="shared" si="13"/>
        <v>80.71553228621292</v>
      </c>
      <c r="J38" s="29"/>
    </row>
    <row r="39" spans="1:11" s="27" customFormat="1" ht="41.25" customHeight="1">
      <c r="A39" s="24">
        <v>18</v>
      </c>
      <c r="B39" s="33" t="s">
        <v>32</v>
      </c>
      <c r="C39" s="22">
        <f t="shared" si="12"/>
        <v>1979.4</v>
      </c>
      <c r="D39" s="22">
        <v>0</v>
      </c>
      <c r="E39" s="22">
        <v>1979.4</v>
      </c>
      <c r="F39" s="22">
        <f>G39+H39</f>
        <v>15</v>
      </c>
      <c r="G39" s="22">
        <v>0</v>
      </c>
      <c r="H39" s="22">
        <v>15</v>
      </c>
      <c r="I39" s="22">
        <f t="shared" si="13"/>
        <v>0.75780539557441651</v>
      </c>
      <c r="J39" s="25" t="s">
        <v>57</v>
      </c>
    </row>
    <row r="40" spans="1:11" ht="50.25" customHeight="1">
      <c r="C40" s="13"/>
    </row>
    <row r="41" spans="1:11" s="17" customFormat="1" ht="15.6">
      <c r="A41" s="15"/>
      <c r="B41" s="16" t="s">
        <v>25</v>
      </c>
      <c r="C41" s="12">
        <f>SUM(C11+C14+C22+C23+C24+C25+C26+C29+C30+C31+C32+C33+C34+C35+C36+C37+C38+C39)</f>
        <v>761494.80000000016</v>
      </c>
      <c r="D41" s="12"/>
      <c r="E41" s="12"/>
      <c r="F41" s="12">
        <f>SUM(F11+F14+F22+F23+F24+F25+F26+F29+F30+F31+F32+F33+F34+F35+F36+F37+F38+F39)</f>
        <v>340160</v>
      </c>
      <c r="G41" s="12"/>
      <c r="H41" s="12"/>
      <c r="I41" s="12">
        <f>SUM(F41/C41*100)</f>
        <v>44.670035829528963</v>
      </c>
    </row>
    <row r="42" spans="1:11" ht="15.6">
      <c r="A42" s="9"/>
      <c r="B42" s="10"/>
      <c r="C42" s="11">
        <f>SUM(C11+C14+C22+C23+C24+C25+C26+C29+C30+C31+C32+C33+C34+C35+C36+C37+C38+C39)</f>
        <v>761494.80000000016</v>
      </c>
      <c r="D42" s="11"/>
      <c r="E42" s="11"/>
      <c r="F42" s="11">
        <f>SUM(F11+F14+F22+F23+F24+F25+F26+F29+F30+F31+F32+F33+F34+F35+F36+F37+F38+F39)</f>
        <v>340160</v>
      </c>
      <c r="G42" s="11"/>
      <c r="H42" s="11"/>
      <c r="I42" s="12">
        <f>SUM(F42/C42*100)</f>
        <v>44.670035829528963</v>
      </c>
    </row>
    <row r="43" spans="1:11">
      <c r="C43" s="13">
        <f>SUM(C11+C14+C22+C23+C24+C25+C26+C29+C30+C31+C32+C33+C34+C35+C36+C37+C38+C39)</f>
        <v>761494.80000000016</v>
      </c>
    </row>
    <row r="45" spans="1:11">
      <c r="J45">
        <v>2019</v>
      </c>
    </row>
  </sheetData>
  <mergeCells count="14">
    <mergeCell ref="C5:J5"/>
    <mergeCell ref="A4:J4"/>
    <mergeCell ref="A3:J3"/>
    <mergeCell ref="A5:A9"/>
    <mergeCell ref="B5:B9"/>
    <mergeCell ref="C8:C9"/>
    <mergeCell ref="D8:E8"/>
    <mergeCell ref="F8:F9"/>
    <mergeCell ref="G8:H8"/>
    <mergeCell ref="F7:H7"/>
    <mergeCell ref="C7:E7"/>
    <mergeCell ref="C6:J6"/>
    <mergeCell ref="J7:J9"/>
    <mergeCell ref="I7:I9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2019-07-16T14:04:14Z</dcterms:modified>
</cp:coreProperties>
</file>