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2" activeTab="2"/>
  </bookViews>
  <sheets>
    <sheet name="финотдел" sheetId="1" r:id="rId1"/>
    <sheet name="отдел И и З отношений" sheetId="2" r:id="rId2"/>
    <sheet name="РЕЙТИНГ ПОСЕЛЕНИЙ ЗА 2018 ГОД" sheetId="13" r:id="rId3"/>
  </sheets>
  <calcPr calcId="125725"/>
</workbook>
</file>

<file path=xl/calcChain.xml><?xml version="1.0" encoding="utf-8"?>
<calcChain xmlns="http://schemas.openxmlformats.org/spreadsheetml/2006/main">
  <c r="N5" i="13"/>
  <c r="N6"/>
  <c r="N7"/>
  <c r="N8"/>
  <c r="N9"/>
  <c r="N10"/>
  <c r="N11"/>
  <c r="N12"/>
  <c r="N13"/>
  <c r="N14"/>
  <c r="N15"/>
  <c r="N16"/>
  <c r="N17"/>
  <c r="N18"/>
  <c r="N19"/>
  <c r="N20"/>
  <c r="T7" i="2"/>
  <c r="T8"/>
  <c r="T9"/>
  <c r="T10"/>
  <c r="T11"/>
  <c r="T12"/>
  <c r="T13"/>
  <c r="T14"/>
  <c r="T15"/>
  <c r="T16"/>
  <c r="T17"/>
  <c r="T18"/>
  <c r="T19"/>
  <c r="T20"/>
  <c r="T21"/>
  <c r="T22"/>
  <c r="S7"/>
  <c r="S8"/>
  <c r="S9"/>
  <c r="S10"/>
  <c r="S11"/>
  <c r="S12"/>
  <c r="S13"/>
  <c r="S14"/>
  <c r="S15"/>
  <c r="S16"/>
  <c r="S17"/>
  <c r="S18"/>
  <c r="S19"/>
  <c r="S20"/>
  <c r="S21"/>
  <c r="S22"/>
  <c r="O7"/>
  <c r="O8"/>
  <c r="O9"/>
  <c r="O10"/>
  <c r="O11"/>
  <c r="O12"/>
  <c r="O13"/>
  <c r="O14"/>
  <c r="O15"/>
  <c r="O16"/>
  <c r="O17"/>
  <c r="O18"/>
  <c r="O19"/>
  <c r="O20"/>
  <c r="O21"/>
  <c r="O22"/>
  <c r="K7"/>
  <c r="K8"/>
  <c r="K9"/>
  <c r="K10"/>
  <c r="K11"/>
  <c r="K12"/>
  <c r="K13"/>
  <c r="K14"/>
  <c r="K15"/>
  <c r="K16"/>
  <c r="K17"/>
  <c r="K18"/>
  <c r="K19"/>
  <c r="K20"/>
  <c r="K21"/>
  <c r="K22"/>
  <c r="P5" i="1"/>
  <c r="P6"/>
  <c r="P7"/>
  <c r="P8"/>
  <c r="P9"/>
  <c r="P10"/>
  <c r="P11"/>
  <c r="P12"/>
  <c r="P13"/>
  <c r="P14"/>
  <c r="P15"/>
  <c r="P16"/>
  <c r="P17"/>
  <c r="P18"/>
  <c r="P19"/>
  <c r="P20"/>
  <c r="O5"/>
  <c r="O6"/>
  <c r="O7"/>
  <c r="O8"/>
  <c r="O9"/>
  <c r="O10"/>
  <c r="O11"/>
  <c r="O12"/>
  <c r="O13"/>
  <c r="O14"/>
  <c r="O15"/>
  <c r="O16"/>
  <c r="O17"/>
  <c r="O18"/>
  <c r="O19"/>
  <c r="O20"/>
  <c r="L5"/>
  <c r="L6"/>
  <c r="L7"/>
  <c r="L8"/>
  <c r="L9"/>
  <c r="L10"/>
  <c r="L11"/>
  <c r="L12"/>
  <c r="L13"/>
  <c r="L14"/>
  <c r="L15"/>
  <c r="L16"/>
  <c r="L17"/>
  <c r="L18"/>
  <c r="L19"/>
  <c r="L20"/>
  <c r="K5"/>
  <c r="K6"/>
  <c r="K7"/>
  <c r="K8"/>
  <c r="K9"/>
  <c r="K10"/>
  <c r="K11"/>
  <c r="K12"/>
  <c r="K13"/>
  <c r="K14"/>
  <c r="K15"/>
  <c r="K16"/>
  <c r="K17"/>
  <c r="K18"/>
  <c r="K19"/>
  <c r="K20"/>
  <c r="G5"/>
  <c r="G6"/>
  <c r="G7"/>
  <c r="G8"/>
  <c r="G9"/>
  <c r="G10"/>
  <c r="G11"/>
  <c r="G12"/>
  <c r="G13"/>
  <c r="G14"/>
  <c r="G15"/>
  <c r="G16"/>
  <c r="G17"/>
  <c r="G18"/>
  <c r="G19"/>
  <c r="G20"/>
  <c r="L4"/>
  <c r="G7" i="2"/>
  <c r="G8"/>
  <c r="G9"/>
  <c r="G10"/>
  <c r="G11"/>
  <c r="G12"/>
  <c r="G13"/>
  <c r="G14"/>
  <c r="G15"/>
  <c r="G16"/>
  <c r="G17"/>
  <c r="G18"/>
  <c r="G19"/>
  <c r="G20"/>
  <c r="G21"/>
  <c r="G22"/>
  <c r="N4" i="13" l="1"/>
  <c r="L7" i="2"/>
  <c r="L8"/>
  <c r="L9"/>
  <c r="L10"/>
  <c r="L11"/>
  <c r="L12"/>
  <c r="L13"/>
  <c r="L14"/>
  <c r="L15"/>
  <c r="L16"/>
  <c r="L17"/>
  <c r="L18"/>
  <c r="L19"/>
  <c r="L20"/>
  <c r="L21"/>
  <c r="L22"/>
  <c r="L6"/>
  <c r="S6" l="1"/>
  <c r="O6"/>
  <c r="K6"/>
  <c r="G6"/>
  <c r="O4" i="1"/>
  <c r="K4"/>
  <c r="G4"/>
  <c r="T6" i="2" l="1"/>
  <c r="P4" i="1"/>
</calcChain>
</file>

<file path=xl/sharedStrings.xml><?xml version="1.0" encoding="utf-8"?>
<sst xmlns="http://schemas.openxmlformats.org/spreadsheetml/2006/main" count="166" uniqueCount="72">
  <si>
    <t>№ п/п</t>
  </si>
  <si>
    <t>Наименование поселения</t>
  </si>
  <si>
    <t>Доля собственных доходов в общей сумме доходов бюджетов поселений</t>
  </si>
  <si>
    <t>Темп роста собственных доходов бюджета поселения (к аналогичному периоду прошлого года)</t>
  </si>
  <si>
    <t>Объем поступившего в местный бюджет земельного налога (на 1 жителя)</t>
  </si>
  <si>
    <t>Общий балл</t>
  </si>
  <si>
    <t>%</t>
  </si>
  <si>
    <t>Место по показ.</t>
  </si>
  <si>
    <t>Коэф</t>
  </si>
  <si>
    <t>Ранг поселения</t>
  </si>
  <si>
    <t>руб.</t>
  </si>
  <si>
    <t>1.</t>
  </si>
  <si>
    <t>Большесундырское</t>
  </si>
  <si>
    <t>2.</t>
  </si>
  <si>
    <t>Большечурашевское</t>
  </si>
  <si>
    <t>3.</t>
  </si>
  <si>
    <t>Большешемердянское</t>
  </si>
  <si>
    <t>4.</t>
  </si>
  <si>
    <t>Иваньковское</t>
  </si>
  <si>
    <t>5.</t>
  </si>
  <si>
    <t>Кильдишевское</t>
  </si>
  <si>
    <t>6.</t>
  </si>
  <si>
    <t xml:space="preserve">Кукшумское </t>
  </si>
  <si>
    <t>7.</t>
  </si>
  <si>
    <t>Малокарачкинское</t>
  </si>
  <si>
    <t>8.</t>
  </si>
  <si>
    <t>Мочарское</t>
  </si>
  <si>
    <t>9.</t>
  </si>
  <si>
    <t>Николаевское</t>
  </si>
  <si>
    <t>10.</t>
  </si>
  <si>
    <t>Персирланское</t>
  </si>
  <si>
    <t>11.</t>
  </si>
  <si>
    <t>Советское</t>
  </si>
  <si>
    <t>12.</t>
  </si>
  <si>
    <t xml:space="preserve">Старотиньгешское </t>
  </si>
  <si>
    <t>13.</t>
  </si>
  <si>
    <t>Стрелецкое</t>
  </si>
  <si>
    <t>14.</t>
  </si>
  <si>
    <t>Хочашевское</t>
  </si>
  <si>
    <t>15.</t>
  </si>
  <si>
    <t>Чебаковское</t>
  </si>
  <si>
    <t>16.</t>
  </si>
  <si>
    <t>Ювановское</t>
  </si>
  <si>
    <t>17.</t>
  </si>
  <si>
    <t>Ядринское сельское</t>
  </si>
  <si>
    <t>Доходы бюджета поселения от использования муниципального имущества (руб. на 1 жителя)</t>
  </si>
  <si>
    <t>кв.м.</t>
  </si>
  <si>
    <t>Коэф.</t>
  </si>
  <si>
    <t xml:space="preserve">руб. </t>
  </si>
  <si>
    <t>ед.</t>
  </si>
  <si>
    <t>Финансовый отдел</t>
  </si>
  <si>
    <t>МБУ "Центр финансового и хозяйственного обслуживания"</t>
  </si>
  <si>
    <t>Отдел строительства, дорожного хозяйства и ЖКХ</t>
  </si>
  <si>
    <t>Отдел экономики и промышленности</t>
  </si>
  <si>
    <t>Отдел сельского хозяйства</t>
  </si>
  <si>
    <t>Отдел образования</t>
  </si>
  <si>
    <t>Отдел социального развития</t>
  </si>
  <si>
    <t>Отдел организационно-контрольной, кадровой работы и по вопросам местного самоуправления</t>
  </si>
  <si>
    <t>Сектор специальных программ</t>
  </si>
  <si>
    <t>Отдел информационного обеспечения</t>
  </si>
  <si>
    <t>Место по итогам соревнования</t>
  </si>
  <si>
    <t>Примечание</t>
  </si>
  <si>
    <t>зем.налог (руб.)</t>
  </si>
  <si>
    <t>Создание новых посадок в парках, садах, аллеях, скверах (кв.м.)</t>
  </si>
  <si>
    <t>Темп роста доходов бюджета поселения от управления и распоряжения имуществом (в процентах к аналогичному периоду предыдущего года)</t>
  </si>
  <si>
    <t>рублей всего</t>
  </si>
  <si>
    <t>Отдел  имущественных и земельных отношений</t>
  </si>
  <si>
    <t>Предоставление  земельных участков многодетным семьям (единиц)</t>
  </si>
  <si>
    <t>Численность населения на 01.01.2018г.</t>
  </si>
  <si>
    <t>Расчет показателей по по отделу имущественных и земельных отношений  для подведения итогов экономического соревнования между сельскими поселениями за 2018 год</t>
  </si>
  <si>
    <t>Рейтинг поселений Ядринского района Чувашской Республики по экономическим показателям за 2018 год</t>
  </si>
  <si>
    <t>Расчет показателей по финансовому отделу для подведения итогов экономического соревнования между сельскими поселениями за 2018 год</t>
  </si>
</sst>
</file>

<file path=xl/styles.xml><?xml version="1.0" encoding="utf-8"?>
<styleSheet xmlns="http://schemas.openxmlformats.org/spreadsheetml/2006/main">
  <numFmts count="1"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5" fontId="1" fillId="0" borderId="1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65" fontId="9" fillId="3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165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65" fontId="1" fillId="4" borderId="18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Q20"/>
  <sheetViews>
    <sheetView zoomScaleNormal="100" workbookViewId="0">
      <selection activeCell="S18" sqref="S18"/>
    </sheetView>
  </sheetViews>
  <sheetFormatPr defaultRowHeight="12.75"/>
  <cols>
    <col min="1" max="1" width="4.28515625" style="1" customWidth="1"/>
    <col min="2" max="2" width="14.85546875" style="1" customWidth="1"/>
    <col min="3" max="3" width="10.5703125" style="1" customWidth="1"/>
    <col min="4" max="4" width="7.7109375" style="1" customWidth="1"/>
    <col min="5" max="5" width="7.42578125" style="1" customWidth="1"/>
    <col min="6" max="6" width="8" style="1" customWidth="1"/>
    <col min="7" max="7" width="9.42578125" style="1" customWidth="1"/>
    <col min="8" max="9" width="9.140625" style="1"/>
    <col min="10" max="10" width="9" style="1" customWidth="1"/>
    <col min="11" max="12" width="9.140625" style="1"/>
    <col min="13" max="13" width="8.42578125" style="1" customWidth="1"/>
    <col min="14" max="14" width="9.140625" style="1"/>
    <col min="15" max="15" width="8.140625" style="1" customWidth="1"/>
    <col min="16" max="16" width="7.7109375" style="1" customWidth="1"/>
    <col min="17" max="17" width="15" style="1" customWidth="1"/>
    <col min="18" max="16384" width="9.140625" style="1"/>
  </cols>
  <sheetData>
    <row r="1" spans="1:17" ht="31.5" customHeight="1" thickBo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ht="45.75" customHeight="1" thickBot="1">
      <c r="A2" s="45" t="s">
        <v>0</v>
      </c>
      <c r="B2" s="45" t="s">
        <v>1</v>
      </c>
      <c r="C2" s="45" t="s">
        <v>68</v>
      </c>
      <c r="D2" s="47" t="s">
        <v>2</v>
      </c>
      <c r="E2" s="48"/>
      <c r="F2" s="48"/>
      <c r="G2" s="49"/>
      <c r="H2" s="47" t="s">
        <v>3</v>
      </c>
      <c r="I2" s="48"/>
      <c r="J2" s="48"/>
      <c r="K2" s="49"/>
      <c r="L2" s="47" t="s">
        <v>4</v>
      </c>
      <c r="M2" s="48"/>
      <c r="N2" s="48"/>
      <c r="O2" s="49"/>
      <c r="P2" s="43" t="s">
        <v>5</v>
      </c>
    </row>
    <row r="3" spans="1:17" ht="36.75" thickBot="1">
      <c r="A3" s="46"/>
      <c r="B3" s="46"/>
      <c r="C3" s="46"/>
      <c r="D3" s="8" t="s">
        <v>6</v>
      </c>
      <c r="E3" s="8" t="s">
        <v>7</v>
      </c>
      <c r="F3" s="8" t="s">
        <v>8</v>
      </c>
      <c r="G3" s="9" t="s">
        <v>9</v>
      </c>
      <c r="H3" s="8" t="s">
        <v>6</v>
      </c>
      <c r="I3" s="8" t="s">
        <v>7</v>
      </c>
      <c r="J3" s="8" t="s">
        <v>8</v>
      </c>
      <c r="K3" s="9" t="s">
        <v>9</v>
      </c>
      <c r="L3" s="8" t="s">
        <v>10</v>
      </c>
      <c r="M3" s="8" t="s">
        <v>7</v>
      </c>
      <c r="N3" s="8" t="s">
        <v>8</v>
      </c>
      <c r="O3" s="9" t="s">
        <v>9</v>
      </c>
      <c r="P3" s="44"/>
      <c r="Q3" s="2" t="s">
        <v>62</v>
      </c>
    </row>
    <row r="4" spans="1:17" ht="26.25" customHeight="1" thickBot="1">
      <c r="A4" s="10" t="s">
        <v>11</v>
      </c>
      <c r="B4" s="11" t="s">
        <v>12</v>
      </c>
      <c r="C4" s="29">
        <v>846</v>
      </c>
      <c r="D4" s="12">
        <v>28.87</v>
      </c>
      <c r="E4" s="8">
        <v>8</v>
      </c>
      <c r="F4" s="8">
        <v>0.4</v>
      </c>
      <c r="G4" s="13">
        <f>SUM(E4*F4)</f>
        <v>3.2</v>
      </c>
      <c r="H4" s="12">
        <v>82.3</v>
      </c>
      <c r="I4" s="8">
        <v>6</v>
      </c>
      <c r="J4" s="8">
        <v>0.5</v>
      </c>
      <c r="K4" s="13">
        <f>SUM(I4*J4)</f>
        <v>3</v>
      </c>
      <c r="L4" s="12">
        <f>SUM(Q4/C4)</f>
        <v>394.09190307328606</v>
      </c>
      <c r="M4" s="8">
        <v>10</v>
      </c>
      <c r="N4" s="8">
        <v>0.6</v>
      </c>
      <c r="O4" s="13">
        <f>SUM(M4*N4)</f>
        <v>6</v>
      </c>
      <c r="P4" s="14">
        <f>SUM(G4+K4+O4)</f>
        <v>12.2</v>
      </c>
      <c r="Q4" s="2">
        <v>333401.75</v>
      </c>
    </row>
    <row r="5" spans="1:17" ht="24.75" customHeight="1" thickBot="1">
      <c r="A5" s="10" t="s">
        <v>13</v>
      </c>
      <c r="B5" s="11" t="s">
        <v>14</v>
      </c>
      <c r="C5" s="29">
        <v>1124</v>
      </c>
      <c r="D5" s="12">
        <v>35.78</v>
      </c>
      <c r="E5" s="8">
        <v>14</v>
      </c>
      <c r="F5" s="8">
        <v>0.4</v>
      </c>
      <c r="G5" s="13">
        <f t="shared" ref="G5:G20" si="0">SUM(E5*F5)</f>
        <v>5.6000000000000005</v>
      </c>
      <c r="H5" s="12">
        <v>106.8</v>
      </c>
      <c r="I5" s="8">
        <v>12</v>
      </c>
      <c r="J5" s="8">
        <v>0.5</v>
      </c>
      <c r="K5" s="13">
        <f t="shared" ref="K5:K20" si="1">SUM(I5*J5)</f>
        <v>6</v>
      </c>
      <c r="L5" s="12">
        <f t="shared" ref="L5:L20" si="2">SUM(Q5/C5)</f>
        <v>395.88021352313166</v>
      </c>
      <c r="M5" s="8">
        <v>11</v>
      </c>
      <c r="N5" s="8">
        <v>0.6</v>
      </c>
      <c r="O5" s="13">
        <f t="shared" ref="O5:O20" si="3">SUM(M5*N5)</f>
        <v>6.6</v>
      </c>
      <c r="P5" s="14">
        <f t="shared" ref="P5:P20" si="4">SUM(G5+K5+O5)</f>
        <v>18.200000000000003</v>
      </c>
      <c r="Q5" s="2">
        <v>444969.36</v>
      </c>
    </row>
    <row r="6" spans="1:17" ht="24.75" thickBot="1">
      <c r="A6" s="10" t="s">
        <v>15</v>
      </c>
      <c r="B6" s="11" t="s">
        <v>16</v>
      </c>
      <c r="C6" s="29">
        <v>1262</v>
      </c>
      <c r="D6" s="12">
        <v>39.61</v>
      </c>
      <c r="E6" s="8">
        <v>16</v>
      </c>
      <c r="F6" s="8">
        <v>0.4</v>
      </c>
      <c r="G6" s="13">
        <f t="shared" si="0"/>
        <v>6.4</v>
      </c>
      <c r="H6" s="12">
        <v>132.6</v>
      </c>
      <c r="I6" s="8">
        <v>17</v>
      </c>
      <c r="J6" s="8">
        <v>0.5</v>
      </c>
      <c r="K6" s="13">
        <f t="shared" si="1"/>
        <v>8.5</v>
      </c>
      <c r="L6" s="12">
        <f t="shared" si="2"/>
        <v>566.85300316957205</v>
      </c>
      <c r="M6" s="8">
        <v>15</v>
      </c>
      <c r="N6" s="8">
        <v>0.6</v>
      </c>
      <c r="O6" s="13">
        <f t="shared" si="3"/>
        <v>9</v>
      </c>
      <c r="P6" s="14">
        <f t="shared" si="4"/>
        <v>23.9</v>
      </c>
      <c r="Q6" s="2">
        <v>715368.49</v>
      </c>
    </row>
    <row r="7" spans="1:17" ht="13.5" thickBot="1">
      <c r="A7" s="10" t="s">
        <v>17</v>
      </c>
      <c r="B7" s="11" t="s">
        <v>18</v>
      </c>
      <c r="C7" s="29">
        <v>908</v>
      </c>
      <c r="D7" s="12">
        <v>62.3</v>
      </c>
      <c r="E7" s="8">
        <v>17</v>
      </c>
      <c r="F7" s="8">
        <v>0.4</v>
      </c>
      <c r="G7" s="13">
        <f t="shared" si="0"/>
        <v>6.8000000000000007</v>
      </c>
      <c r="H7" s="12">
        <v>129.19999999999999</v>
      </c>
      <c r="I7" s="8">
        <v>16</v>
      </c>
      <c r="J7" s="8">
        <v>0.5</v>
      </c>
      <c r="K7" s="13">
        <f t="shared" si="1"/>
        <v>8</v>
      </c>
      <c r="L7" s="12">
        <f t="shared" si="2"/>
        <v>1363.210308370044</v>
      </c>
      <c r="M7" s="8">
        <v>17</v>
      </c>
      <c r="N7" s="8">
        <v>0.6</v>
      </c>
      <c r="O7" s="13">
        <f t="shared" si="3"/>
        <v>10.199999999999999</v>
      </c>
      <c r="P7" s="14">
        <f t="shared" si="4"/>
        <v>25</v>
      </c>
      <c r="Q7" s="2">
        <v>1237794.96</v>
      </c>
    </row>
    <row r="8" spans="1:17" ht="13.5" thickBot="1">
      <c r="A8" s="10" t="s">
        <v>19</v>
      </c>
      <c r="B8" s="11" t="s">
        <v>20</v>
      </c>
      <c r="C8" s="29">
        <v>847</v>
      </c>
      <c r="D8" s="12">
        <v>26.21</v>
      </c>
      <c r="E8" s="8">
        <v>6</v>
      </c>
      <c r="F8" s="8">
        <v>0.4</v>
      </c>
      <c r="G8" s="13">
        <f t="shared" si="0"/>
        <v>2.4000000000000004</v>
      </c>
      <c r="H8" s="12">
        <v>76</v>
      </c>
      <c r="I8" s="8">
        <v>2</v>
      </c>
      <c r="J8" s="8">
        <v>0.5</v>
      </c>
      <c r="K8" s="13">
        <f t="shared" si="1"/>
        <v>1</v>
      </c>
      <c r="L8" s="12">
        <f t="shared" si="2"/>
        <v>196.95386068476978</v>
      </c>
      <c r="M8" s="8">
        <v>3</v>
      </c>
      <c r="N8" s="8">
        <v>0.6</v>
      </c>
      <c r="O8" s="13">
        <f t="shared" si="3"/>
        <v>1.7999999999999998</v>
      </c>
      <c r="P8" s="14">
        <f t="shared" si="4"/>
        <v>5.2</v>
      </c>
      <c r="Q8" s="2">
        <v>166819.92000000001</v>
      </c>
    </row>
    <row r="9" spans="1:17" ht="13.5" thickBot="1">
      <c r="A9" s="10" t="s">
        <v>21</v>
      </c>
      <c r="B9" s="11" t="s">
        <v>22</v>
      </c>
      <c r="C9" s="29">
        <v>1002</v>
      </c>
      <c r="D9" s="12">
        <v>25.05</v>
      </c>
      <c r="E9" s="8">
        <v>3</v>
      </c>
      <c r="F9" s="8">
        <v>0.4</v>
      </c>
      <c r="G9" s="13">
        <f t="shared" si="0"/>
        <v>1.2000000000000002</v>
      </c>
      <c r="H9" s="12">
        <v>123.7</v>
      </c>
      <c r="I9" s="8">
        <v>14</v>
      </c>
      <c r="J9" s="8">
        <v>0.5</v>
      </c>
      <c r="K9" s="13">
        <f t="shared" si="1"/>
        <v>7</v>
      </c>
      <c r="L9" s="12">
        <f t="shared" si="2"/>
        <v>102.05636726546906</v>
      </c>
      <c r="M9" s="8">
        <v>1</v>
      </c>
      <c r="N9" s="8">
        <v>0.6</v>
      </c>
      <c r="O9" s="13">
        <f t="shared" si="3"/>
        <v>0.6</v>
      </c>
      <c r="P9" s="14">
        <f t="shared" si="4"/>
        <v>8.7999999999999989</v>
      </c>
      <c r="Q9" s="2">
        <v>102260.48</v>
      </c>
    </row>
    <row r="10" spans="1:17" ht="24.75" thickBot="1">
      <c r="A10" s="10" t="s">
        <v>23</v>
      </c>
      <c r="B10" s="11" t="s">
        <v>24</v>
      </c>
      <c r="C10" s="29">
        <v>759</v>
      </c>
      <c r="D10" s="12">
        <v>25.65</v>
      </c>
      <c r="E10" s="8">
        <v>5</v>
      </c>
      <c r="F10" s="8">
        <v>0.4</v>
      </c>
      <c r="G10" s="13">
        <f t="shared" si="0"/>
        <v>2</v>
      </c>
      <c r="H10" s="12">
        <v>98.1</v>
      </c>
      <c r="I10" s="8">
        <v>8</v>
      </c>
      <c r="J10" s="8">
        <v>0.5</v>
      </c>
      <c r="K10" s="13">
        <f t="shared" si="1"/>
        <v>4</v>
      </c>
      <c r="L10" s="12">
        <f t="shared" si="2"/>
        <v>309.97465085638999</v>
      </c>
      <c r="M10" s="8">
        <v>6</v>
      </c>
      <c r="N10" s="8">
        <v>0.6</v>
      </c>
      <c r="O10" s="13">
        <f t="shared" si="3"/>
        <v>3.5999999999999996</v>
      </c>
      <c r="P10" s="14">
        <f t="shared" si="4"/>
        <v>9.6</v>
      </c>
      <c r="Q10" s="2">
        <v>235270.76</v>
      </c>
    </row>
    <row r="11" spans="1:17" ht="13.5" thickBot="1">
      <c r="A11" s="10" t="s">
        <v>25</v>
      </c>
      <c r="B11" s="11" t="s">
        <v>26</v>
      </c>
      <c r="C11" s="29">
        <v>763</v>
      </c>
      <c r="D11" s="12">
        <v>35.28</v>
      </c>
      <c r="E11" s="8">
        <v>13</v>
      </c>
      <c r="F11" s="8">
        <v>0.4</v>
      </c>
      <c r="G11" s="13">
        <f t="shared" si="0"/>
        <v>5.2</v>
      </c>
      <c r="H11" s="12">
        <v>80.099999999999994</v>
      </c>
      <c r="I11" s="8">
        <v>3</v>
      </c>
      <c r="J11" s="8">
        <v>0.5</v>
      </c>
      <c r="K11" s="13">
        <f t="shared" si="1"/>
        <v>1.5</v>
      </c>
      <c r="L11" s="12">
        <f t="shared" si="2"/>
        <v>527.1416513761468</v>
      </c>
      <c r="M11" s="8">
        <v>14</v>
      </c>
      <c r="N11" s="8">
        <v>0.6</v>
      </c>
      <c r="O11" s="13">
        <f t="shared" si="3"/>
        <v>8.4</v>
      </c>
      <c r="P11" s="14">
        <f t="shared" si="4"/>
        <v>15.100000000000001</v>
      </c>
      <c r="Q11" s="2">
        <v>402209.08</v>
      </c>
    </row>
    <row r="12" spans="1:17" ht="13.5" thickBot="1">
      <c r="A12" s="10" t="s">
        <v>27</v>
      </c>
      <c r="B12" s="11" t="s">
        <v>28</v>
      </c>
      <c r="C12" s="29">
        <v>1085</v>
      </c>
      <c r="D12" s="12">
        <v>22.66</v>
      </c>
      <c r="E12" s="8">
        <v>2</v>
      </c>
      <c r="F12" s="8">
        <v>0.4</v>
      </c>
      <c r="G12" s="13">
        <f t="shared" si="0"/>
        <v>0.8</v>
      </c>
      <c r="H12" s="12">
        <v>100.5</v>
      </c>
      <c r="I12" s="8">
        <v>9</v>
      </c>
      <c r="J12" s="8">
        <v>0.5</v>
      </c>
      <c r="K12" s="13">
        <f t="shared" si="1"/>
        <v>4.5</v>
      </c>
      <c r="L12" s="12">
        <f t="shared" si="2"/>
        <v>475.0179262672811</v>
      </c>
      <c r="M12" s="8">
        <v>12</v>
      </c>
      <c r="N12" s="8">
        <v>0.6</v>
      </c>
      <c r="O12" s="13">
        <f t="shared" si="3"/>
        <v>7.1999999999999993</v>
      </c>
      <c r="P12" s="14">
        <f t="shared" si="4"/>
        <v>12.5</v>
      </c>
      <c r="Q12" s="2">
        <v>515394.45</v>
      </c>
    </row>
    <row r="13" spans="1:17" ht="13.5" thickBot="1">
      <c r="A13" s="10" t="s">
        <v>29</v>
      </c>
      <c r="B13" s="11" t="s">
        <v>30</v>
      </c>
      <c r="C13" s="29">
        <v>1748</v>
      </c>
      <c r="D13" s="12">
        <v>28.24</v>
      </c>
      <c r="E13" s="8">
        <v>7</v>
      </c>
      <c r="F13" s="8">
        <v>0.4</v>
      </c>
      <c r="G13" s="13">
        <f t="shared" si="0"/>
        <v>2.8000000000000003</v>
      </c>
      <c r="H13" s="12">
        <v>88.2</v>
      </c>
      <c r="I13" s="8">
        <v>7</v>
      </c>
      <c r="J13" s="8">
        <v>0.5</v>
      </c>
      <c r="K13" s="13">
        <f t="shared" si="1"/>
        <v>3.5</v>
      </c>
      <c r="L13" s="12">
        <f t="shared" si="2"/>
        <v>511.24695080091533</v>
      </c>
      <c r="M13" s="8">
        <v>13</v>
      </c>
      <c r="N13" s="8">
        <v>0.6</v>
      </c>
      <c r="O13" s="13">
        <f t="shared" si="3"/>
        <v>7.8</v>
      </c>
      <c r="P13" s="14">
        <f t="shared" si="4"/>
        <v>14.100000000000001</v>
      </c>
      <c r="Q13" s="2">
        <v>893659.67</v>
      </c>
    </row>
    <row r="14" spans="1:17" ht="13.5" thickBot="1">
      <c r="A14" s="10" t="s">
        <v>31</v>
      </c>
      <c r="B14" s="11" t="s">
        <v>32</v>
      </c>
      <c r="C14" s="29">
        <v>860</v>
      </c>
      <c r="D14" s="12">
        <v>34.950000000000003</v>
      </c>
      <c r="E14" s="8">
        <v>12</v>
      </c>
      <c r="F14" s="8">
        <v>0.4</v>
      </c>
      <c r="G14" s="13">
        <f t="shared" si="0"/>
        <v>4.8000000000000007</v>
      </c>
      <c r="H14" s="12">
        <v>124.9</v>
      </c>
      <c r="I14" s="8">
        <v>15</v>
      </c>
      <c r="J14" s="8">
        <v>0.5</v>
      </c>
      <c r="K14" s="13">
        <f t="shared" si="1"/>
        <v>7.5</v>
      </c>
      <c r="L14" s="12">
        <f t="shared" si="2"/>
        <v>318.34677906976742</v>
      </c>
      <c r="M14" s="8">
        <v>7</v>
      </c>
      <c r="N14" s="8">
        <v>0.6</v>
      </c>
      <c r="O14" s="13">
        <f t="shared" si="3"/>
        <v>4.2</v>
      </c>
      <c r="P14" s="14">
        <f t="shared" si="4"/>
        <v>16.5</v>
      </c>
      <c r="Q14" s="2">
        <v>273778.23</v>
      </c>
    </row>
    <row r="15" spans="1:17" ht="13.5" thickBot="1">
      <c r="A15" s="10" t="s">
        <v>33</v>
      </c>
      <c r="B15" s="11" t="s">
        <v>34</v>
      </c>
      <c r="C15" s="29">
        <v>804</v>
      </c>
      <c r="D15" s="12">
        <v>20.91</v>
      </c>
      <c r="E15" s="8">
        <v>1</v>
      </c>
      <c r="F15" s="8">
        <v>0.4</v>
      </c>
      <c r="G15" s="13">
        <f t="shared" si="0"/>
        <v>0.4</v>
      </c>
      <c r="H15" s="12">
        <v>82.2</v>
      </c>
      <c r="I15" s="8">
        <v>5</v>
      </c>
      <c r="J15" s="8">
        <v>0.5</v>
      </c>
      <c r="K15" s="13">
        <f t="shared" si="1"/>
        <v>2.5</v>
      </c>
      <c r="L15" s="12">
        <f t="shared" si="2"/>
        <v>251.42182835820896</v>
      </c>
      <c r="M15" s="8">
        <v>4</v>
      </c>
      <c r="N15" s="8">
        <v>0.6</v>
      </c>
      <c r="O15" s="13">
        <f t="shared" si="3"/>
        <v>2.4</v>
      </c>
      <c r="P15" s="14">
        <f t="shared" si="4"/>
        <v>5.3</v>
      </c>
      <c r="Q15" s="2">
        <v>202143.15</v>
      </c>
    </row>
    <row r="16" spans="1:17" ht="13.5" thickBot="1">
      <c r="A16" s="10" t="s">
        <v>35</v>
      </c>
      <c r="B16" s="11" t="s">
        <v>36</v>
      </c>
      <c r="C16" s="29">
        <v>919</v>
      </c>
      <c r="D16" s="12">
        <v>37.799999999999997</v>
      </c>
      <c r="E16" s="8">
        <v>15</v>
      </c>
      <c r="F16" s="8">
        <v>0.4</v>
      </c>
      <c r="G16" s="13">
        <f t="shared" si="0"/>
        <v>6</v>
      </c>
      <c r="H16" s="12">
        <v>103</v>
      </c>
      <c r="I16" s="8">
        <v>11</v>
      </c>
      <c r="J16" s="8">
        <v>0.5</v>
      </c>
      <c r="K16" s="13">
        <f t="shared" si="1"/>
        <v>5.5</v>
      </c>
      <c r="L16" s="12">
        <f t="shared" si="2"/>
        <v>833.86905331882485</v>
      </c>
      <c r="M16" s="8">
        <v>16</v>
      </c>
      <c r="N16" s="8">
        <v>0.6</v>
      </c>
      <c r="O16" s="13">
        <f t="shared" si="3"/>
        <v>9.6</v>
      </c>
      <c r="P16" s="14">
        <f t="shared" si="4"/>
        <v>21.1</v>
      </c>
      <c r="Q16" s="2">
        <v>766325.66</v>
      </c>
    </row>
    <row r="17" spans="1:17" ht="13.5" thickBot="1">
      <c r="A17" s="10" t="s">
        <v>37</v>
      </c>
      <c r="B17" s="11" t="s">
        <v>38</v>
      </c>
      <c r="C17" s="29">
        <v>997</v>
      </c>
      <c r="D17" s="12">
        <v>34.83</v>
      </c>
      <c r="E17" s="8">
        <v>11</v>
      </c>
      <c r="F17" s="8">
        <v>0.4</v>
      </c>
      <c r="G17" s="13">
        <f t="shared" si="0"/>
        <v>4.4000000000000004</v>
      </c>
      <c r="H17" s="12">
        <v>82</v>
      </c>
      <c r="I17" s="8">
        <v>4</v>
      </c>
      <c r="J17" s="8">
        <v>0.5</v>
      </c>
      <c r="K17" s="13">
        <f t="shared" si="1"/>
        <v>2</v>
      </c>
      <c r="L17" s="12">
        <f t="shared" si="2"/>
        <v>338.26164493480439</v>
      </c>
      <c r="M17" s="8">
        <v>8</v>
      </c>
      <c r="N17" s="8">
        <v>0.6</v>
      </c>
      <c r="O17" s="13">
        <f t="shared" si="3"/>
        <v>4.8</v>
      </c>
      <c r="P17" s="14">
        <f t="shared" si="4"/>
        <v>11.2</v>
      </c>
      <c r="Q17" s="2">
        <v>337246.86</v>
      </c>
    </row>
    <row r="18" spans="1:17" ht="13.5" thickBot="1">
      <c r="A18" s="10" t="s">
        <v>39</v>
      </c>
      <c r="B18" s="11" t="s">
        <v>40</v>
      </c>
      <c r="C18" s="29">
        <v>932</v>
      </c>
      <c r="D18" s="12">
        <v>25.38</v>
      </c>
      <c r="E18" s="8">
        <v>4</v>
      </c>
      <c r="F18" s="8">
        <v>0.4</v>
      </c>
      <c r="G18" s="13">
        <f t="shared" si="0"/>
        <v>1.6</v>
      </c>
      <c r="H18" s="12">
        <v>112.1</v>
      </c>
      <c r="I18" s="8">
        <v>13</v>
      </c>
      <c r="J18" s="8">
        <v>0.5</v>
      </c>
      <c r="K18" s="13">
        <f t="shared" si="1"/>
        <v>6.5</v>
      </c>
      <c r="L18" s="12">
        <f t="shared" si="2"/>
        <v>254.42188841201718</v>
      </c>
      <c r="M18" s="8">
        <v>5</v>
      </c>
      <c r="N18" s="8">
        <v>0.6</v>
      </c>
      <c r="O18" s="13">
        <f t="shared" si="3"/>
        <v>3</v>
      </c>
      <c r="P18" s="14">
        <f t="shared" si="4"/>
        <v>11.1</v>
      </c>
      <c r="Q18" s="2">
        <v>237121.2</v>
      </c>
    </row>
    <row r="19" spans="1:17" ht="13.5" thickBot="1">
      <c r="A19" s="10" t="s">
        <v>41</v>
      </c>
      <c r="B19" s="11" t="s">
        <v>42</v>
      </c>
      <c r="C19" s="29">
        <v>1064</v>
      </c>
      <c r="D19" s="12">
        <v>28.92</v>
      </c>
      <c r="E19" s="8">
        <v>9</v>
      </c>
      <c r="F19" s="8">
        <v>0.4</v>
      </c>
      <c r="G19" s="13">
        <f t="shared" si="0"/>
        <v>3.6</v>
      </c>
      <c r="H19" s="12">
        <v>101.4</v>
      </c>
      <c r="I19" s="8">
        <v>10</v>
      </c>
      <c r="J19" s="8">
        <v>0.5</v>
      </c>
      <c r="K19" s="13">
        <f t="shared" si="1"/>
        <v>5</v>
      </c>
      <c r="L19" s="12">
        <f t="shared" si="2"/>
        <v>176.80625939849622</v>
      </c>
      <c r="M19" s="8">
        <v>2</v>
      </c>
      <c r="N19" s="8">
        <v>0.6</v>
      </c>
      <c r="O19" s="13">
        <f t="shared" si="3"/>
        <v>1.2</v>
      </c>
      <c r="P19" s="14">
        <f t="shared" si="4"/>
        <v>9.7999999999999989</v>
      </c>
      <c r="Q19" s="2">
        <v>188121.86</v>
      </c>
    </row>
    <row r="20" spans="1:17" ht="24.75" thickBot="1">
      <c r="A20" s="10" t="s">
        <v>43</v>
      </c>
      <c r="B20" s="11" t="s">
        <v>44</v>
      </c>
      <c r="C20" s="29">
        <v>1125</v>
      </c>
      <c r="D20" s="12">
        <v>32.520000000000003</v>
      </c>
      <c r="E20" s="8">
        <v>10</v>
      </c>
      <c r="F20" s="8">
        <v>0.4</v>
      </c>
      <c r="G20" s="13">
        <f t="shared" si="0"/>
        <v>4</v>
      </c>
      <c r="H20" s="12">
        <v>65.7</v>
      </c>
      <c r="I20" s="8">
        <v>1</v>
      </c>
      <c r="J20" s="8">
        <v>0.5</v>
      </c>
      <c r="K20" s="13">
        <f t="shared" si="1"/>
        <v>0.5</v>
      </c>
      <c r="L20" s="12">
        <f t="shared" si="2"/>
        <v>368.1512088888889</v>
      </c>
      <c r="M20" s="8">
        <v>9</v>
      </c>
      <c r="N20" s="8">
        <v>0.6</v>
      </c>
      <c r="O20" s="13">
        <f t="shared" si="3"/>
        <v>5.3999999999999995</v>
      </c>
      <c r="P20" s="14">
        <f t="shared" si="4"/>
        <v>9.8999999999999986</v>
      </c>
      <c r="Q20" s="2">
        <v>414170.11</v>
      </c>
    </row>
  </sheetData>
  <mergeCells count="8">
    <mergeCell ref="A1:O1"/>
    <mergeCell ref="P2:P3"/>
    <mergeCell ref="A2:A3"/>
    <mergeCell ref="C2:C3"/>
    <mergeCell ref="D2:G2"/>
    <mergeCell ref="H2:K2"/>
    <mergeCell ref="L2:O2"/>
    <mergeCell ref="B2:B3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V22"/>
  <sheetViews>
    <sheetView topLeftCell="C1" zoomScaleNormal="100" workbookViewId="0">
      <selection activeCell="U13" sqref="U13"/>
    </sheetView>
  </sheetViews>
  <sheetFormatPr defaultRowHeight="11.25"/>
  <cols>
    <col min="1" max="1" width="4.28515625" style="16" customWidth="1"/>
    <col min="2" max="2" width="9.7109375" style="16" customWidth="1"/>
    <col min="3" max="3" width="9.85546875" style="16" customWidth="1"/>
    <col min="4" max="4" width="7" style="16" customWidth="1"/>
    <col min="5" max="5" width="6.28515625" style="16" customWidth="1"/>
    <col min="6" max="6" width="7.140625" style="16" customWidth="1"/>
    <col min="7" max="7" width="6" style="16" customWidth="1"/>
    <col min="8" max="8" width="8" style="16" customWidth="1"/>
    <col min="9" max="9" width="6.42578125" style="16" customWidth="1"/>
    <col min="10" max="11" width="7.7109375" style="16" customWidth="1"/>
    <col min="12" max="12" width="7.85546875" style="16" customWidth="1"/>
    <col min="13" max="13" width="5.85546875" style="16" customWidth="1"/>
    <col min="14" max="14" width="6.7109375" style="16" customWidth="1"/>
    <col min="15" max="15" width="7.42578125" style="16" customWidth="1"/>
    <col min="16" max="16" width="5.7109375" style="16" customWidth="1"/>
    <col min="17" max="17" width="6.7109375" style="16" customWidth="1"/>
    <col min="18" max="18" width="7.7109375" style="16" customWidth="1"/>
    <col min="19" max="19" width="7" style="16" customWidth="1"/>
    <col min="20" max="20" width="7.140625" style="16" customWidth="1"/>
    <col min="21" max="21" width="15.5703125" style="16" customWidth="1"/>
    <col min="22" max="22" width="14.7109375" style="16" customWidth="1"/>
    <col min="23" max="16384" width="9.140625" style="16"/>
  </cols>
  <sheetData>
    <row r="1" spans="1:22" ht="35.25" customHeight="1" thickBo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5"/>
      <c r="M1" s="15"/>
      <c r="N1" s="15"/>
      <c r="O1" s="15"/>
    </row>
    <row r="2" spans="1:22" ht="12" thickBot="1"/>
    <row r="3" spans="1:22" ht="24.75" customHeight="1">
      <c r="A3" s="60" t="s">
        <v>0</v>
      </c>
      <c r="B3" s="60" t="s">
        <v>1</v>
      </c>
      <c r="C3" s="60" t="s">
        <v>68</v>
      </c>
      <c r="D3" s="63" t="s">
        <v>63</v>
      </c>
      <c r="E3" s="64"/>
      <c r="F3" s="64"/>
      <c r="G3" s="65"/>
      <c r="H3" s="50" t="s">
        <v>64</v>
      </c>
      <c r="I3" s="51"/>
      <c r="J3" s="51"/>
      <c r="K3" s="52"/>
      <c r="L3" s="50" t="s">
        <v>45</v>
      </c>
      <c r="M3" s="51"/>
      <c r="N3" s="51"/>
      <c r="O3" s="52"/>
      <c r="P3" s="50" t="s">
        <v>67</v>
      </c>
      <c r="Q3" s="51"/>
      <c r="R3" s="51"/>
      <c r="S3" s="52"/>
      <c r="T3" s="56" t="s">
        <v>5</v>
      </c>
    </row>
    <row r="4" spans="1:22" ht="36" customHeight="1" thickBot="1">
      <c r="A4" s="61"/>
      <c r="B4" s="61"/>
      <c r="C4" s="61"/>
      <c r="D4" s="66"/>
      <c r="E4" s="67"/>
      <c r="F4" s="67"/>
      <c r="G4" s="68"/>
      <c r="H4" s="53"/>
      <c r="I4" s="54"/>
      <c r="J4" s="54"/>
      <c r="K4" s="55"/>
      <c r="L4" s="53"/>
      <c r="M4" s="54"/>
      <c r="N4" s="54"/>
      <c r="O4" s="55"/>
      <c r="P4" s="53"/>
      <c r="Q4" s="54"/>
      <c r="R4" s="54"/>
      <c r="S4" s="55"/>
      <c r="T4" s="57"/>
    </row>
    <row r="5" spans="1:22" ht="35.25" customHeight="1" thickBot="1">
      <c r="A5" s="62"/>
      <c r="B5" s="62"/>
      <c r="C5" s="62"/>
      <c r="D5" s="17" t="s">
        <v>46</v>
      </c>
      <c r="E5" s="17" t="s">
        <v>7</v>
      </c>
      <c r="F5" s="17" t="s">
        <v>47</v>
      </c>
      <c r="G5" s="18" t="s">
        <v>9</v>
      </c>
      <c r="H5" s="17" t="s">
        <v>6</v>
      </c>
      <c r="I5" s="17" t="s">
        <v>7</v>
      </c>
      <c r="J5" s="17" t="s">
        <v>47</v>
      </c>
      <c r="K5" s="18" t="s">
        <v>9</v>
      </c>
      <c r="L5" s="17" t="s">
        <v>48</v>
      </c>
      <c r="M5" s="17" t="s">
        <v>7</v>
      </c>
      <c r="N5" s="17" t="s">
        <v>47</v>
      </c>
      <c r="O5" s="18" t="s">
        <v>9</v>
      </c>
      <c r="P5" s="17" t="s">
        <v>49</v>
      </c>
      <c r="Q5" s="17" t="s">
        <v>7</v>
      </c>
      <c r="R5" s="17" t="s">
        <v>47</v>
      </c>
      <c r="S5" s="18" t="s">
        <v>9</v>
      </c>
      <c r="T5" s="58"/>
      <c r="V5" s="16" t="s">
        <v>65</v>
      </c>
    </row>
    <row r="6" spans="1:22" ht="23.25" thickBot="1">
      <c r="A6" s="19" t="s">
        <v>11</v>
      </c>
      <c r="B6" s="20" t="s">
        <v>12</v>
      </c>
      <c r="C6" s="31">
        <v>846</v>
      </c>
      <c r="D6" s="32">
        <v>0</v>
      </c>
      <c r="E6" s="30">
        <v>1</v>
      </c>
      <c r="F6" s="17">
        <v>0.2</v>
      </c>
      <c r="G6" s="21">
        <f>SUM(E6*F6)</f>
        <v>0.2</v>
      </c>
      <c r="H6" s="17"/>
      <c r="I6" s="17">
        <v>1</v>
      </c>
      <c r="J6" s="17">
        <v>0.4</v>
      </c>
      <c r="K6" s="21">
        <f>SUM(I6*J6)</f>
        <v>0.4</v>
      </c>
      <c r="L6" s="22">
        <f>SUM(V6/C6)</f>
        <v>407.24586288416077</v>
      </c>
      <c r="M6" s="17">
        <v>15</v>
      </c>
      <c r="N6" s="17">
        <v>0.4</v>
      </c>
      <c r="O6" s="21">
        <f>SUM(M6*N6)</f>
        <v>6</v>
      </c>
      <c r="P6" s="17">
        <v>5</v>
      </c>
      <c r="Q6" s="17">
        <v>3</v>
      </c>
      <c r="R6" s="17">
        <v>0.2</v>
      </c>
      <c r="S6" s="21">
        <f>SUM(Q6*R6)</f>
        <v>0.60000000000000009</v>
      </c>
      <c r="T6" s="23">
        <f>SUM(G6+K6+O6+S6)</f>
        <v>7.1999999999999993</v>
      </c>
      <c r="V6" s="16">
        <v>344530</v>
      </c>
    </row>
    <row r="7" spans="1:22" ht="23.25" thickBot="1">
      <c r="A7" s="19" t="s">
        <v>13</v>
      </c>
      <c r="B7" s="20" t="s">
        <v>14</v>
      </c>
      <c r="C7" s="31">
        <v>1124</v>
      </c>
      <c r="D7" s="32">
        <v>4000</v>
      </c>
      <c r="E7" s="30">
        <v>9</v>
      </c>
      <c r="F7" s="17">
        <v>0.2</v>
      </c>
      <c r="G7" s="21">
        <f t="shared" ref="G7:G22" si="0">SUM(E7*F7)</f>
        <v>1.8</v>
      </c>
      <c r="H7" s="17">
        <v>110.79</v>
      </c>
      <c r="I7" s="17">
        <v>2</v>
      </c>
      <c r="J7" s="17">
        <v>0.4</v>
      </c>
      <c r="K7" s="21">
        <f t="shared" ref="K7:K22" si="1">SUM(I7*J7)</f>
        <v>0.8</v>
      </c>
      <c r="L7" s="22">
        <f t="shared" ref="L7:L22" si="2">SUM(V7/C7)</f>
        <v>304.66192170818505</v>
      </c>
      <c r="M7" s="17">
        <v>14</v>
      </c>
      <c r="N7" s="17">
        <v>0.4</v>
      </c>
      <c r="O7" s="21">
        <f t="shared" ref="O7:O22" si="3">SUM(M7*N7)</f>
        <v>5.6000000000000005</v>
      </c>
      <c r="P7" s="17">
        <v>34</v>
      </c>
      <c r="Q7" s="17">
        <v>10</v>
      </c>
      <c r="R7" s="17">
        <v>0.2</v>
      </c>
      <c r="S7" s="21">
        <f t="shared" ref="S7:S22" si="4">SUM(Q7*R7)</f>
        <v>2</v>
      </c>
      <c r="T7" s="23">
        <f t="shared" ref="T7:T22" si="5">SUM(G7+K7+O7+S7)</f>
        <v>10.200000000000001</v>
      </c>
      <c r="V7" s="16">
        <v>342440</v>
      </c>
    </row>
    <row r="8" spans="1:22" ht="23.25" thickBot="1">
      <c r="A8" s="19" t="s">
        <v>15</v>
      </c>
      <c r="B8" s="20" t="s">
        <v>16</v>
      </c>
      <c r="C8" s="31">
        <v>1262</v>
      </c>
      <c r="D8" s="32">
        <v>7600</v>
      </c>
      <c r="E8" s="30">
        <v>10</v>
      </c>
      <c r="F8" s="17">
        <v>0.2</v>
      </c>
      <c r="G8" s="21">
        <f t="shared" si="0"/>
        <v>2</v>
      </c>
      <c r="H8" s="17">
        <v>505.82</v>
      </c>
      <c r="I8" s="17">
        <v>7</v>
      </c>
      <c r="J8" s="17">
        <v>0.4</v>
      </c>
      <c r="K8" s="21">
        <f t="shared" si="1"/>
        <v>2.8000000000000003</v>
      </c>
      <c r="L8" s="22">
        <f t="shared" si="2"/>
        <v>144.12044374009508</v>
      </c>
      <c r="M8" s="17">
        <v>3</v>
      </c>
      <c r="N8" s="17">
        <v>0.4</v>
      </c>
      <c r="O8" s="21">
        <f t="shared" si="3"/>
        <v>1.2000000000000002</v>
      </c>
      <c r="P8" s="17">
        <v>7</v>
      </c>
      <c r="Q8" s="17">
        <v>5</v>
      </c>
      <c r="R8" s="17">
        <v>0.2</v>
      </c>
      <c r="S8" s="21">
        <f t="shared" si="4"/>
        <v>1</v>
      </c>
      <c r="T8" s="23">
        <f t="shared" si="5"/>
        <v>7.0000000000000009</v>
      </c>
      <c r="V8" s="16">
        <v>181880</v>
      </c>
    </row>
    <row r="9" spans="1:22" ht="23.25" thickBot="1">
      <c r="A9" s="19" t="s">
        <v>17</v>
      </c>
      <c r="B9" s="20" t="s">
        <v>18</v>
      </c>
      <c r="C9" s="31">
        <v>908</v>
      </c>
      <c r="D9" s="32">
        <v>60</v>
      </c>
      <c r="E9" s="30">
        <v>3</v>
      </c>
      <c r="F9" s="17">
        <v>0.2</v>
      </c>
      <c r="G9" s="21">
        <f t="shared" si="0"/>
        <v>0.60000000000000009</v>
      </c>
      <c r="H9" s="17">
        <v>251.84</v>
      </c>
      <c r="I9" s="17">
        <v>6</v>
      </c>
      <c r="J9" s="17">
        <v>0.4</v>
      </c>
      <c r="K9" s="21">
        <f t="shared" si="1"/>
        <v>2.4000000000000004</v>
      </c>
      <c r="L9" s="22">
        <f t="shared" si="2"/>
        <v>227.11453744493392</v>
      </c>
      <c r="M9" s="17">
        <v>9</v>
      </c>
      <c r="N9" s="17">
        <v>0.4</v>
      </c>
      <c r="O9" s="21">
        <f t="shared" si="3"/>
        <v>3.6</v>
      </c>
      <c r="P9" s="17">
        <v>11</v>
      </c>
      <c r="Q9" s="17">
        <v>7</v>
      </c>
      <c r="R9" s="17">
        <v>0.2</v>
      </c>
      <c r="S9" s="21">
        <f t="shared" si="4"/>
        <v>1.4000000000000001</v>
      </c>
      <c r="T9" s="23">
        <f t="shared" si="5"/>
        <v>8</v>
      </c>
      <c r="V9" s="16">
        <v>206220</v>
      </c>
    </row>
    <row r="10" spans="1:22" ht="21.75" customHeight="1" thickBot="1">
      <c r="A10" s="19" t="s">
        <v>19</v>
      </c>
      <c r="B10" s="20" t="s">
        <v>20</v>
      </c>
      <c r="C10" s="31">
        <v>847</v>
      </c>
      <c r="D10" s="32">
        <v>1640</v>
      </c>
      <c r="E10" s="30">
        <v>8</v>
      </c>
      <c r="F10" s="17">
        <v>0.2</v>
      </c>
      <c r="G10" s="21">
        <f t="shared" si="0"/>
        <v>1.6</v>
      </c>
      <c r="H10" s="17"/>
      <c r="I10" s="17">
        <v>1</v>
      </c>
      <c r="J10" s="17">
        <v>0.4</v>
      </c>
      <c r="K10" s="21">
        <f t="shared" si="1"/>
        <v>0.4</v>
      </c>
      <c r="L10" s="22">
        <f t="shared" si="2"/>
        <v>266.61157024793391</v>
      </c>
      <c r="M10" s="17">
        <v>12</v>
      </c>
      <c r="N10" s="17">
        <v>0.4</v>
      </c>
      <c r="O10" s="21">
        <f t="shared" si="3"/>
        <v>4.8000000000000007</v>
      </c>
      <c r="P10" s="17">
        <v>3</v>
      </c>
      <c r="Q10" s="17">
        <v>1</v>
      </c>
      <c r="R10" s="17">
        <v>0.2</v>
      </c>
      <c r="S10" s="21">
        <f t="shared" si="4"/>
        <v>0.2</v>
      </c>
      <c r="T10" s="23">
        <f t="shared" si="5"/>
        <v>7.0000000000000009</v>
      </c>
      <c r="V10" s="16">
        <v>225820</v>
      </c>
    </row>
    <row r="11" spans="1:22" ht="18.75" customHeight="1" thickBot="1">
      <c r="A11" s="19" t="s">
        <v>21</v>
      </c>
      <c r="B11" s="20" t="s">
        <v>22</v>
      </c>
      <c r="C11" s="31">
        <v>1002</v>
      </c>
      <c r="D11" s="32">
        <v>0</v>
      </c>
      <c r="E11" s="30">
        <v>1</v>
      </c>
      <c r="F11" s="17">
        <v>0.2</v>
      </c>
      <c r="G11" s="21">
        <f t="shared" si="0"/>
        <v>0.2</v>
      </c>
      <c r="H11" s="17">
        <v>145.72999999999999</v>
      </c>
      <c r="I11" s="17">
        <v>4</v>
      </c>
      <c r="J11" s="17">
        <v>0.4</v>
      </c>
      <c r="K11" s="21">
        <f t="shared" si="1"/>
        <v>1.6</v>
      </c>
      <c r="L11" s="22">
        <f t="shared" si="2"/>
        <v>151.07784431137725</v>
      </c>
      <c r="M11" s="17">
        <v>4</v>
      </c>
      <c r="N11" s="17">
        <v>0.4</v>
      </c>
      <c r="O11" s="21">
        <f t="shared" si="3"/>
        <v>1.6</v>
      </c>
      <c r="P11" s="17">
        <v>5</v>
      </c>
      <c r="Q11" s="17">
        <v>3</v>
      </c>
      <c r="R11" s="17">
        <v>0.2</v>
      </c>
      <c r="S11" s="21">
        <f t="shared" si="4"/>
        <v>0.60000000000000009</v>
      </c>
      <c r="T11" s="23">
        <f t="shared" si="5"/>
        <v>4</v>
      </c>
      <c r="V11" s="16">
        <v>151380</v>
      </c>
    </row>
    <row r="12" spans="1:22" ht="23.25" thickBot="1">
      <c r="A12" s="19" t="s">
        <v>23</v>
      </c>
      <c r="B12" s="20" t="s">
        <v>24</v>
      </c>
      <c r="C12" s="31">
        <v>759</v>
      </c>
      <c r="D12" s="32">
        <v>50</v>
      </c>
      <c r="E12" s="30">
        <v>2</v>
      </c>
      <c r="F12" s="17">
        <v>0.2</v>
      </c>
      <c r="G12" s="21">
        <f t="shared" si="0"/>
        <v>0.4</v>
      </c>
      <c r="H12" s="17"/>
      <c r="I12" s="17">
        <v>1</v>
      </c>
      <c r="J12" s="17">
        <v>0.4</v>
      </c>
      <c r="K12" s="21">
        <f t="shared" si="1"/>
        <v>0.4</v>
      </c>
      <c r="L12" s="22">
        <f t="shared" si="2"/>
        <v>485.45454545454544</v>
      </c>
      <c r="M12" s="17">
        <v>16</v>
      </c>
      <c r="N12" s="17">
        <v>0.4</v>
      </c>
      <c r="O12" s="21">
        <f t="shared" si="3"/>
        <v>6.4</v>
      </c>
      <c r="P12" s="17">
        <v>4</v>
      </c>
      <c r="Q12" s="17">
        <v>2</v>
      </c>
      <c r="R12" s="17">
        <v>0.2</v>
      </c>
      <c r="S12" s="21">
        <f t="shared" si="4"/>
        <v>0.4</v>
      </c>
      <c r="T12" s="23">
        <f t="shared" si="5"/>
        <v>7.6000000000000005</v>
      </c>
      <c r="V12" s="16">
        <v>368460</v>
      </c>
    </row>
    <row r="13" spans="1:22" ht="12" thickBot="1">
      <c r="A13" s="19" t="s">
        <v>25</v>
      </c>
      <c r="B13" s="20" t="s">
        <v>26</v>
      </c>
      <c r="C13" s="31">
        <v>763</v>
      </c>
      <c r="D13" s="32">
        <v>0</v>
      </c>
      <c r="E13" s="30">
        <v>1</v>
      </c>
      <c r="F13" s="17">
        <v>0.2</v>
      </c>
      <c r="G13" s="21">
        <f t="shared" si="0"/>
        <v>0.2</v>
      </c>
      <c r="H13" s="17"/>
      <c r="I13" s="17">
        <v>1</v>
      </c>
      <c r="J13" s="17">
        <v>0.4</v>
      </c>
      <c r="K13" s="21">
        <f t="shared" si="1"/>
        <v>0.4</v>
      </c>
      <c r="L13" s="22">
        <f t="shared" si="2"/>
        <v>242.05766710353868</v>
      </c>
      <c r="M13" s="17">
        <v>11</v>
      </c>
      <c r="N13" s="17">
        <v>0.4</v>
      </c>
      <c r="O13" s="21">
        <f t="shared" si="3"/>
        <v>4.4000000000000004</v>
      </c>
      <c r="P13" s="17">
        <v>4</v>
      </c>
      <c r="Q13" s="17">
        <v>2</v>
      </c>
      <c r="R13" s="17">
        <v>0.2</v>
      </c>
      <c r="S13" s="21">
        <f t="shared" si="4"/>
        <v>0.4</v>
      </c>
      <c r="T13" s="23">
        <f t="shared" si="5"/>
        <v>5.4</v>
      </c>
      <c r="V13" s="16">
        <v>184690</v>
      </c>
    </row>
    <row r="14" spans="1:22" ht="23.25" thickBot="1">
      <c r="A14" s="19" t="s">
        <v>27</v>
      </c>
      <c r="B14" s="20" t="s">
        <v>28</v>
      </c>
      <c r="C14" s="31">
        <v>1085</v>
      </c>
      <c r="D14" s="32">
        <v>100</v>
      </c>
      <c r="E14" s="30">
        <v>4</v>
      </c>
      <c r="F14" s="17">
        <v>0.2</v>
      </c>
      <c r="G14" s="21">
        <f t="shared" si="0"/>
        <v>0.8</v>
      </c>
      <c r="H14" s="17"/>
      <c r="I14" s="17">
        <v>1</v>
      </c>
      <c r="J14" s="17">
        <v>0.4</v>
      </c>
      <c r="K14" s="21">
        <f t="shared" si="1"/>
        <v>0.4</v>
      </c>
      <c r="L14" s="22">
        <f t="shared" si="2"/>
        <v>71.382488479262676</v>
      </c>
      <c r="M14" s="17">
        <v>2</v>
      </c>
      <c r="N14" s="17">
        <v>0.4</v>
      </c>
      <c r="O14" s="21">
        <f t="shared" si="3"/>
        <v>0.8</v>
      </c>
      <c r="P14" s="17">
        <v>3</v>
      </c>
      <c r="Q14" s="17">
        <v>1</v>
      </c>
      <c r="R14" s="17">
        <v>0.2</v>
      </c>
      <c r="S14" s="21">
        <f t="shared" si="4"/>
        <v>0.2</v>
      </c>
      <c r="T14" s="23">
        <f t="shared" si="5"/>
        <v>2.2000000000000002</v>
      </c>
      <c r="V14" s="16">
        <v>77450</v>
      </c>
    </row>
    <row r="15" spans="1:22" ht="23.25" thickBot="1">
      <c r="A15" s="19" t="s">
        <v>29</v>
      </c>
      <c r="B15" s="20" t="s">
        <v>30</v>
      </c>
      <c r="C15" s="31">
        <v>1748</v>
      </c>
      <c r="D15" s="32">
        <v>880</v>
      </c>
      <c r="E15" s="30">
        <v>6</v>
      </c>
      <c r="F15" s="17">
        <v>0.2</v>
      </c>
      <c r="G15" s="21">
        <f t="shared" si="0"/>
        <v>1.2000000000000002</v>
      </c>
      <c r="H15" s="17"/>
      <c r="I15" s="17">
        <v>1</v>
      </c>
      <c r="J15" s="17">
        <v>0.4</v>
      </c>
      <c r="K15" s="21">
        <f t="shared" si="1"/>
        <v>0.4</v>
      </c>
      <c r="L15" s="22">
        <f t="shared" si="2"/>
        <v>233.31235697940502</v>
      </c>
      <c r="M15" s="17">
        <v>10</v>
      </c>
      <c r="N15" s="17">
        <v>0.4</v>
      </c>
      <c r="O15" s="21">
        <f t="shared" si="3"/>
        <v>4</v>
      </c>
      <c r="P15" s="17">
        <v>23</v>
      </c>
      <c r="Q15" s="17">
        <v>9</v>
      </c>
      <c r="R15" s="17">
        <v>0.2</v>
      </c>
      <c r="S15" s="21">
        <f t="shared" si="4"/>
        <v>1.8</v>
      </c>
      <c r="T15" s="23">
        <f t="shared" si="5"/>
        <v>7.3999999999999995</v>
      </c>
      <c r="V15" s="16">
        <v>407830</v>
      </c>
    </row>
    <row r="16" spans="1:22" ht="12" thickBot="1">
      <c r="A16" s="19" t="s">
        <v>31</v>
      </c>
      <c r="B16" s="20" t="s">
        <v>32</v>
      </c>
      <c r="C16" s="31">
        <v>860</v>
      </c>
      <c r="D16" s="32">
        <v>1600</v>
      </c>
      <c r="E16" s="30">
        <v>7</v>
      </c>
      <c r="F16" s="17">
        <v>0.2</v>
      </c>
      <c r="G16" s="21">
        <f t="shared" si="0"/>
        <v>1.4000000000000001</v>
      </c>
      <c r="H16" s="17">
        <v>126.23</v>
      </c>
      <c r="I16" s="17">
        <v>2</v>
      </c>
      <c r="J16" s="17">
        <v>0.4</v>
      </c>
      <c r="K16" s="21">
        <f t="shared" si="1"/>
        <v>0.8</v>
      </c>
      <c r="L16" s="22">
        <f t="shared" si="2"/>
        <v>879.58139534883719</v>
      </c>
      <c r="M16" s="17">
        <v>17</v>
      </c>
      <c r="N16" s="17">
        <v>0.4</v>
      </c>
      <c r="O16" s="21">
        <f t="shared" si="3"/>
        <v>6.8000000000000007</v>
      </c>
      <c r="P16" s="17">
        <v>4</v>
      </c>
      <c r="Q16" s="17">
        <v>2</v>
      </c>
      <c r="R16" s="17">
        <v>0.2</v>
      </c>
      <c r="S16" s="21">
        <f t="shared" si="4"/>
        <v>0.4</v>
      </c>
      <c r="T16" s="23">
        <f t="shared" si="5"/>
        <v>9.4</v>
      </c>
      <c r="V16" s="16">
        <v>756440</v>
      </c>
    </row>
    <row r="17" spans="1:22" ht="23.25" thickBot="1">
      <c r="A17" s="19" t="s">
        <v>33</v>
      </c>
      <c r="B17" s="20" t="s">
        <v>34</v>
      </c>
      <c r="C17" s="31">
        <v>804</v>
      </c>
      <c r="D17" s="32">
        <v>0</v>
      </c>
      <c r="E17" s="30">
        <v>1</v>
      </c>
      <c r="F17" s="17">
        <v>0.2</v>
      </c>
      <c r="G17" s="21">
        <f t="shared" si="0"/>
        <v>0.2</v>
      </c>
      <c r="H17" s="17"/>
      <c r="I17" s="17">
        <v>1</v>
      </c>
      <c r="J17" s="17">
        <v>0.4</v>
      </c>
      <c r="K17" s="21">
        <f t="shared" si="1"/>
        <v>0.4</v>
      </c>
      <c r="L17" s="22">
        <f t="shared" si="2"/>
        <v>25.522388059701491</v>
      </c>
      <c r="M17" s="17">
        <v>1</v>
      </c>
      <c r="N17" s="17">
        <v>0.4</v>
      </c>
      <c r="O17" s="21">
        <f t="shared" si="3"/>
        <v>0.4</v>
      </c>
      <c r="P17" s="17">
        <v>11</v>
      </c>
      <c r="Q17" s="17">
        <v>7</v>
      </c>
      <c r="R17" s="17">
        <v>0.2</v>
      </c>
      <c r="S17" s="21">
        <f t="shared" si="4"/>
        <v>1.4000000000000001</v>
      </c>
      <c r="T17" s="23">
        <f t="shared" si="5"/>
        <v>2.4000000000000004</v>
      </c>
      <c r="V17" s="16">
        <v>20520</v>
      </c>
    </row>
    <row r="18" spans="1:22" ht="12" thickBot="1">
      <c r="A18" s="19" t="s">
        <v>35</v>
      </c>
      <c r="B18" s="20" t="s">
        <v>36</v>
      </c>
      <c r="C18" s="31">
        <v>919</v>
      </c>
      <c r="D18" s="32">
        <v>480</v>
      </c>
      <c r="E18" s="30">
        <v>5</v>
      </c>
      <c r="F18" s="17">
        <v>0.2</v>
      </c>
      <c r="G18" s="21">
        <f t="shared" si="0"/>
        <v>1</v>
      </c>
      <c r="H18" s="17"/>
      <c r="I18" s="17">
        <v>1</v>
      </c>
      <c r="J18" s="17">
        <v>0.4</v>
      </c>
      <c r="K18" s="21">
        <f t="shared" si="1"/>
        <v>0.4</v>
      </c>
      <c r="L18" s="22">
        <f t="shared" si="2"/>
        <v>290.2176278563656</v>
      </c>
      <c r="M18" s="17">
        <v>13</v>
      </c>
      <c r="N18" s="17">
        <v>0.4</v>
      </c>
      <c r="O18" s="21">
        <f t="shared" si="3"/>
        <v>5.2</v>
      </c>
      <c r="P18" s="17">
        <v>6</v>
      </c>
      <c r="Q18" s="17">
        <v>4</v>
      </c>
      <c r="R18" s="17">
        <v>0.2</v>
      </c>
      <c r="S18" s="21">
        <f t="shared" si="4"/>
        <v>0.8</v>
      </c>
      <c r="T18" s="23">
        <f t="shared" si="5"/>
        <v>7.3999999999999995</v>
      </c>
      <c r="V18" s="16">
        <v>266710</v>
      </c>
    </row>
    <row r="19" spans="1:22" ht="23.25" thickBot="1">
      <c r="A19" s="19" t="s">
        <v>37</v>
      </c>
      <c r="B19" s="20" t="s">
        <v>38</v>
      </c>
      <c r="C19" s="31">
        <v>997</v>
      </c>
      <c r="D19" s="32">
        <v>0</v>
      </c>
      <c r="E19" s="30">
        <v>1</v>
      </c>
      <c r="F19" s="17">
        <v>0.2</v>
      </c>
      <c r="G19" s="21">
        <f t="shared" si="0"/>
        <v>0.2</v>
      </c>
      <c r="H19" s="17">
        <v>147.08000000000001</v>
      </c>
      <c r="I19" s="17">
        <v>5</v>
      </c>
      <c r="J19" s="17">
        <v>0.4</v>
      </c>
      <c r="K19" s="21">
        <f t="shared" si="1"/>
        <v>2</v>
      </c>
      <c r="L19" s="22">
        <f t="shared" si="2"/>
        <v>216.9408224674022</v>
      </c>
      <c r="M19" s="17">
        <v>7</v>
      </c>
      <c r="N19" s="17">
        <v>0.4</v>
      </c>
      <c r="O19" s="21">
        <f t="shared" si="3"/>
        <v>2.8000000000000003</v>
      </c>
      <c r="P19" s="17">
        <v>9</v>
      </c>
      <c r="Q19" s="17">
        <v>6</v>
      </c>
      <c r="R19" s="17">
        <v>0.2</v>
      </c>
      <c r="S19" s="21">
        <f t="shared" si="4"/>
        <v>1.2000000000000002</v>
      </c>
      <c r="T19" s="23">
        <f t="shared" si="5"/>
        <v>6.2</v>
      </c>
      <c r="V19" s="16">
        <v>216290</v>
      </c>
    </row>
    <row r="20" spans="1:22" ht="12" thickBot="1">
      <c r="A20" s="19" t="s">
        <v>39</v>
      </c>
      <c r="B20" s="20" t="s">
        <v>40</v>
      </c>
      <c r="C20" s="31">
        <v>932</v>
      </c>
      <c r="D20" s="32">
        <v>0</v>
      </c>
      <c r="E20" s="30">
        <v>1</v>
      </c>
      <c r="F20" s="17">
        <v>0.2</v>
      </c>
      <c r="G20" s="21">
        <f t="shared" si="0"/>
        <v>0.2</v>
      </c>
      <c r="H20" s="17">
        <v>145.55000000000001</v>
      </c>
      <c r="I20" s="17">
        <v>3</v>
      </c>
      <c r="J20" s="17">
        <v>0.4</v>
      </c>
      <c r="K20" s="21">
        <f t="shared" si="1"/>
        <v>1.2000000000000002</v>
      </c>
      <c r="L20" s="22">
        <f t="shared" si="2"/>
        <v>215.65450643776825</v>
      </c>
      <c r="M20" s="17">
        <v>6</v>
      </c>
      <c r="N20" s="17">
        <v>0.4</v>
      </c>
      <c r="O20" s="21">
        <f t="shared" si="3"/>
        <v>2.4000000000000004</v>
      </c>
      <c r="P20" s="17">
        <v>6</v>
      </c>
      <c r="Q20" s="17">
        <v>4</v>
      </c>
      <c r="R20" s="17">
        <v>0.2</v>
      </c>
      <c r="S20" s="21">
        <f t="shared" si="4"/>
        <v>0.8</v>
      </c>
      <c r="T20" s="23">
        <f t="shared" si="5"/>
        <v>4.6000000000000005</v>
      </c>
      <c r="V20" s="16">
        <v>200990</v>
      </c>
    </row>
    <row r="21" spans="1:22" ht="12" thickBot="1">
      <c r="A21" s="19" t="s">
        <v>41</v>
      </c>
      <c r="B21" s="20" t="s">
        <v>42</v>
      </c>
      <c r="C21" s="31">
        <v>1064</v>
      </c>
      <c r="D21" s="32">
        <v>100</v>
      </c>
      <c r="E21" s="30">
        <v>4</v>
      </c>
      <c r="F21" s="17">
        <v>0.2</v>
      </c>
      <c r="G21" s="21">
        <f t="shared" si="0"/>
        <v>0.8</v>
      </c>
      <c r="H21" s="17"/>
      <c r="I21" s="17">
        <v>1</v>
      </c>
      <c r="J21" s="17">
        <v>0.4</v>
      </c>
      <c r="K21" s="21">
        <f t="shared" si="1"/>
        <v>0.4</v>
      </c>
      <c r="L21" s="22">
        <f t="shared" si="2"/>
        <v>226.09962406015038</v>
      </c>
      <c r="M21" s="17">
        <v>8</v>
      </c>
      <c r="N21" s="17">
        <v>0.4</v>
      </c>
      <c r="O21" s="21">
        <f t="shared" si="3"/>
        <v>3.2</v>
      </c>
      <c r="P21" s="17">
        <v>16</v>
      </c>
      <c r="Q21" s="17">
        <v>8</v>
      </c>
      <c r="R21" s="17">
        <v>0.2</v>
      </c>
      <c r="S21" s="21">
        <f t="shared" si="4"/>
        <v>1.6</v>
      </c>
      <c r="T21" s="23">
        <f t="shared" si="5"/>
        <v>6</v>
      </c>
      <c r="V21" s="16">
        <v>240570</v>
      </c>
    </row>
    <row r="22" spans="1:22" ht="23.25" thickBot="1">
      <c r="A22" s="19" t="s">
        <v>43</v>
      </c>
      <c r="B22" s="20" t="s">
        <v>44</v>
      </c>
      <c r="C22" s="31">
        <v>1125</v>
      </c>
      <c r="D22" s="32">
        <v>0</v>
      </c>
      <c r="E22" s="30">
        <v>1</v>
      </c>
      <c r="F22" s="17">
        <v>0.2</v>
      </c>
      <c r="G22" s="21">
        <f t="shared" si="0"/>
        <v>0.2</v>
      </c>
      <c r="H22" s="17"/>
      <c r="I22" s="17">
        <v>1</v>
      </c>
      <c r="J22" s="17">
        <v>0.4</v>
      </c>
      <c r="K22" s="21">
        <f t="shared" si="1"/>
        <v>0.4</v>
      </c>
      <c r="L22" s="22">
        <f t="shared" si="2"/>
        <v>117.56444444444445</v>
      </c>
      <c r="M22" s="17">
        <v>5</v>
      </c>
      <c r="N22" s="17">
        <v>0.4</v>
      </c>
      <c r="O22" s="21">
        <f t="shared" si="3"/>
        <v>2</v>
      </c>
      <c r="P22" s="17">
        <v>16</v>
      </c>
      <c r="Q22" s="17">
        <v>8</v>
      </c>
      <c r="R22" s="17">
        <v>0.2</v>
      </c>
      <c r="S22" s="21">
        <f t="shared" si="4"/>
        <v>1.6</v>
      </c>
      <c r="T22" s="23">
        <f t="shared" si="5"/>
        <v>4.2</v>
      </c>
      <c r="V22" s="16">
        <v>132260</v>
      </c>
    </row>
  </sheetData>
  <mergeCells count="9">
    <mergeCell ref="P3:S4"/>
    <mergeCell ref="T3:T5"/>
    <mergeCell ref="A1:K1"/>
    <mergeCell ref="A3:A5"/>
    <mergeCell ref="C3:C5"/>
    <mergeCell ref="D3:G4"/>
    <mergeCell ref="H3:K4"/>
    <mergeCell ref="L3:O4"/>
    <mergeCell ref="B3:B5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tabSelected="1" workbookViewId="0">
      <selection activeCell="C26" sqref="C26"/>
    </sheetView>
  </sheetViews>
  <sheetFormatPr defaultRowHeight="12"/>
  <cols>
    <col min="1" max="1" width="3.7109375" style="24" customWidth="1"/>
    <col min="2" max="2" width="19.7109375" style="24" customWidth="1"/>
    <col min="3" max="3" width="7.42578125" style="24" customWidth="1"/>
    <col min="4" max="4" width="9.42578125" style="24" customWidth="1"/>
    <col min="5" max="5" width="8.7109375" style="24" customWidth="1"/>
    <col min="6" max="6" width="9.5703125" style="24" customWidth="1"/>
    <col min="7" max="7" width="8.7109375" style="24" customWidth="1"/>
    <col min="8" max="8" width="8.140625" style="24" customWidth="1"/>
    <col min="9" max="9" width="6.7109375" style="24" customWidth="1"/>
    <col min="10" max="10" width="7.28515625" style="24" customWidth="1"/>
    <col min="11" max="11" width="12" style="24" customWidth="1"/>
    <col min="12" max="12" width="7" style="24" customWidth="1"/>
    <col min="13" max="13" width="6.7109375" style="24" customWidth="1"/>
    <col min="14" max="14" width="8.7109375" style="24" customWidth="1"/>
    <col min="15" max="15" width="11.42578125" style="24" customWidth="1"/>
    <col min="16" max="16" width="8" style="24" customWidth="1"/>
    <col min="17" max="16384" width="9.140625" style="24"/>
  </cols>
  <sheetData>
    <row r="1" spans="1:16" s="26" customFormat="1" ht="15.7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>
      <c r="A2" s="74" t="s">
        <v>0</v>
      </c>
      <c r="B2" s="74" t="s">
        <v>1</v>
      </c>
      <c r="C2" s="71"/>
      <c r="D2" s="72"/>
      <c r="E2" s="72"/>
      <c r="F2" s="72"/>
      <c r="G2" s="72"/>
      <c r="H2" s="72"/>
      <c r="I2" s="72"/>
      <c r="J2" s="72"/>
      <c r="K2" s="72"/>
      <c r="L2" s="72"/>
      <c r="M2" s="73"/>
      <c r="N2" s="76" t="s">
        <v>5</v>
      </c>
      <c r="O2" s="76" t="s">
        <v>60</v>
      </c>
      <c r="P2" s="69" t="s">
        <v>61</v>
      </c>
    </row>
    <row r="3" spans="1:16" ht="116.25">
      <c r="A3" s="75"/>
      <c r="B3" s="75"/>
      <c r="C3" s="35" t="s">
        <v>50</v>
      </c>
      <c r="D3" s="35" t="s">
        <v>51</v>
      </c>
      <c r="E3" s="35" t="s">
        <v>52</v>
      </c>
      <c r="F3" s="35" t="s">
        <v>66</v>
      </c>
      <c r="G3" s="35" t="s">
        <v>53</v>
      </c>
      <c r="H3" s="35" t="s">
        <v>54</v>
      </c>
      <c r="I3" s="35" t="s">
        <v>55</v>
      </c>
      <c r="J3" s="35" t="s">
        <v>56</v>
      </c>
      <c r="K3" s="35" t="s">
        <v>57</v>
      </c>
      <c r="L3" s="35" t="s">
        <v>58</v>
      </c>
      <c r="M3" s="35" t="s">
        <v>59</v>
      </c>
      <c r="N3" s="77"/>
      <c r="O3" s="77"/>
      <c r="P3" s="70"/>
    </row>
    <row r="4" spans="1:16" ht="16.5" thickBot="1">
      <c r="A4" s="40" t="s">
        <v>11</v>
      </c>
      <c r="B4" s="41" t="s">
        <v>12</v>
      </c>
      <c r="C4" s="36">
        <v>12.2</v>
      </c>
      <c r="D4" s="36">
        <v>3.4</v>
      </c>
      <c r="E4" s="36">
        <v>5.4</v>
      </c>
      <c r="F4" s="36">
        <v>7.2</v>
      </c>
      <c r="G4" s="36">
        <v>9</v>
      </c>
      <c r="H4" s="36">
        <v>15</v>
      </c>
      <c r="I4" s="37">
        <v>0.4</v>
      </c>
      <c r="J4" s="38">
        <v>2.5</v>
      </c>
      <c r="K4" s="36">
        <v>3.2</v>
      </c>
      <c r="L4" s="36">
        <v>3.3</v>
      </c>
      <c r="M4" s="36">
        <v>5.0999999999999996</v>
      </c>
      <c r="N4" s="39">
        <f>SUM(C4:M4)</f>
        <v>66.7</v>
      </c>
      <c r="O4" s="34">
        <v>3</v>
      </c>
      <c r="P4" s="27"/>
    </row>
    <row r="5" spans="1:16" ht="16.5" thickBot="1">
      <c r="A5" s="40" t="s">
        <v>13</v>
      </c>
      <c r="B5" s="41" t="s">
        <v>14</v>
      </c>
      <c r="C5" s="36">
        <v>18.2</v>
      </c>
      <c r="D5" s="36">
        <v>4</v>
      </c>
      <c r="E5" s="36">
        <v>3</v>
      </c>
      <c r="F5" s="36">
        <v>10.199999999999999</v>
      </c>
      <c r="G5" s="36">
        <v>7.4</v>
      </c>
      <c r="H5" s="36">
        <v>10.8</v>
      </c>
      <c r="I5" s="37">
        <v>1.6</v>
      </c>
      <c r="J5" s="38">
        <v>2.2999999999999998</v>
      </c>
      <c r="K5" s="36">
        <v>2</v>
      </c>
      <c r="L5" s="36">
        <v>5.2</v>
      </c>
      <c r="M5" s="36">
        <v>3.3</v>
      </c>
      <c r="N5" s="39">
        <f t="shared" ref="N5:N20" si="0">SUM(C5:M5)</f>
        <v>67.999999999999986</v>
      </c>
      <c r="O5" s="34">
        <v>2</v>
      </c>
      <c r="P5" s="27"/>
    </row>
    <row r="6" spans="1:16" ht="18" customHeight="1" thickBot="1">
      <c r="A6" s="5" t="s">
        <v>15</v>
      </c>
      <c r="B6" s="6" t="s">
        <v>16</v>
      </c>
      <c r="C6" s="3">
        <v>23.9</v>
      </c>
      <c r="D6" s="3">
        <v>1</v>
      </c>
      <c r="E6" s="3">
        <v>1</v>
      </c>
      <c r="F6" s="3">
        <v>7</v>
      </c>
      <c r="G6" s="3">
        <v>5.6</v>
      </c>
      <c r="H6" s="3">
        <v>15.9</v>
      </c>
      <c r="I6" s="4">
        <v>0.8</v>
      </c>
      <c r="J6" s="7">
        <v>2.9</v>
      </c>
      <c r="K6" s="3">
        <v>1.4</v>
      </c>
      <c r="L6" s="3">
        <v>0.9</v>
      </c>
      <c r="M6" s="3">
        <v>4.2</v>
      </c>
      <c r="N6" s="28">
        <f t="shared" si="0"/>
        <v>64.599999999999994</v>
      </c>
      <c r="O6" s="33">
        <v>4</v>
      </c>
      <c r="P6" s="27"/>
    </row>
    <row r="7" spans="1:16" ht="13.5" thickBot="1">
      <c r="A7" s="5" t="s">
        <v>17</v>
      </c>
      <c r="B7" s="6" t="s">
        <v>18</v>
      </c>
      <c r="C7" s="3">
        <v>25</v>
      </c>
      <c r="D7" s="3">
        <v>2.8</v>
      </c>
      <c r="E7" s="3">
        <v>6.2</v>
      </c>
      <c r="F7" s="3">
        <v>8</v>
      </c>
      <c r="G7" s="3">
        <v>13.2</v>
      </c>
      <c r="H7" s="3">
        <v>2.4</v>
      </c>
      <c r="I7" s="4">
        <v>0.4</v>
      </c>
      <c r="J7" s="7">
        <v>1.5</v>
      </c>
      <c r="K7" s="3">
        <v>0.4</v>
      </c>
      <c r="L7" s="3">
        <v>3.2</v>
      </c>
      <c r="M7" s="3">
        <v>0.9</v>
      </c>
      <c r="N7" s="28">
        <f t="shared" si="0"/>
        <v>64</v>
      </c>
      <c r="O7" s="33">
        <v>5</v>
      </c>
      <c r="P7" s="27"/>
    </row>
    <row r="8" spans="1:16" ht="13.5" thickBot="1">
      <c r="A8" s="5" t="s">
        <v>19</v>
      </c>
      <c r="B8" s="6" t="s">
        <v>20</v>
      </c>
      <c r="C8" s="3">
        <v>5.2</v>
      </c>
      <c r="D8" s="3">
        <v>4</v>
      </c>
      <c r="E8" s="3">
        <v>5</v>
      </c>
      <c r="F8" s="3">
        <v>7</v>
      </c>
      <c r="G8" s="3">
        <v>5.8</v>
      </c>
      <c r="H8" s="3">
        <v>12.6</v>
      </c>
      <c r="I8" s="4">
        <v>0.4</v>
      </c>
      <c r="J8" s="7">
        <v>4.4000000000000004</v>
      </c>
      <c r="K8" s="3">
        <v>0</v>
      </c>
      <c r="L8" s="3">
        <v>2</v>
      </c>
      <c r="M8" s="3">
        <v>3.9</v>
      </c>
      <c r="N8" s="28">
        <f t="shared" si="0"/>
        <v>50.3</v>
      </c>
      <c r="O8" s="33">
        <v>14</v>
      </c>
      <c r="P8" s="27"/>
    </row>
    <row r="9" spans="1:16" ht="13.5" thickBot="1">
      <c r="A9" s="5" t="s">
        <v>21</v>
      </c>
      <c r="B9" s="6" t="s">
        <v>22</v>
      </c>
      <c r="C9" s="3">
        <v>8.8000000000000007</v>
      </c>
      <c r="D9" s="3">
        <v>2.6</v>
      </c>
      <c r="E9" s="3">
        <v>4.5999999999999996</v>
      </c>
      <c r="F9" s="3">
        <v>4</v>
      </c>
      <c r="G9" s="3">
        <v>6.6</v>
      </c>
      <c r="H9" s="3">
        <v>9.6</v>
      </c>
      <c r="I9" s="4">
        <v>0.4</v>
      </c>
      <c r="J9" s="7">
        <v>3.3</v>
      </c>
      <c r="K9" s="3">
        <v>1.4</v>
      </c>
      <c r="L9" s="3">
        <v>2.4</v>
      </c>
      <c r="M9" s="3">
        <v>1.8</v>
      </c>
      <c r="N9" s="28">
        <f t="shared" si="0"/>
        <v>45.499999999999993</v>
      </c>
      <c r="O9" s="33">
        <v>16</v>
      </c>
      <c r="P9" s="27"/>
    </row>
    <row r="10" spans="1:16" ht="13.5" thickBot="1">
      <c r="A10" s="5" t="s">
        <v>23</v>
      </c>
      <c r="B10" s="6" t="s">
        <v>24</v>
      </c>
      <c r="C10" s="3">
        <v>9.6</v>
      </c>
      <c r="D10" s="3">
        <v>0.4</v>
      </c>
      <c r="E10" s="3">
        <v>6.6</v>
      </c>
      <c r="F10" s="3">
        <v>7.6</v>
      </c>
      <c r="G10" s="3">
        <v>11.6</v>
      </c>
      <c r="H10" s="3">
        <v>15.3</v>
      </c>
      <c r="I10" s="4">
        <v>0.8</v>
      </c>
      <c r="J10" s="7">
        <v>4</v>
      </c>
      <c r="K10" s="3">
        <v>1.2</v>
      </c>
      <c r="L10" s="3">
        <v>0.5</v>
      </c>
      <c r="M10" s="3">
        <v>3.6</v>
      </c>
      <c r="N10" s="28">
        <f t="shared" si="0"/>
        <v>61.20000000000001</v>
      </c>
      <c r="O10" s="33">
        <v>9</v>
      </c>
      <c r="P10" s="27"/>
    </row>
    <row r="11" spans="1:16" ht="13.5" thickBot="1">
      <c r="A11" s="5" t="s">
        <v>25</v>
      </c>
      <c r="B11" s="6" t="s">
        <v>26</v>
      </c>
      <c r="C11" s="3">
        <v>15.1</v>
      </c>
      <c r="D11" s="3">
        <v>2.4</v>
      </c>
      <c r="E11" s="3">
        <v>3.8</v>
      </c>
      <c r="F11" s="3">
        <v>5.4</v>
      </c>
      <c r="G11" s="3">
        <v>6.4</v>
      </c>
      <c r="H11" s="3">
        <v>6</v>
      </c>
      <c r="I11" s="4">
        <v>0.8</v>
      </c>
      <c r="J11" s="7">
        <v>4.4000000000000004</v>
      </c>
      <c r="K11" s="3">
        <v>3</v>
      </c>
      <c r="L11" s="3">
        <v>1.6</v>
      </c>
      <c r="M11" s="3">
        <v>2.7</v>
      </c>
      <c r="N11" s="28">
        <f t="shared" si="0"/>
        <v>51.6</v>
      </c>
      <c r="O11" s="33">
        <v>13</v>
      </c>
      <c r="P11" s="27"/>
    </row>
    <row r="12" spans="1:16" ht="13.5" thickBot="1">
      <c r="A12" s="5" t="s">
        <v>27</v>
      </c>
      <c r="B12" s="6" t="s">
        <v>28</v>
      </c>
      <c r="C12" s="3">
        <v>12.5</v>
      </c>
      <c r="D12" s="3">
        <v>3</v>
      </c>
      <c r="E12" s="3">
        <v>1.8</v>
      </c>
      <c r="F12" s="3">
        <v>2.2000000000000002</v>
      </c>
      <c r="G12" s="3">
        <v>7.4</v>
      </c>
      <c r="H12" s="3">
        <v>11.1</v>
      </c>
      <c r="I12" s="4">
        <v>1.6</v>
      </c>
      <c r="J12" s="7">
        <v>4.7</v>
      </c>
      <c r="K12" s="3">
        <v>2.2000000000000002</v>
      </c>
      <c r="L12" s="3">
        <v>2.8</v>
      </c>
      <c r="M12" s="3">
        <v>3</v>
      </c>
      <c r="N12" s="28">
        <f t="shared" si="0"/>
        <v>52.300000000000004</v>
      </c>
      <c r="O12" s="33">
        <v>11</v>
      </c>
      <c r="P12" s="27"/>
    </row>
    <row r="13" spans="1:16" ht="13.5" thickBot="1">
      <c r="A13" s="5" t="s">
        <v>29</v>
      </c>
      <c r="B13" s="6" t="s">
        <v>30</v>
      </c>
      <c r="C13" s="3">
        <v>14.1</v>
      </c>
      <c r="D13" s="3">
        <v>2.8</v>
      </c>
      <c r="E13" s="3">
        <v>0.6</v>
      </c>
      <c r="F13" s="3">
        <v>7.4</v>
      </c>
      <c r="G13" s="3">
        <v>10.6</v>
      </c>
      <c r="H13" s="3">
        <v>10.199999999999999</v>
      </c>
      <c r="I13" s="4">
        <v>0.8</v>
      </c>
      <c r="J13" s="7">
        <v>5.9</v>
      </c>
      <c r="K13" s="3">
        <v>1.2</v>
      </c>
      <c r="L13" s="3">
        <v>5.3</v>
      </c>
      <c r="M13" s="3">
        <v>2.4</v>
      </c>
      <c r="N13" s="28">
        <f t="shared" si="0"/>
        <v>61.3</v>
      </c>
      <c r="O13" s="33">
        <v>8</v>
      </c>
      <c r="P13" s="27"/>
    </row>
    <row r="14" spans="1:16" ht="13.5" thickBot="1">
      <c r="A14" s="5" t="s">
        <v>31</v>
      </c>
      <c r="B14" s="6" t="s">
        <v>32</v>
      </c>
      <c r="C14" s="3">
        <v>16.5</v>
      </c>
      <c r="D14" s="3">
        <v>2.6</v>
      </c>
      <c r="E14" s="3">
        <v>2.6</v>
      </c>
      <c r="F14" s="3">
        <v>9.4</v>
      </c>
      <c r="G14" s="3">
        <v>10.8</v>
      </c>
      <c r="H14" s="3">
        <v>8.4</v>
      </c>
      <c r="I14" s="4">
        <v>1.2</v>
      </c>
      <c r="J14" s="7">
        <v>4.2</v>
      </c>
      <c r="K14" s="3">
        <v>0.4</v>
      </c>
      <c r="L14" s="3">
        <v>5.6</v>
      </c>
      <c r="M14" s="3">
        <v>2.1</v>
      </c>
      <c r="N14" s="28">
        <f t="shared" si="0"/>
        <v>63.800000000000011</v>
      </c>
      <c r="O14" s="33">
        <v>6</v>
      </c>
      <c r="P14" s="27"/>
    </row>
    <row r="15" spans="1:16" ht="13.5" thickBot="1">
      <c r="A15" s="5" t="s">
        <v>33</v>
      </c>
      <c r="B15" s="6" t="s">
        <v>34</v>
      </c>
      <c r="C15" s="3">
        <v>5.3</v>
      </c>
      <c r="D15" s="3">
        <v>1.2</v>
      </c>
      <c r="E15" s="3">
        <v>1.4</v>
      </c>
      <c r="F15" s="3">
        <v>2.4</v>
      </c>
      <c r="G15" s="3">
        <v>2.8</v>
      </c>
      <c r="H15" s="3">
        <v>13.8</v>
      </c>
      <c r="I15" s="4">
        <v>1.6</v>
      </c>
      <c r="J15" s="7">
        <v>1.2</v>
      </c>
      <c r="K15" s="3">
        <v>2.2000000000000002</v>
      </c>
      <c r="L15" s="3">
        <v>0.4</v>
      </c>
      <c r="M15" s="3">
        <v>0.3</v>
      </c>
      <c r="N15" s="28">
        <f t="shared" si="0"/>
        <v>32.6</v>
      </c>
      <c r="O15" s="33">
        <v>17</v>
      </c>
      <c r="P15" s="27"/>
    </row>
    <row r="16" spans="1:16" ht="16.5" thickBot="1">
      <c r="A16" s="40" t="s">
        <v>35</v>
      </c>
      <c r="B16" s="41" t="s">
        <v>36</v>
      </c>
      <c r="C16" s="36">
        <v>21.1</v>
      </c>
      <c r="D16" s="36">
        <v>1.6</v>
      </c>
      <c r="E16" s="36">
        <v>5.8</v>
      </c>
      <c r="F16" s="36">
        <v>7.4</v>
      </c>
      <c r="G16" s="36">
        <v>11.6</v>
      </c>
      <c r="H16" s="36">
        <v>10.199999999999999</v>
      </c>
      <c r="I16" s="37">
        <v>1.2</v>
      </c>
      <c r="J16" s="38">
        <v>3.1</v>
      </c>
      <c r="K16" s="36">
        <v>1</v>
      </c>
      <c r="L16" s="36">
        <v>5.6</v>
      </c>
      <c r="M16" s="36">
        <v>4.5</v>
      </c>
      <c r="N16" s="39">
        <f t="shared" si="0"/>
        <v>73.100000000000009</v>
      </c>
      <c r="O16" s="34">
        <v>1</v>
      </c>
      <c r="P16" s="27"/>
    </row>
    <row r="17" spans="1:16" ht="13.5" thickBot="1">
      <c r="A17" s="5" t="s">
        <v>37</v>
      </c>
      <c r="B17" s="6" t="s">
        <v>38</v>
      </c>
      <c r="C17" s="3">
        <v>11.2</v>
      </c>
      <c r="D17" s="3">
        <v>1.6</v>
      </c>
      <c r="E17" s="3">
        <v>3.4</v>
      </c>
      <c r="F17" s="3">
        <v>6.2</v>
      </c>
      <c r="G17" s="3">
        <v>4.2</v>
      </c>
      <c r="H17" s="3">
        <v>13.5</v>
      </c>
      <c r="I17" s="4">
        <v>0.4</v>
      </c>
      <c r="J17" s="7">
        <v>3.2</v>
      </c>
      <c r="K17" s="3">
        <v>2.6</v>
      </c>
      <c r="L17" s="3">
        <v>5.6</v>
      </c>
      <c r="M17" s="3">
        <v>0.6</v>
      </c>
      <c r="N17" s="28">
        <f t="shared" si="0"/>
        <v>52.5</v>
      </c>
      <c r="O17" s="33">
        <v>10</v>
      </c>
      <c r="P17" s="27"/>
    </row>
    <row r="18" spans="1:16" ht="13.5" thickBot="1">
      <c r="A18" s="5" t="s">
        <v>39</v>
      </c>
      <c r="B18" s="6" t="s">
        <v>40</v>
      </c>
      <c r="C18" s="3">
        <v>11.1</v>
      </c>
      <c r="D18" s="3">
        <v>3.8</v>
      </c>
      <c r="E18" s="3">
        <v>4.2</v>
      </c>
      <c r="F18" s="3">
        <v>4.5999999999999996</v>
      </c>
      <c r="G18" s="3">
        <v>3.4</v>
      </c>
      <c r="H18" s="3">
        <v>9.9</v>
      </c>
      <c r="I18" s="4">
        <v>0.4</v>
      </c>
      <c r="J18" s="7">
        <v>2.2000000000000002</v>
      </c>
      <c r="K18" s="3">
        <v>2.8</v>
      </c>
      <c r="L18" s="3">
        <v>4.4000000000000004</v>
      </c>
      <c r="M18" s="3">
        <v>1.2</v>
      </c>
      <c r="N18" s="28">
        <f t="shared" si="0"/>
        <v>47.999999999999993</v>
      </c>
      <c r="O18" s="33">
        <v>15</v>
      </c>
      <c r="P18" s="27"/>
    </row>
    <row r="19" spans="1:16" ht="13.5" thickBot="1">
      <c r="A19" s="5" t="s">
        <v>41</v>
      </c>
      <c r="B19" s="6" t="s">
        <v>42</v>
      </c>
      <c r="C19" s="3">
        <v>9.8000000000000007</v>
      </c>
      <c r="D19" s="3">
        <v>2.2000000000000002</v>
      </c>
      <c r="E19" s="3">
        <v>3.8</v>
      </c>
      <c r="F19" s="3">
        <v>6</v>
      </c>
      <c r="G19" s="3">
        <v>9.6</v>
      </c>
      <c r="H19" s="3">
        <v>15</v>
      </c>
      <c r="I19" s="4">
        <v>0.8</v>
      </c>
      <c r="J19" s="7">
        <v>6.6</v>
      </c>
      <c r="K19" s="3">
        <v>0.8</v>
      </c>
      <c r="L19" s="3">
        <v>3.7</v>
      </c>
      <c r="M19" s="3">
        <v>4.8</v>
      </c>
      <c r="N19" s="28">
        <f t="shared" si="0"/>
        <v>63.099999999999994</v>
      </c>
      <c r="O19" s="33">
        <v>7</v>
      </c>
      <c r="P19" s="27"/>
    </row>
    <row r="20" spans="1:16" ht="13.5" thickBot="1">
      <c r="A20" s="5" t="s">
        <v>43</v>
      </c>
      <c r="B20" s="6" t="s">
        <v>44</v>
      </c>
      <c r="C20" s="3">
        <v>9.9</v>
      </c>
      <c r="D20" s="3">
        <v>1.8</v>
      </c>
      <c r="E20" s="3">
        <v>2.2000000000000002</v>
      </c>
      <c r="F20" s="3">
        <v>4.2</v>
      </c>
      <c r="G20" s="3">
        <v>8.1999999999999993</v>
      </c>
      <c r="H20" s="3">
        <v>12</v>
      </c>
      <c r="I20" s="4">
        <v>0.4</v>
      </c>
      <c r="J20" s="7">
        <v>3.4</v>
      </c>
      <c r="K20" s="3">
        <v>3.4</v>
      </c>
      <c r="L20" s="3">
        <v>4.8</v>
      </c>
      <c r="M20" s="3">
        <v>1.5</v>
      </c>
      <c r="N20" s="28">
        <f t="shared" si="0"/>
        <v>51.79999999999999</v>
      </c>
      <c r="O20" s="33">
        <v>12</v>
      </c>
      <c r="P20" s="27"/>
    </row>
  </sheetData>
  <mergeCells count="6">
    <mergeCell ref="P2:P3"/>
    <mergeCell ref="C2:M2"/>
    <mergeCell ref="B2:B3"/>
    <mergeCell ref="A2:A3"/>
    <mergeCell ref="N2:N3"/>
    <mergeCell ref="O2:O3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финотдел</vt:lpstr>
      <vt:lpstr>отдел И и З отношений</vt:lpstr>
      <vt:lpstr>РЕЙТИНГ ПОСЕЛЕНИЙ ЗА 2018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yadrin_econ</cp:lastModifiedBy>
  <cp:lastPrinted>2019-04-11T12:54:23Z</cp:lastPrinted>
  <dcterms:created xsi:type="dcterms:W3CDTF">2017-04-01T05:44:24Z</dcterms:created>
  <dcterms:modified xsi:type="dcterms:W3CDTF">2019-04-24T08:33:51Z</dcterms:modified>
</cp:coreProperties>
</file>