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8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'Свод'!$A$1:$AQ$23</definedName>
  </definedNames>
  <calcPr fullCalcOnLoad="1"/>
</workbook>
</file>

<file path=xl/sharedStrings.xml><?xml version="1.0" encoding="utf-8"?>
<sst xmlns="http://schemas.openxmlformats.org/spreadsheetml/2006/main" count="76" uniqueCount="50">
  <si>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</si>
  <si>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</si>
  <si>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</si>
  <si>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</si>
  <si>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</si>
  <si>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</si>
  <si>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</si>
  <si>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</si>
  <si>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</si>
  <si>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</si>
  <si>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</si>
  <si>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</si>
  <si>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</si>
  <si>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</si>
  <si>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</si>
  <si>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подкормка</t>
  </si>
  <si>
    <t>боронование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</si>
  <si>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</si>
  <si>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</si>
  <si>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</si>
  <si>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</si>
  <si>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</si>
  <si>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</si>
  <si>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</si>
  <si>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</si>
  <si>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</si>
  <si>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</si>
  <si>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</si>
  <si>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</si>
  <si>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</si>
  <si>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</si>
  <si>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Протравливание семян яровых зерновых, тн</t>
  </si>
  <si>
    <t>Яровизация семян картофеля, тн</t>
  </si>
  <si>
    <t>культивация</t>
  </si>
  <si>
    <t>% вып.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</si>
  <si>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</si>
  <si>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</si>
  <si>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</si>
  <si>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</si>
  <si>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</si>
  <si>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</si>
  <si>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</si>
  <si>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</si>
  <si>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Посев рапса, га</t>
  </si>
  <si>
    <t>Посев овощей, га</t>
  </si>
  <si>
    <t>Посев одн. трав, га</t>
  </si>
  <si>
    <t>в т.ч. пересев озимых культур</t>
  </si>
  <si>
    <t>Посев горчицы, га</t>
  </si>
  <si>
    <t>Посев мн. трав, га</t>
  </si>
  <si>
    <t>Информация о ходе проведения весенних полевых работ в сельхозпредприятиях и К(Ф)Х  Яльчикского района  на 29.04.2019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</si>
</sst>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4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0" borderId="11" xfId="55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10" fillId="33" borderId="11" xfId="55" applyNumberFormat="1" applyFont="1" applyFill="1" applyBorder="1" applyAlignment="1">
      <alignment horizontal="center" vertical="center" wrapText="1"/>
    </xf>
    <xf numFmtId="1" fontId="8" fillId="33" borderId="11" xfId="55" applyNumberFormat="1" applyFont="1" applyFill="1" applyBorder="1" applyAlignment="1">
      <alignment horizontal="center" vertical="center" wrapText="1"/>
    </xf>
    <xf numFmtId="1" fontId="8" fillId="33" borderId="11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1" fontId="8" fillId="33" borderId="11" xfId="55" applyNumberFormat="1" applyFont="1" applyFill="1" applyBorder="1" applyAlignment="1">
      <alignment horizontal="center" vertical="center"/>
    </xf>
    <xf numFmtId="1" fontId="10" fillId="33" borderId="11" xfId="55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2"/>
  <sheetViews>
    <sheetView tabSelected="1" view="pageBreakPreview" zoomScale="35" zoomScaleNormal="60" zoomScaleSheetLayoutView="35" workbookViewId="0" topLeftCell="A1">
      <pane xSplit="2" ySplit="4" topLeftCell="T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P25" sqref="AP25"/>
    </sheetView>
  </sheetViews>
  <sheetFormatPr defaultColWidth="9.00390625" defaultRowHeight="12.75" outlineLevelRow="1"/>
  <cols>
    <col min="1" max="1" width="11.75390625" style="1" customWidth="1"/>
    <col min="2" max="2" width="50.625" style="4" customWidth="1"/>
    <col min="3" max="3" width="29.75390625" style="1" customWidth="1"/>
    <col min="4" max="4" width="29.25390625" style="1" customWidth="1"/>
    <col min="5" max="5" width="16.875" style="1" customWidth="1"/>
    <col min="6" max="6" width="18.25390625" style="1" customWidth="1"/>
    <col min="7" max="7" width="16.875" style="1" customWidth="1"/>
    <col min="8" max="8" width="22.625" style="1" customWidth="1"/>
    <col min="9" max="10" width="17.875" style="1" customWidth="1"/>
    <col min="11" max="11" width="16.375" style="1" customWidth="1"/>
    <col min="12" max="12" width="17.125" style="1" customWidth="1"/>
    <col min="13" max="13" width="17.75390625" style="1" customWidth="1"/>
    <col min="14" max="14" width="16.00390625" style="1" customWidth="1"/>
    <col min="15" max="15" width="22.00390625" style="1" customWidth="1"/>
    <col min="16" max="16" width="17.375" style="1" customWidth="1"/>
    <col min="17" max="17" width="18.00390625" style="1" customWidth="1"/>
    <col min="18" max="18" width="17.25390625" style="1" customWidth="1"/>
    <col min="19" max="19" width="18.25390625" style="1" customWidth="1"/>
    <col min="20" max="20" width="19.125" style="1" customWidth="1"/>
    <col min="21" max="21" width="20.00390625" style="1" customWidth="1"/>
    <col min="22" max="22" width="20.125" style="1" customWidth="1"/>
    <col min="23" max="23" width="16.75390625" style="1" customWidth="1"/>
    <col min="24" max="24" width="16.25390625" style="1" customWidth="1"/>
    <col min="25" max="25" width="16.625" style="1" customWidth="1"/>
    <col min="26" max="26" width="18.875" style="1" customWidth="1"/>
    <col min="27" max="27" width="16.25390625" style="1" customWidth="1"/>
    <col min="28" max="28" width="14.00390625" style="1" customWidth="1"/>
    <col min="29" max="30" width="12.00390625" style="1" customWidth="1"/>
    <col min="31" max="31" width="12.875" style="1" customWidth="1"/>
    <col min="32" max="32" width="12.625" style="1" customWidth="1"/>
    <col min="33" max="33" width="17.375" style="1" customWidth="1"/>
    <col min="34" max="34" width="16.25390625" style="1" customWidth="1"/>
    <col min="35" max="35" width="17.125" style="1" customWidth="1"/>
    <col min="36" max="36" width="24.375" style="1" customWidth="1"/>
    <col min="37" max="37" width="21.25390625" style="1" customWidth="1"/>
    <col min="38" max="39" width="19.625" style="1" customWidth="1"/>
    <col min="40" max="40" width="23.25390625" style="1" customWidth="1"/>
    <col min="41" max="41" width="25.625" style="1" customWidth="1"/>
    <col min="42" max="42" width="24.25390625" style="1" customWidth="1"/>
    <col min="43" max="43" width="23.00390625" style="1" customWidth="1"/>
    <col min="44" max="16384" width="9.125" style="1" customWidth="1"/>
  </cols>
  <sheetData>
    <row r="1" spans="2:24" s="2" customFormat="1" ht="175.5" customHeight="1">
      <c r="B1" s="6"/>
      <c r="C1" s="86" t="s">
        <v>49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2"/>
      <c r="T1" s="8"/>
      <c r="U1" s="8"/>
      <c r="W1" s="6"/>
      <c r="X1" s="6"/>
    </row>
    <row r="2" spans="1:43" s="3" customFormat="1" ht="139.5" customHeight="1">
      <c r="A2" s="56" t="s">
        <v>14</v>
      </c>
      <c r="B2" s="88" t="s">
        <v>29</v>
      </c>
      <c r="C2" s="82" t="s">
        <v>31</v>
      </c>
      <c r="D2" s="82" t="s">
        <v>32</v>
      </c>
      <c r="E2" s="62" t="s">
        <v>15</v>
      </c>
      <c r="F2" s="81"/>
      <c r="G2" s="81"/>
      <c r="H2" s="81"/>
      <c r="I2" s="81"/>
      <c r="J2" s="81"/>
      <c r="K2" s="81"/>
      <c r="L2" s="62" t="s">
        <v>16</v>
      </c>
      <c r="M2" s="81"/>
      <c r="N2" s="81"/>
      <c r="O2" s="81"/>
      <c r="P2" s="81"/>
      <c r="Q2" s="81"/>
      <c r="R2" s="81"/>
      <c r="S2" s="81"/>
      <c r="T2" s="81"/>
      <c r="U2" s="89"/>
      <c r="V2" s="78" t="s">
        <v>33</v>
      </c>
      <c r="W2" s="79"/>
      <c r="X2" s="80"/>
      <c r="Y2" s="56" t="s">
        <v>35</v>
      </c>
      <c r="Z2" s="73"/>
      <c r="AA2" s="73"/>
      <c r="AB2" s="53" t="s">
        <v>36</v>
      </c>
      <c r="AC2" s="74"/>
      <c r="AD2" s="74"/>
      <c r="AE2" s="74"/>
      <c r="AF2" s="74"/>
      <c r="AG2" s="74"/>
      <c r="AH2" s="74"/>
      <c r="AI2" s="75"/>
      <c r="AJ2" s="50" t="s">
        <v>46</v>
      </c>
      <c r="AK2" s="65" t="s">
        <v>45</v>
      </c>
      <c r="AL2" s="66"/>
      <c r="AM2" s="67"/>
      <c r="AN2" s="50" t="s">
        <v>47</v>
      </c>
      <c r="AO2" s="50" t="s">
        <v>43</v>
      </c>
      <c r="AP2" s="53" t="s">
        <v>44</v>
      </c>
      <c r="AQ2" s="56" t="s">
        <v>48</v>
      </c>
    </row>
    <row r="3" spans="1:43" s="3" customFormat="1" ht="118.5" customHeight="1">
      <c r="A3" s="56"/>
      <c r="B3" s="88"/>
      <c r="C3" s="51"/>
      <c r="D3" s="51"/>
      <c r="E3" s="82" t="s">
        <v>25</v>
      </c>
      <c r="F3" s="58" t="s">
        <v>24</v>
      </c>
      <c r="G3" s="50" t="s">
        <v>34</v>
      </c>
      <c r="H3" s="24" t="s">
        <v>27</v>
      </c>
      <c r="I3" s="84" t="s">
        <v>28</v>
      </c>
      <c r="J3" s="85"/>
      <c r="K3" s="85"/>
      <c r="L3" s="58" t="s">
        <v>25</v>
      </c>
      <c r="M3" s="58" t="s">
        <v>24</v>
      </c>
      <c r="N3" s="58" t="s">
        <v>34</v>
      </c>
      <c r="O3" s="24" t="s">
        <v>27</v>
      </c>
      <c r="P3" s="84" t="s">
        <v>28</v>
      </c>
      <c r="Q3" s="85"/>
      <c r="R3" s="85"/>
      <c r="S3" s="56" t="s">
        <v>26</v>
      </c>
      <c r="T3" s="73"/>
      <c r="U3" s="73"/>
      <c r="V3" s="56" t="s">
        <v>26</v>
      </c>
      <c r="W3" s="73"/>
      <c r="X3" s="73"/>
      <c r="Y3" s="58" t="s">
        <v>17</v>
      </c>
      <c r="Z3" s="58" t="s">
        <v>18</v>
      </c>
      <c r="AA3" s="58" t="s">
        <v>19</v>
      </c>
      <c r="AB3" s="60" t="s">
        <v>37</v>
      </c>
      <c r="AC3" s="60" t="s">
        <v>38</v>
      </c>
      <c r="AD3" s="60" t="s">
        <v>39</v>
      </c>
      <c r="AE3" s="60" t="s">
        <v>40</v>
      </c>
      <c r="AF3" s="60" t="s">
        <v>41</v>
      </c>
      <c r="AG3" s="62" t="s">
        <v>42</v>
      </c>
      <c r="AH3" s="63"/>
      <c r="AI3" s="64"/>
      <c r="AJ3" s="71"/>
      <c r="AK3" s="58" t="s">
        <v>17</v>
      </c>
      <c r="AL3" s="58" t="s">
        <v>18</v>
      </c>
      <c r="AM3" s="58" t="s">
        <v>19</v>
      </c>
      <c r="AN3" s="69"/>
      <c r="AO3" s="51"/>
      <c r="AP3" s="54"/>
      <c r="AQ3" s="57"/>
    </row>
    <row r="4" spans="1:43" s="3" customFormat="1" ht="73.5" customHeight="1">
      <c r="A4" s="50"/>
      <c r="B4" s="82"/>
      <c r="C4" s="52"/>
      <c r="D4" s="52"/>
      <c r="E4" s="83"/>
      <c r="F4" s="59"/>
      <c r="G4" s="77"/>
      <c r="H4" s="20" t="s">
        <v>18</v>
      </c>
      <c r="I4" s="20" t="s">
        <v>17</v>
      </c>
      <c r="J4" s="20" t="s">
        <v>18</v>
      </c>
      <c r="K4" s="20" t="s">
        <v>19</v>
      </c>
      <c r="L4" s="59"/>
      <c r="M4" s="59"/>
      <c r="N4" s="59"/>
      <c r="O4" s="20" t="s">
        <v>18</v>
      </c>
      <c r="P4" s="20" t="s">
        <v>17</v>
      </c>
      <c r="Q4" s="20" t="s">
        <v>18</v>
      </c>
      <c r="R4" s="20" t="s">
        <v>19</v>
      </c>
      <c r="S4" s="12" t="s">
        <v>17</v>
      </c>
      <c r="T4" s="12" t="s">
        <v>18</v>
      </c>
      <c r="U4" s="12" t="s">
        <v>19</v>
      </c>
      <c r="V4" s="12" t="s">
        <v>17</v>
      </c>
      <c r="W4" s="12" t="s">
        <v>18</v>
      </c>
      <c r="X4" s="12" t="s">
        <v>19</v>
      </c>
      <c r="Y4" s="68"/>
      <c r="Z4" s="59"/>
      <c r="AA4" s="59"/>
      <c r="AB4" s="61"/>
      <c r="AC4" s="61"/>
      <c r="AD4" s="76"/>
      <c r="AE4" s="76"/>
      <c r="AF4" s="61"/>
      <c r="AG4" s="23" t="s">
        <v>17</v>
      </c>
      <c r="AH4" s="23" t="s">
        <v>18</v>
      </c>
      <c r="AI4" s="23" t="s">
        <v>19</v>
      </c>
      <c r="AJ4" s="72"/>
      <c r="AK4" s="68"/>
      <c r="AL4" s="59"/>
      <c r="AM4" s="59"/>
      <c r="AN4" s="70"/>
      <c r="AO4" s="52"/>
      <c r="AP4" s="55"/>
      <c r="AQ4" s="57"/>
    </row>
    <row r="5" spans="1:43" s="36" customFormat="1" ht="49.5" customHeight="1" outlineLevel="1">
      <c r="A5" s="34">
        <v>1</v>
      </c>
      <c r="B5" s="35" t="s">
        <v>0</v>
      </c>
      <c r="C5" s="21">
        <v>380</v>
      </c>
      <c r="D5" s="21">
        <v>0</v>
      </c>
      <c r="E5" s="18">
        <v>993</v>
      </c>
      <c r="F5" s="18">
        <f>J5+H5</f>
        <v>0</v>
      </c>
      <c r="G5" s="18">
        <f>F5/E5*100</f>
        <v>0</v>
      </c>
      <c r="H5" s="17"/>
      <c r="I5" s="18">
        <v>993</v>
      </c>
      <c r="J5" s="17">
        <v>0</v>
      </c>
      <c r="K5" s="17">
        <f aca="true" t="shared" si="0" ref="K5:K23">J5/I5*100</f>
        <v>0</v>
      </c>
      <c r="L5" s="18">
        <f>P5+S5</f>
        <v>4025</v>
      </c>
      <c r="M5" s="18">
        <f aca="true" t="shared" si="1" ref="M5:M20">O5+Q5+T5</f>
        <v>4025</v>
      </c>
      <c r="N5" s="18">
        <f>M5/L5*100</f>
        <v>100</v>
      </c>
      <c r="O5" s="18"/>
      <c r="P5" s="18">
        <v>993</v>
      </c>
      <c r="Q5" s="17">
        <v>993</v>
      </c>
      <c r="R5" s="17">
        <f>Q5/P5*100</f>
        <v>100</v>
      </c>
      <c r="S5" s="18">
        <v>3032</v>
      </c>
      <c r="T5" s="17">
        <v>3032</v>
      </c>
      <c r="U5" s="17">
        <f>T5/S5*100</f>
        <v>100</v>
      </c>
      <c r="V5" s="18">
        <v>4032</v>
      </c>
      <c r="W5" s="17">
        <v>2138</v>
      </c>
      <c r="X5" s="17">
        <f>W5/V5*100</f>
        <v>53.02579365079365</v>
      </c>
      <c r="Y5" s="18">
        <v>2161</v>
      </c>
      <c r="Z5" s="25">
        <f>AB5+AC5+AD5+AF5+AH5</f>
        <v>1081</v>
      </c>
      <c r="AA5" s="44">
        <f>Z5/Y5*100</f>
        <v>50.023137436372046</v>
      </c>
      <c r="AB5" s="21">
        <v>417</v>
      </c>
      <c r="AC5" s="21">
        <v>536</v>
      </c>
      <c r="AD5" s="21">
        <v>78</v>
      </c>
      <c r="AE5" s="21">
        <v>0</v>
      </c>
      <c r="AF5" s="21">
        <v>0</v>
      </c>
      <c r="AG5" s="29">
        <v>50</v>
      </c>
      <c r="AH5" s="29">
        <v>50</v>
      </c>
      <c r="AI5" s="19">
        <f>AH5/AG5*100</f>
        <v>100</v>
      </c>
      <c r="AJ5" s="19">
        <v>47</v>
      </c>
      <c r="AK5" s="19">
        <v>1771</v>
      </c>
      <c r="AL5" s="19">
        <v>900</v>
      </c>
      <c r="AM5" s="19">
        <f>AL5/AK5*100</f>
        <v>50.81874647092038</v>
      </c>
      <c r="AN5" s="45"/>
      <c r="AO5" s="38"/>
      <c r="AP5" s="46">
        <v>0</v>
      </c>
      <c r="AQ5" s="38">
        <v>0</v>
      </c>
    </row>
    <row r="6" spans="1:43" s="36" customFormat="1" ht="49.5" customHeight="1" outlineLevel="1">
      <c r="A6" s="34">
        <v>2</v>
      </c>
      <c r="B6" s="35" t="s">
        <v>1</v>
      </c>
      <c r="C6" s="21">
        <v>170</v>
      </c>
      <c r="D6" s="21">
        <v>0</v>
      </c>
      <c r="E6" s="18">
        <v>264</v>
      </c>
      <c r="F6" s="18">
        <f aca="true" t="shared" si="2" ref="F6:F23">J6+H6</f>
        <v>0</v>
      </c>
      <c r="G6" s="18">
        <f aca="true" t="shared" si="3" ref="G6:G23">F6/E6*100</f>
        <v>0</v>
      </c>
      <c r="H6" s="17"/>
      <c r="I6" s="18">
        <v>264</v>
      </c>
      <c r="J6" s="17">
        <v>0</v>
      </c>
      <c r="K6" s="17">
        <f t="shared" si="0"/>
        <v>0</v>
      </c>
      <c r="L6" s="18">
        <f aca="true" t="shared" si="4" ref="L6:L22">P6+S6</f>
        <v>1364</v>
      </c>
      <c r="M6" s="18">
        <f t="shared" si="1"/>
        <v>1045</v>
      </c>
      <c r="N6" s="18">
        <f aca="true" t="shared" si="5" ref="N6:N23">M6/L6*100</f>
        <v>76.61290322580645</v>
      </c>
      <c r="O6" s="18"/>
      <c r="P6" s="18">
        <v>264</v>
      </c>
      <c r="Q6" s="17">
        <v>295</v>
      </c>
      <c r="R6" s="17">
        <f aca="true" t="shared" si="6" ref="R6:R23">Q6/P6*100</f>
        <v>111.74242424242425</v>
      </c>
      <c r="S6" s="18">
        <v>1100</v>
      </c>
      <c r="T6" s="17">
        <v>750</v>
      </c>
      <c r="U6" s="17">
        <f aca="true" t="shared" si="7" ref="U6:U23">T6/S6*100</f>
        <v>68.18181818181817</v>
      </c>
      <c r="V6" s="18">
        <v>1422</v>
      </c>
      <c r="W6" s="17">
        <v>700</v>
      </c>
      <c r="X6" s="17">
        <f aca="true" t="shared" si="8" ref="X6:X23">W6/V6*100</f>
        <v>49.226441631504926</v>
      </c>
      <c r="Y6" s="18">
        <v>1140</v>
      </c>
      <c r="Z6" s="25">
        <f>AB6+AC6+AD6+AF6+AH6</f>
        <v>600</v>
      </c>
      <c r="AA6" s="44">
        <f aca="true" t="shared" si="9" ref="AA6:AA23">Z6/Y6*100</f>
        <v>52.63157894736842</v>
      </c>
      <c r="AB6" s="21">
        <v>300</v>
      </c>
      <c r="AC6" s="21">
        <v>300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19" t="e">
        <f aca="true" t="shared" si="10" ref="AI6:AI23">AH6/AG6*100</f>
        <v>#DIV/0!</v>
      </c>
      <c r="AJ6" s="19"/>
      <c r="AK6" s="19">
        <v>170</v>
      </c>
      <c r="AL6" s="19">
        <v>0</v>
      </c>
      <c r="AM6" s="19">
        <f aca="true" t="shared" si="11" ref="AM6:AM23">AL6/AK6*100</f>
        <v>0</v>
      </c>
      <c r="AN6" s="45"/>
      <c r="AO6" s="38"/>
      <c r="AP6" s="46">
        <v>0</v>
      </c>
      <c r="AQ6" s="38">
        <v>0</v>
      </c>
    </row>
    <row r="7" spans="1:43" s="40" customFormat="1" ht="49.5" customHeight="1" outlineLevel="1">
      <c r="A7" s="34">
        <v>3</v>
      </c>
      <c r="B7" s="35" t="s">
        <v>2</v>
      </c>
      <c r="C7" s="21">
        <v>225</v>
      </c>
      <c r="D7" s="21">
        <v>0</v>
      </c>
      <c r="E7" s="19">
        <v>404</v>
      </c>
      <c r="F7" s="18">
        <f t="shared" si="2"/>
        <v>0</v>
      </c>
      <c r="G7" s="18">
        <f t="shared" si="3"/>
        <v>0</v>
      </c>
      <c r="H7" s="37"/>
      <c r="I7" s="19">
        <v>404</v>
      </c>
      <c r="J7" s="37">
        <v>0</v>
      </c>
      <c r="K7" s="17">
        <f t="shared" si="0"/>
        <v>0</v>
      </c>
      <c r="L7" s="18">
        <f t="shared" si="4"/>
        <v>1173</v>
      </c>
      <c r="M7" s="18">
        <f t="shared" si="1"/>
        <v>827</v>
      </c>
      <c r="N7" s="18">
        <f t="shared" si="5"/>
        <v>70.50298380221653</v>
      </c>
      <c r="O7" s="18"/>
      <c r="P7" s="19">
        <v>404</v>
      </c>
      <c r="Q7" s="37">
        <v>377</v>
      </c>
      <c r="R7" s="17">
        <f t="shared" si="6"/>
        <v>93.31683168316832</v>
      </c>
      <c r="S7" s="19">
        <v>769</v>
      </c>
      <c r="T7" s="17">
        <v>450</v>
      </c>
      <c r="U7" s="17">
        <f t="shared" si="7"/>
        <v>58.517555266579976</v>
      </c>
      <c r="V7" s="19">
        <v>957</v>
      </c>
      <c r="W7" s="17">
        <v>321</v>
      </c>
      <c r="X7" s="17">
        <f t="shared" si="8"/>
        <v>33.5423197492163</v>
      </c>
      <c r="Y7" s="19">
        <v>642</v>
      </c>
      <c r="Z7" s="25">
        <f aca="true" t="shared" si="12" ref="Z6:Z22">AB7+AC7+AD7+AF7+AH7</f>
        <v>421</v>
      </c>
      <c r="AA7" s="44">
        <f t="shared" si="9"/>
        <v>65.57632398753894</v>
      </c>
      <c r="AB7" s="21">
        <v>100</v>
      </c>
      <c r="AC7" s="21">
        <v>321</v>
      </c>
      <c r="AD7" s="21">
        <v>0</v>
      </c>
      <c r="AE7" s="38">
        <v>0</v>
      </c>
      <c r="AF7" s="38">
        <v>0</v>
      </c>
      <c r="AG7" s="21">
        <v>0</v>
      </c>
      <c r="AH7" s="21">
        <v>0</v>
      </c>
      <c r="AI7" s="19" t="e">
        <f t="shared" si="10"/>
        <v>#DIV/0!</v>
      </c>
      <c r="AJ7" s="19"/>
      <c r="AK7" s="19">
        <v>239</v>
      </c>
      <c r="AL7" s="19">
        <v>0</v>
      </c>
      <c r="AM7" s="19">
        <f t="shared" si="11"/>
        <v>0</v>
      </c>
      <c r="AN7" s="39"/>
      <c r="AO7" s="47"/>
      <c r="AP7" s="48">
        <v>0</v>
      </c>
      <c r="AQ7" s="47">
        <v>0</v>
      </c>
    </row>
    <row r="8" spans="1:43" s="36" customFormat="1" ht="49.5" customHeight="1" outlineLevel="1">
      <c r="A8" s="34">
        <v>4</v>
      </c>
      <c r="B8" s="41" t="s">
        <v>3</v>
      </c>
      <c r="C8" s="26">
        <v>150</v>
      </c>
      <c r="D8" s="26">
        <v>490</v>
      </c>
      <c r="E8" s="42">
        <v>145</v>
      </c>
      <c r="F8" s="18">
        <f t="shared" si="2"/>
        <v>0</v>
      </c>
      <c r="G8" s="18">
        <f t="shared" si="3"/>
        <v>0</v>
      </c>
      <c r="H8" s="43"/>
      <c r="I8" s="42">
        <v>145</v>
      </c>
      <c r="J8" s="43">
        <v>0</v>
      </c>
      <c r="K8" s="17">
        <f t="shared" si="0"/>
        <v>0</v>
      </c>
      <c r="L8" s="18">
        <f t="shared" si="4"/>
        <v>1607</v>
      </c>
      <c r="M8" s="18">
        <f t="shared" si="1"/>
        <v>400</v>
      </c>
      <c r="N8" s="18">
        <f t="shared" si="5"/>
        <v>24.891101431238333</v>
      </c>
      <c r="O8" s="18"/>
      <c r="P8" s="42">
        <v>145</v>
      </c>
      <c r="Q8" s="43">
        <v>0</v>
      </c>
      <c r="R8" s="17">
        <f t="shared" si="6"/>
        <v>0</v>
      </c>
      <c r="S8" s="19">
        <v>1462</v>
      </c>
      <c r="T8" s="17">
        <v>400</v>
      </c>
      <c r="U8" s="17">
        <f t="shared" si="7"/>
        <v>27.359781121751027</v>
      </c>
      <c r="V8" s="19">
        <v>1642</v>
      </c>
      <c r="W8" s="17">
        <v>400</v>
      </c>
      <c r="X8" s="17">
        <f t="shared" si="8"/>
        <v>24.3605359317905</v>
      </c>
      <c r="Y8" s="42">
        <v>670</v>
      </c>
      <c r="Z8" s="25">
        <f t="shared" si="12"/>
        <v>400</v>
      </c>
      <c r="AA8" s="44">
        <f t="shared" si="9"/>
        <v>59.70149253731343</v>
      </c>
      <c r="AB8" s="21">
        <v>320</v>
      </c>
      <c r="AC8" s="21">
        <v>80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19" t="e">
        <f t="shared" si="10"/>
        <v>#DIV/0!</v>
      </c>
      <c r="AJ8" s="19">
        <v>50</v>
      </c>
      <c r="AK8" s="19">
        <v>20</v>
      </c>
      <c r="AL8" s="19">
        <v>0</v>
      </c>
      <c r="AM8" s="19">
        <f t="shared" si="11"/>
        <v>0</v>
      </c>
      <c r="AN8" s="45"/>
      <c r="AO8" s="38"/>
      <c r="AP8" s="46">
        <v>0</v>
      </c>
      <c r="AQ8" s="38">
        <v>0</v>
      </c>
    </row>
    <row r="9" spans="1:43" s="36" customFormat="1" ht="49.5" customHeight="1" outlineLevel="1">
      <c r="A9" s="34">
        <v>5</v>
      </c>
      <c r="B9" s="35" t="s">
        <v>4</v>
      </c>
      <c r="C9" s="21">
        <v>200</v>
      </c>
      <c r="D9" s="21">
        <v>0</v>
      </c>
      <c r="E9" s="19">
        <v>810</v>
      </c>
      <c r="F9" s="18">
        <f t="shared" si="2"/>
        <v>810</v>
      </c>
      <c r="G9" s="18">
        <f t="shared" si="3"/>
        <v>100</v>
      </c>
      <c r="H9" s="37"/>
      <c r="I9" s="19">
        <v>810</v>
      </c>
      <c r="J9" s="37">
        <v>810</v>
      </c>
      <c r="K9" s="17">
        <f t="shared" si="0"/>
        <v>100</v>
      </c>
      <c r="L9" s="18">
        <f t="shared" si="4"/>
        <v>1849</v>
      </c>
      <c r="M9" s="18">
        <f t="shared" si="1"/>
        <v>1310</v>
      </c>
      <c r="N9" s="18">
        <f t="shared" si="5"/>
        <v>70.84910762574364</v>
      </c>
      <c r="O9" s="18"/>
      <c r="P9" s="19">
        <v>810</v>
      </c>
      <c r="Q9" s="37">
        <v>810</v>
      </c>
      <c r="R9" s="17">
        <f t="shared" si="6"/>
        <v>100</v>
      </c>
      <c r="S9" s="42">
        <v>1039</v>
      </c>
      <c r="T9" s="17">
        <v>500</v>
      </c>
      <c r="U9" s="17">
        <f t="shared" si="7"/>
        <v>48.12319538017324</v>
      </c>
      <c r="V9" s="42">
        <v>1439</v>
      </c>
      <c r="W9" s="17">
        <v>400</v>
      </c>
      <c r="X9" s="17">
        <f t="shared" si="8"/>
        <v>27.79708130646282</v>
      </c>
      <c r="Y9" s="19">
        <v>1210</v>
      </c>
      <c r="Z9" s="25">
        <f t="shared" si="12"/>
        <v>350</v>
      </c>
      <c r="AA9" s="44">
        <f t="shared" si="9"/>
        <v>28.92561983471074</v>
      </c>
      <c r="AB9" s="21">
        <v>200</v>
      </c>
      <c r="AC9" s="21">
        <v>150</v>
      </c>
      <c r="AD9" s="21">
        <v>0</v>
      </c>
      <c r="AE9" s="21">
        <v>0</v>
      </c>
      <c r="AF9" s="21">
        <v>0</v>
      </c>
      <c r="AG9" s="21">
        <v>50</v>
      </c>
      <c r="AH9" s="21">
        <v>0</v>
      </c>
      <c r="AI9" s="19">
        <f t="shared" si="10"/>
        <v>0</v>
      </c>
      <c r="AJ9" s="19"/>
      <c r="AK9" s="19">
        <v>129</v>
      </c>
      <c r="AL9" s="19">
        <v>0</v>
      </c>
      <c r="AM9" s="19">
        <f t="shared" si="11"/>
        <v>0</v>
      </c>
      <c r="AN9" s="45"/>
      <c r="AO9" s="38"/>
      <c r="AP9" s="46">
        <v>0</v>
      </c>
      <c r="AQ9" s="38">
        <v>0</v>
      </c>
    </row>
    <row r="10" spans="1:43" s="36" customFormat="1" ht="49.5" customHeight="1" outlineLevel="1">
      <c r="A10" s="34">
        <v>6</v>
      </c>
      <c r="B10" s="35" t="s">
        <v>5</v>
      </c>
      <c r="C10" s="21">
        <v>185</v>
      </c>
      <c r="D10" s="21">
        <v>0</v>
      </c>
      <c r="E10" s="19">
        <v>491</v>
      </c>
      <c r="F10" s="18">
        <f t="shared" si="2"/>
        <v>0</v>
      </c>
      <c r="G10" s="18">
        <f t="shared" si="3"/>
        <v>0</v>
      </c>
      <c r="H10" s="37"/>
      <c r="I10" s="19">
        <v>491</v>
      </c>
      <c r="J10" s="37">
        <v>0</v>
      </c>
      <c r="K10" s="17">
        <f t="shared" si="0"/>
        <v>0</v>
      </c>
      <c r="L10" s="18">
        <f t="shared" si="4"/>
        <v>2236</v>
      </c>
      <c r="M10" s="18">
        <f t="shared" si="1"/>
        <v>2141</v>
      </c>
      <c r="N10" s="18">
        <f t="shared" si="5"/>
        <v>95.75134168157425</v>
      </c>
      <c r="O10" s="18"/>
      <c r="P10" s="19">
        <v>491</v>
      </c>
      <c r="Q10" s="37">
        <v>491</v>
      </c>
      <c r="R10" s="17">
        <f t="shared" si="6"/>
        <v>100</v>
      </c>
      <c r="S10" s="19">
        <v>1745</v>
      </c>
      <c r="T10" s="17">
        <v>1650</v>
      </c>
      <c r="U10" s="17">
        <f t="shared" si="7"/>
        <v>94.55587392550143</v>
      </c>
      <c r="V10" s="19">
        <v>2175</v>
      </c>
      <c r="W10" s="17">
        <v>1100</v>
      </c>
      <c r="X10" s="17">
        <f t="shared" si="8"/>
        <v>50.57471264367817</v>
      </c>
      <c r="Y10" s="19">
        <v>1689</v>
      </c>
      <c r="Z10" s="25">
        <f t="shared" si="12"/>
        <v>930</v>
      </c>
      <c r="AA10" s="44">
        <f t="shared" si="9"/>
        <v>55.06216696269982</v>
      </c>
      <c r="AB10" s="21">
        <v>280</v>
      </c>
      <c r="AC10" s="21">
        <v>500</v>
      </c>
      <c r="AD10" s="21">
        <v>0</v>
      </c>
      <c r="AE10" s="21">
        <v>0</v>
      </c>
      <c r="AF10" s="21">
        <v>50</v>
      </c>
      <c r="AG10" s="21">
        <v>100</v>
      </c>
      <c r="AH10" s="21">
        <v>100</v>
      </c>
      <c r="AI10" s="19">
        <f t="shared" si="10"/>
        <v>100</v>
      </c>
      <c r="AJ10" s="19">
        <v>395</v>
      </c>
      <c r="AK10" s="19">
        <v>276</v>
      </c>
      <c r="AL10" s="19">
        <v>20</v>
      </c>
      <c r="AM10" s="19">
        <f t="shared" si="11"/>
        <v>7.246376811594203</v>
      </c>
      <c r="AN10" s="38">
        <v>50</v>
      </c>
      <c r="AO10" s="38">
        <v>15</v>
      </c>
      <c r="AP10" s="46">
        <v>0</v>
      </c>
      <c r="AQ10" s="38">
        <v>0</v>
      </c>
    </row>
    <row r="11" spans="1:43" s="36" customFormat="1" ht="49.5" customHeight="1" outlineLevel="1">
      <c r="A11" s="34">
        <v>7</v>
      </c>
      <c r="B11" s="35" t="s">
        <v>6</v>
      </c>
      <c r="C11" s="21">
        <v>0</v>
      </c>
      <c r="D11" s="21">
        <v>0</v>
      </c>
      <c r="E11" s="42">
        <v>162</v>
      </c>
      <c r="F11" s="18">
        <f t="shared" si="2"/>
        <v>0</v>
      </c>
      <c r="G11" s="18">
        <f t="shared" si="3"/>
        <v>0</v>
      </c>
      <c r="H11" s="43"/>
      <c r="I11" s="42">
        <v>162</v>
      </c>
      <c r="J11" s="43">
        <v>0</v>
      </c>
      <c r="K11" s="17">
        <f t="shared" si="0"/>
        <v>0</v>
      </c>
      <c r="L11" s="18">
        <f t="shared" si="4"/>
        <v>750</v>
      </c>
      <c r="M11" s="18">
        <f t="shared" si="1"/>
        <v>0</v>
      </c>
      <c r="N11" s="18">
        <f t="shared" si="5"/>
        <v>0</v>
      </c>
      <c r="O11" s="18"/>
      <c r="P11" s="42">
        <v>162</v>
      </c>
      <c r="Q11" s="43">
        <v>0</v>
      </c>
      <c r="R11" s="17">
        <f t="shared" si="6"/>
        <v>0</v>
      </c>
      <c r="S11" s="19">
        <v>588</v>
      </c>
      <c r="T11" s="17">
        <v>0</v>
      </c>
      <c r="U11" s="17">
        <f t="shared" si="7"/>
        <v>0</v>
      </c>
      <c r="V11" s="19">
        <v>733</v>
      </c>
      <c r="W11" s="17">
        <v>0</v>
      </c>
      <c r="X11" s="17">
        <f t="shared" si="8"/>
        <v>0</v>
      </c>
      <c r="Y11" s="42">
        <v>237</v>
      </c>
      <c r="Z11" s="25">
        <f t="shared" si="12"/>
        <v>0</v>
      </c>
      <c r="AA11" s="44">
        <f t="shared" si="9"/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19" t="e">
        <f t="shared" si="10"/>
        <v>#DIV/0!</v>
      </c>
      <c r="AJ11" s="19"/>
      <c r="AK11" s="19">
        <v>83</v>
      </c>
      <c r="AL11" s="19">
        <v>0</v>
      </c>
      <c r="AM11" s="19">
        <f t="shared" si="11"/>
        <v>0</v>
      </c>
      <c r="AN11" s="45"/>
      <c r="AO11" s="38"/>
      <c r="AP11" s="46">
        <v>0</v>
      </c>
      <c r="AQ11" s="38">
        <v>0</v>
      </c>
    </row>
    <row r="12" spans="1:43" s="36" customFormat="1" ht="49.5" customHeight="1" outlineLevel="1">
      <c r="A12" s="34">
        <v>8</v>
      </c>
      <c r="B12" s="35" t="s">
        <v>7</v>
      </c>
      <c r="C12" s="21">
        <v>200</v>
      </c>
      <c r="D12" s="21">
        <v>0</v>
      </c>
      <c r="E12" s="19">
        <v>416</v>
      </c>
      <c r="F12" s="18">
        <f t="shared" si="2"/>
        <v>0</v>
      </c>
      <c r="G12" s="18">
        <f t="shared" si="3"/>
        <v>0</v>
      </c>
      <c r="H12" s="37"/>
      <c r="I12" s="19">
        <v>416</v>
      </c>
      <c r="J12" s="37">
        <v>0</v>
      </c>
      <c r="K12" s="17">
        <f t="shared" si="0"/>
        <v>0</v>
      </c>
      <c r="L12" s="18">
        <f t="shared" si="4"/>
        <v>1271</v>
      </c>
      <c r="M12" s="18">
        <f t="shared" si="1"/>
        <v>1471</v>
      </c>
      <c r="N12" s="18">
        <f t="shared" si="5"/>
        <v>115.73564122738003</v>
      </c>
      <c r="O12" s="18"/>
      <c r="P12" s="19">
        <v>416</v>
      </c>
      <c r="Q12" s="37">
        <v>416</v>
      </c>
      <c r="R12" s="17">
        <f t="shared" si="6"/>
        <v>100</v>
      </c>
      <c r="S12" s="42">
        <v>855</v>
      </c>
      <c r="T12" s="17">
        <v>1055</v>
      </c>
      <c r="U12" s="17">
        <f t="shared" si="7"/>
        <v>123.39181286549707</v>
      </c>
      <c r="V12" s="42">
        <v>965</v>
      </c>
      <c r="W12" s="17">
        <v>600</v>
      </c>
      <c r="X12" s="17">
        <f t="shared" si="8"/>
        <v>62.17616580310881</v>
      </c>
      <c r="Y12" s="19">
        <v>728</v>
      </c>
      <c r="Z12" s="25">
        <f t="shared" si="12"/>
        <v>610</v>
      </c>
      <c r="AA12" s="44">
        <f t="shared" si="9"/>
        <v>83.79120879120879</v>
      </c>
      <c r="AB12" s="21">
        <v>340</v>
      </c>
      <c r="AC12" s="21">
        <v>250</v>
      </c>
      <c r="AD12" s="21">
        <v>0</v>
      </c>
      <c r="AE12" s="21">
        <v>0</v>
      </c>
      <c r="AF12" s="21">
        <v>0</v>
      </c>
      <c r="AG12" s="21">
        <v>0</v>
      </c>
      <c r="AH12" s="21">
        <v>20</v>
      </c>
      <c r="AI12" s="19" t="e">
        <f t="shared" si="10"/>
        <v>#DIV/0!</v>
      </c>
      <c r="AJ12" s="19">
        <v>200</v>
      </c>
      <c r="AK12" s="19">
        <v>237</v>
      </c>
      <c r="AL12" s="19">
        <v>0</v>
      </c>
      <c r="AM12" s="19">
        <f t="shared" si="11"/>
        <v>0</v>
      </c>
      <c r="AN12" s="45"/>
      <c r="AO12" s="38"/>
      <c r="AP12" s="46">
        <v>0</v>
      </c>
      <c r="AQ12" s="38">
        <v>0</v>
      </c>
    </row>
    <row r="13" spans="1:43" s="36" customFormat="1" ht="49.5" customHeight="1" outlineLevel="1">
      <c r="A13" s="34">
        <v>9</v>
      </c>
      <c r="B13" s="35" t="s">
        <v>8</v>
      </c>
      <c r="C13" s="21">
        <v>0</v>
      </c>
      <c r="D13" s="21">
        <v>0</v>
      </c>
      <c r="E13" s="18">
        <v>50</v>
      </c>
      <c r="F13" s="18">
        <f t="shared" si="2"/>
        <v>50</v>
      </c>
      <c r="G13" s="18">
        <f t="shared" si="3"/>
        <v>100</v>
      </c>
      <c r="H13" s="17"/>
      <c r="I13" s="18">
        <v>50</v>
      </c>
      <c r="J13" s="17">
        <v>50</v>
      </c>
      <c r="K13" s="17">
        <f t="shared" si="0"/>
        <v>100</v>
      </c>
      <c r="L13" s="18">
        <f t="shared" si="4"/>
        <v>608</v>
      </c>
      <c r="M13" s="18">
        <f t="shared" si="1"/>
        <v>400</v>
      </c>
      <c r="N13" s="18">
        <f t="shared" si="5"/>
        <v>65.78947368421053</v>
      </c>
      <c r="O13" s="18"/>
      <c r="P13" s="18">
        <v>50</v>
      </c>
      <c r="Q13" s="17">
        <v>50</v>
      </c>
      <c r="R13" s="17">
        <f t="shared" si="6"/>
        <v>100</v>
      </c>
      <c r="S13" s="19">
        <v>558</v>
      </c>
      <c r="T13" s="17">
        <v>350</v>
      </c>
      <c r="U13" s="17">
        <f t="shared" si="7"/>
        <v>62.72401433691756</v>
      </c>
      <c r="V13" s="19">
        <v>800</v>
      </c>
      <c r="W13" s="17">
        <v>350</v>
      </c>
      <c r="X13" s="17">
        <f t="shared" si="8"/>
        <v>43.75</v>
      </c>
      <c r="Y13" s="18">
        <v>748</v>
      </c>
      <c r="Z13" s="25">
        <f t="shared" si="12"/>
        <v>300</v>
      </c>
      <c r="AA13" s="44">
        <f t="shared" si="9"/>
        <v>40.106951871657756</v>
      </c>
      <c r="AB13" s="21">
        <v>150</v>
      </c>
      <c r="AC13" s="21">
        <v>150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19" t="e">
        <f t="shared" si="10"/>
        <v>#DIV/0!</v>
      </c>
      <c r="AJ13" s="19"/>
      <c r="AK13" s="19">
        <v>0</v>
      </c>
      <c r="AL13" s="19">
        <v>0</v>
      </c>
      <c r="AM13" s="19" t="e">
        <f t="shared" si="11"/>
        <v>#DIV/0!</v>
      </c>
      <c r="AN13" s="45"/>
      <c r="AO13" s="38">
        <v>50</v>
      </c>
      <c r="AP13" s="46">
        <v>3</v>
      </c>
      <c r="AQ13" s="38">
        <v>0</v>
      </c>
    </row>
    <row r="14" spans="1:43" s="36" customFormat="1" ht="49.5" customHeight="1" outlineLevel="1">
      <c r="A14" s="34">
        <v>10</v>
      </c>
      <c r="B14" s="35" t="s">
        <v>9</v>
      </c>
      <c r="C14" s="21">
        <v>0</v>
      </c>
      <c r="D14" s="21">
        <v>0</v>
      </c>
      <c r="E14" s="19">
        <v>0</v>
      </c>
      <c r="F14" s="18">
        <f t="shared" si="2"/>
        <v>0</v>
      </c>
      <c r="G14" s="18" t="e">
        <f t="shared" si="3"/>
        <v>#DIV/0!</v>
      </c>
      <c r="H14" s="37"/>
      <c r="I14" s="19">
        <v>0</v>
      </c>
      <c r="J14" s="37">
        <v>0</v>
      </c>
      <c r="K14" s="17" t="e">
        <f t="shared" si="0"/>
        <v>#DIV/0!</v>
      </c>
      <c r="L14" s="18">
        <f t="shared" si="4"/>
        <v>788</v>
      </c>
      <c r="M14" s="18">
        <f t="shared" si="1"/>
        <v>700</v>
      </c>
      <c r="N14" s="18">
        <f t="shared" si="5"/>
        <v>88.83248730964468</v>
      </c>
      <c r="O14" s="18"/>
      <c r="P14" s="19">
        <v>0</v>
      </c>
      <c r="Q14" s="37">
        <v>0</v>
      </c>
      <c r="R14" s="17" t="e">
        <f t="shared" si="6"/>
        <v>#DIV/0!</v>
      </c>
      <c r="S14" s="18">
        <v>788</v>
      </c>
      <c r="T14" s="17">
        <v>700</v>
      </c>
      <c r="U14" s="17">
        <f t="shared" si="7"/>
        <v>88.83248730964468</v>
      </c>
      <c r="V14" s="18">
        <v>1128</v>
      </c>
      <c r="W14" s="17">
        <v>500</v>
      </c>
      <c r="X14" s="17">
        <f t="shared" si="8"/>
        <v>44.32624113475177</v>
      </c>
      <c r="Y14" s="19">
        <v>860</v>
      </c>
      <c r="Z14" s="25">
        <f t="shared" si="12"/>
        <v>210</v>
      </c>
      <c r="AA14" s="44">
        <f t="shared" si="9"/>
        <v>24.418604651162788</v>
      </c>
      <c r="AB14" s="21">
        <v>210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19" t="e">
        <f t="shared" si="10"/>
        <v>#DIV/0!</v>
      </c>
      <c r="AJ14" s="19">
        <v>50</v>
      </c>
      <c r="AK14" s="19">
        <v>28</v>
      </c>
      <c r="AL14" s="19">
        <v>0</v>
      </c>
      <c r="AM14" s="19">
        <f t="shared" si="11"/>
        <v>0</v>
      </c>
      <c r="AN14" s="49">
        <v>200</v>
      </c>
      <c r="AO14" s="38"/>
      <c r="AP14" s="46">
        <v>0</v>
      </c>
      <c r="AQ14" s="38">
        <v>0</v>
      </c>
    </row>
    <row r="15" spans="1:43" s="36" customFormat="1" ht="49.5" customHeight="1" outlineLevel="1">
      <c r="A15" s="34">
        <v>11</v>
      </c>
      <c r="B15" s="35" t="s">
        <v>10</v>
      </c>
      <c r="C15" s="21">
        <v>30</v>
      </c>
      <c r="D15" s="21">
        <v>0</v>
      </c>
      <c r="E15" s="19">
        <v>148</v>
      </c>
      <c r="F15" s="18">
        <f t="shared" si="2"/>
        <v>0</v>
      </c>
      <c r="G15" s="18">
        <f t="shared" si="3"/>
        <v>0</v>
      </c>
      <c r="H15" s="37"/>
      <c r="I15" s="19">
        <v>148</v>
      </c>
      <c r="J15" s="37">
        <v>0</v>
      </c>
      <c r="K15" s="17">
        <f t="shared" si="0"/>
        <v>0</v>
      </c>
      <c r="L15" s="18">
        <f t="shared" si="4"/>
        <v>939</v>
      </c>
      <c r="M15" s="18">
        <f t="shared" si="1"/>
        <v>1048</v>
      </c>
      <c r="N15" s="18">
        <f t="shared" si="5"/>
        <v>111.6080937167199</v>
      </c>
      <c r="O15" s="18"/>
      <c r="P15" s="19">
        <v>148</v>
      </c>
      <c r="Q15" s="37">
        <v>148</v>
      </c>
      <c r="R15" s="17">
        <f t="shared" si="6"/>
        <v>100</v>
      </c>
      <c r="S15" s="19">
        <v>791</v>
      </c>
      <c r="T15" s="17">
        <v>900</v>
      </c>
      <c r="U15" s="17">
        <f t="shared" si="7"/>
        <v>113.78002528445006</v>
      </c>
      <c r="V15" s="19">
        <v>900</v>
      </c>
      <c r="W15" s="17">
        <v>250</v>
      </c>
      <c r="X15" s="17">
        <f t="shared" si="8"/>
        <v>27.77777777777778</v>
      </c>
      <c r="Y15" s="19">
        <v>865</v>
      </c>
      <c r="Z15" s="25">
        <f t="shared" si="12"/>
        <v>215</v>
      </c>
      <c r="AA15" s="44">
        <f t="shared" si="9"/>
        <v>24.85549132947977</v>
      </c>
      <c r="AB15" s="21">
        <v>215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9" t="e">
        <f t="shared" si="10"/>
        <v>#DIV/0!</v>
      </c>
      <c r="AJ15" s="19"/>
      <c r="AK15" s="19">
        <v>20</v>
      </c>
      <c r="AL15" s="19">
        <v>0</v>
      </c>
      <c r="AM15" s="19">
        <f t="shared" si="11"/>
        <v>0</v>
      </c>
      <c r="AN15" s="45"/>
      <c r="AO15" s="38"/>
      <c r="AP15" s="46">
        <v>0</v>
      </c>
      <c r="AQ15" s="38">
        <v>0</v>
      </c>
    </row>
    <row r="16" spans="1:43" s="36" customFormat="1" ht="49.5" customHeight="1" outlineLevel="1">
      <c r="A16" s="34">
        <v>12</v>
      </c>
      <c r="B16" s="35" t="s">
        <v>11</v>
      </c>
      <c r="C16" s="21">
        <v>60</v>
      </c>
      <c r="D16" s="21">
        <v>0</v>
      </c>
      <c r="E16" s="42">
        <v>437</v>
      </c>
      <c r="F16" s="18">
        <f t="shared" si="2"/>
        <v>250</v>
      </c>
      <c r="G16" s="18">
        <f t="shared" si="3"/>
        <v>57.20823798627003</v>
      </c>
      <c r="H16" s="43"/>
      <c r="I16" s="42">
        <v>437</v>
      </c>
      <c r="J16" s="43">
        <v>250</v>
      </c>
      <c r="K16" s="17">
        <f t="shared" si="0"/>
        <v>57.20823798627003</v>
      </c>
      <c r="L16" s="18">
        <f t="shared" si="4"/>
        <v>1240</v>
      </c>
      <c r="M16" s="18">
        <f t="shared" si="1"/>
        <v>1350</v>
      </c>
      <c r="N16" s="18">
        <f t="shared" si="5"/>
        <v>108.87096774193547</v>
      </c>
      <c r="O16" s="18"/>
      <c r="P16" s="42">
        <v>437</v>
      </c>
      <c r="Q16" s="43">
        <v>350</v>
      </c>
      <c r="R16" s="17">
        <f t="shared" si="6"/>
        <v>80.09153318077803</v>
      </c>
      <c r="S16" s="42">
        <v>803</v>
      </c>
      <c r="T16" s="17">
        <v>1000</v>
      </c>
      <c r="U16" s="17">
        <f t="shared" si="7"/>
        <v>124.53300124533003</v>
      </c>
      <c r="V16" s="42">
        <v>1003</v>
      </c>
      <c r="W16" s="17">
        <v>368</v>
      </c>
      <c r="X16" s="17">
        <f t="shared" si="8"/>
        <v>36.68993020937189</v>
      </c>
      <c r="Y16" s="42">
        <v>625</v>
      </c>
      <c r="Z16" s="25">
        <f t="shared" si="12"/>
        <v>289</v>
      </c>
      <c r="AA16" s="44">
        <f t="shared" si="9"/>
        <v>46.239999999999995</v>
      </c>
      <c r="AB16" s="21">
        <v>174</v>
      </c>
      <c r="AC16" s="21">
        <v>25</v>
      </c>
      <c r="AD16" s="21">
        <v>20</v>
      </c>
      <c r="AE16" s="21">
        <v>0</v>
      </c>
      <c r="AF16" s="21">
        <v>10</v>
      </c>
      <c r="AG16" s="21">
        <v>60</v>
      </c>
      <c r="AH16" s="21">
        <v>60</v>
      </c>
      <c r="AI16" s="19">
        <f t="shared" si="10"/>
        <v>100</v>
      </c>
      <c r="AJ16" s="19"/>
      <c r="AK16" s="19">
        <v>308</v>
      </c>
      <c r="AL16" s="19">
        <v>60</v>
      </c>
      <c r="AM16" s="19">
        <f t="shared" si="11"/>
        <v>19.480519480519483</v>
      </c>
      <c r="AN16" s="45"/>
      <c r="AO16" s="38"/>
      <c r="AP16" s="46">
        <v>0</v>
      </c>
      <c r="AQ16" s="38">
        <v>0</v>
      </c>
    </row>
    <row r="17" spans="1:43" s="36" customFormat="1" ht="49.5" customHeight="1" outlineLevel="1">
      <c r="A17" s="34">
        <v>13</v>
      </c>
      <c r="B17" s="35" t="s">
        <v>12</v>
      </c>
      <c r="C17" s="21">
        <v>170</v>
      </c>
      <c r="D17" s="21">
        <v>0</v>
      </c>
      <c r="E17" s="19">
        <v>498</v>
      </c>
      <c r="F17" s="18">
        <f t="shared" si="2"/>
        <v>578</v>
      </c>
      <c r="G17" s="18">
        <f t="shared" si="3"/>
        <v>116.06425702811245</v>
      </c>
      <c r="H17" s="37">
        <v>80</v>
      </c>
      <c r="I17" s="19">
        <v>498</v>
      </c>
      <c r="J17" s="37">
        <v>498</v>
      </c>
      <c r="K17" s="17">
        <f t="shared" si="0"/>
        <v>100</v>
      </c>
      <c r="L17" s="18">
        <f t="shared" si="4"/>
        <v>1120</v>
      </c>
      <c r="M17" s="18">
        <f t="shared" si="1"/>
        <v>1420</v>
      </c>
      <c r="N17" s="18">
        <f t="shared" si="5"/>
        <v>126.78571428571428</v>
      </c>
      <c r="O17" s="18">
        <v>80</v>
      </c>
      <c r="P17" s="19">
        <v>498</v>
      </c>
      <c r="Q17" s="37">
        <v>498</v>
      </c>
      <c r="R17" s="17">
        <f t="shared" si="6"/>
        <v>100</v>
      </c>
      <c r="S17" s="19">
        <v>622</v>
      </c>
      <c r="T17" s="17">
        <v>842</v>
      </c>
      <c r="U17" s="17">
        <f t="shared" si="7"/>
        <v>135.36977491961414</v>
      </c>
      <c r="V17" s="19">
        <v>842</v>
      </c>
      <c r="W17" s="17">
        <v>650</v>
      </c>
      <c r="X17" s="17">
        <f t="shared" si="8"/>
        <v>77.19714964370546</v>
      </c>
      <c r="Y17" s="19">
        <v>530</v>
      </c>
      <c r="Z17" s="25">
        <f t="shared" si="12"/>
        <v>455</v>
      </c>
      <c r="AA17" s="44">
        <f t="shared" si="9"/>
        <v>85.84905660377359</v>
      </c>
      <c r="AB17" s="21">
        <v>158</v>
      </c>
      <c r="AC17" s="21">
        <v>207</v>
      </c>
      <c r="AD17" s="21">
        <v>30</v>
      </c>
      <c r="AE17" s="21">
        <v>0</v>
      </c>
      <c r="AF17" s="21">
        <v>0</v>
      </c>
      <c r="AG17" s="21">
        <v>60</v>
      </c>
      <c r="AH17" s="21">
        <v>60</v>
      </c>
      <c r="AI17" s="19">
        <f t="shared" si="10"/>
        <v>100</v>
      </c>
      <c r="AJ17" s="19">
        <v>145</v>
      </c>
      <c r="AK17" s="19">
        <v>226</v>
      </c>
      <c r="AL17" s="19">
        <v>87</v>
      </c>
      <c r="AM17" s="19">
        <f t="shared" si="11"/>
        <v>38.49557522123894</v>
      </c>
      <c r="AN17" s="45"/>
      <c r="AO17" s="38"/>
      <c r="AP17" s="46">
        <v>0</v>
      </c>
      <c r="AQ17" s="38">
        <v>91</v>
      </c>
    </row>
    <row r="18" spans="1:43" s="36" customFormat="1" ht="49.5" customHeight="1" outlineLevel="1">
      <c r="A18" s="34">
        <v>14</v>
      </c>
      <c r="B18" s="35" t="s">
        <v>13</v>
      </c>
      <c r="C18" s="21">
        <v>260</v>
      </c>
      <c r="D18" s="21">
        <v>0</v>
      </c>
      <c r="E18" s="19">
        <v>866</v>
      </c>
      <c r="F18" s="18">
        <f t="shared" si="2"/>
        <v>130</v>
      </c>
      <c r="G18" s="18">
        <f t="shared" si="3"/>
        <v>15.011547344110854</v>
      </c>
      <c r="H18" s="37"/>
      <c r="I18" s="19">
        <v>866</v>
      </c>
      <c r="J18" s="37">
        <v>130</v>
      </c>
      <c r="K18" s="17">
        <f t="shared" si="0"/>
        <v>15.011547344110854</v>
      </c>
      <c r="L18" s="18">
        <f t="shared" si="4"/>
        <v>2105</v>
      </c>
      <c r="M18" s="18">
        <f t="shared" si="1"/>
        <v>2221</v>
      </c>
      <c r="N18" s="18">
        <f t="shared" si="5"/>
        <v>105.5106888361045</v>
      </c>
      <c r="O18" s="18">
        <v>0</v>
      </c>
      <c r="P18" s="19">
        <v>866</v>
      </c>
      <c r="Q18" s="37">
        <v>866</v>
      </c>
      <c r="R18" s="17">
        <f t="shared" si="6"/>
        <v>100</v>
      </c>
      <c r="S18" s="19">
        <v>1239</v>
      </c>
      <c r="T18" s="17">
        <v>1355</v>
      </c>
      <c r="U18" s="17">
        <f t="shared" si="7"/>
        <v>109.36238902340598</v>
      </c>
      <c r="V18" s="19">
        <v>1839</v>
      </c>
      <c r="W18" s="17">
        <v>1200</v>
      </c>
      <c r="X18" s="17">
        <f t="shared" si="8"/>
        <v>65.25285481239804</v>
      </c>
      <c r="Y18" s="19">
        <v>1355</v>
      </c>
      <c r="Z18" s="25">
        <f t="shared" si="12"/>
        <v>739</v>
      </c>
      <c r="AA18" s="44">
        <f t="shared" si="9"/>
        <v>54.53874538745388</v>
      </c>
      <c r="AB18" s="21">
        <v>247</v>
      </c>
      <c r="AC18" s="21">
        <v>402</v>
      </c>
      <c r="AD18" s="21">
        <v>0</v>
      </c>
      <c r="AE18" s="21">
        <v>0</v>
      </c>
      <c r="AF18" s="21">
        <v>0</v>
      </c>
      <c r="AG18" s="21">
        <v>109</v>
      </c>
      <c r="AH18" s="21">
        <v>90</v>
      </c>
      <c r="AI18" s="19">
        <f t="shared" si="10"/>
        <v>82.56880733944955</v>
      </c>
      <c r="AJ18" s="19">
        <v>357</v>
      </c>
      <c r="AK18" s="19">
        <v>384</v>
      </c>
      <c r="AL18" s="19">
        <v>334</v>
      </c>
      <c r="AM18" s="19">
        <f t="shared" si="11"/>
        <v>86.97916666666666</v>
      </c>
      <c r="AN18" s="45"/>
      <c r="AO18" s="38"/>
      <c r="AP18" s="46">
        <v>0</v>
      </c>
      <c r="AQ18" s="38">
        <v>0</v>
      </c>
    </row>
    <row r="19" spans="1:43" s="40" customFormat="1" ht="49.5" customHeight="1">
      <c r="A19" s="34">
        <v>15</v>
      </c>
      <c r="B19" s="35" t="s">
        <v>21</v>
      </c>
      <c r="C19" s="21">
        <v>100</v>
      </c>
      <c r="D19" s="21">
        <v>0</v>
      </c>
      <c r="E19" s="19">
        <v>760</v>
      </c>
      <c r="F19" s="18">
        <f t="shared" si="2"/>
        <v>760</v>
      </c>
      <c r="G19" s="18">
        <f t="shared" si="3"/>
        <v>100</v>
      </c>
      <c r="H19" s="37"/>
      <c r="I19" s="19">
        <v>760</v>
      </c>
      <c r="J19" s="37">
        <v>760</v>
      </c>
      <c r="K19" s="17">
        <f t="shared" si="0"/>
        <v>100</v>
      </c>
      <c r="L19" s="18">
        <f t="shared" si="4"/>
        <v>1645</v>
      </c>
      <c r="M19" s="18">
        <f t="shared" si="1"/>
        <v>1645</v>
      </c>
      <c r="N19" s="18">
        <f t="shared" si="5"/>
        <v>100</v>
      </c>
      <c r="O19" s="18"/>
      <c r="P19" s="19">
        <v>760</v>
      </c>
      <c r="Q19" s="37">
        <v>760</v>
      </c>
      <c r="R19" s="17">
        <f t="shared" si="6"/>
        <v>100</v>
      </c>
      <c r="S19" s="19">
        <v>885</v>
      </c>
      <c r="T19" s="17">
        <v>885</v>
      </c>
      <c r="U19" s="17">
        <f t="shared" si="7"/>
        <v>100</v>
      </c>
      <c r="V19" s="19">
        <v>1185</v>
      </c>
      <c r="W19" s="17">
        <v>450</v>
      </c>
      <c r="X19" s="17">
        <f t="shared" si="8"/>
        <v>37.9746835443038</v>
      </c>
      <c r="Y19" s="19">
        <v>920</v>
      </c>
      <c r="Z19" s="25">
        <f t="shared" si="12"/>
        <v>350</v>
      </c>
      <c r="AA19" s="44">
        <f t="shared" si="9"/>
        <v>38.04347826086957</v>
      </c>
      <c r="AB19" s="21">
        <v>220</v>
      </c>
      <c r="AC19" s="21"/>
      <c r="AD19" s="38">
        <v>30</v>
      </c>
      <c r="AE19" s="38">
        <v>0</v>
      </c>
      <c r="AF19" s="38">
        <v>0</v>
      </c>
      <c r="AG19" s="21">
        <v>70</v>
      </c>
      <c r="AH19" s="21">
        <v>100</v>
      </c>
      <c r="AI19" s="19">
        <f t="shared" si="10"/>
        <v>142.85714285714286</v>
      </c>
      <c r="AJ19" s="19">
        <v>30</v>
      </c>
      <c r="AK19" s="19">
        <v>165</v>
      </c>
      <c r="AL19" s="19">
        <v>100</v>
      </c>
      <c r="AM19" s="19">
        <f t="shared" si="11"/>
        <v>60.60606060606061</v>
      </c>
      <c r="AN19" s="39"/>
      <c r="AO19" s="47"/>
      <c r="AP19" s="48">
        <v>0</v>
      </c>
      <c r="AQ19" s="47">
        <v>0</v>
      </c>
    </row>
    <row r="20" spans="1:43" s="40" customFormat="1" ht="49.5" customHeight="1">
      <c r="A20" s="34">
        <v>16</v>
      </c>
      <c r="B20" s="35" t="s">
        <v>30</v>
      </c>
      <c r="C20" s="21">
        <v>0</v>
      </c>
      <c r="D20" s="21">
        <v>0</v>
      </c>
      <c r="E20" s="19">
        <v>72</v>
      </c>
      <c r="F20" s="18">
        <f t="shared" si="2"/>
        <v>0</v>
      </c>
      <c r="G20" s="18">
        <f t="shared" si="3"/>
        <v>0</v>
      </c>
      <c r="H20" s="37">
        <v>0</v>
      </c>
      <c r="I20" s="19">
        <v>72</v>
      </c>
      <c r="J20" s="37">
        <v>0</v>
      </c>
      <c r="K20" s="17">
        <f t="shared" si="0"/>
        <v>0</v>
      </c>
      <c r="L20" s="18">
        <f t="shared" si="4"/>
        <v>787</v>
      </c>
      <c r="M20" s="18">
        <f t="shared" si="1"/>
        <v>0</v>
      </c>
      <c r="N20" s="18">
        <f t="shared" si="5"/>
        <v>0</v>
      </c>
      <c r="O20" s="18"/>
      <c r="P20" s="19">
        <v>72</v>
      </c>
      <c r="Q20" s="37">
        <v>0</v>
      </c>
      <c r="R20" s="17">
        <f t="shared" si="6"/>
        <v>0</v>
      </c>
      <c r="S20" s="19">
        <v>715</v>
      </c>
      <c r="T20" s="17">
        <v>0</v>
      </c>
      <c r="U20" s="17">
        <f t="shared" si="7"/>
        <v>0</v>
      </c>
      <c r="V20" s="19">
        <v>1194</v>
      </c>
      <c r="W20" s="17">
        <v>0</v>
      </c>
      <c r="X20" s="17">
        <f t="shared" si="8"/>
        <v>0</v>
      </c>
      <c r="Y20" s="19">
        <v>551</v>
      </c>
      <c r="Z20" s="25">
        <f t="shared" si="12"/>
        <v>0</v>
      </c>
      <c r="AA20" s="44">
        <f t="shared" si="9"/>
        <v>0</v>
      </c>
      <c r="AB20" s="21">
        <v>0</v>
      </c>
      <c r="AC20" s="21">
        <v>0</v>
      </c>
      <c r="AD20" s="38">
        <v>0</v>
      </c>
      <c r="AE20" s="38">
        <v>0</v>
      </c>
      <c r="AF20" s="38">
        <v>0</v>
      </c>
      <c r="AG20" s="21">
        <v>0</v>
      </c>
      <c r="AH20" s="21">
        <v>0</v>
      </c>
      <c r="AI20" s="19" t="e">
        <f t="shared" si="10"/>
        <v>#DIV/0!</v>
      </c>
      <c r="AJ20" s="19"/>
      <c r="AK20" s="19">
        <v>0</v>
      </c>
      <c r="AL20" s="19">
        <v>0</v>
      </c>
      <c r="AM20" s="19" t="e">
        <f t="shared" si="11"/>
        <v>#DIV/0!</v>
      </c>
      <c r="AN20" s="90">
        <v>0</v>
      </c>
      <c r="AO20" s="47">
        <v>0</v>
      </c>
      <c r="AP20" s="48">
        <v>0</v>
      </c>
      <c r="AQ20" s="47">
        <v>0</v>
      </c>
    </row>
    <row r="21" spans="1:43" s="31" customFormat="1" ht="49.5" customHeight="1">
      <c r="A21" s="32"/>
      <c r="B21" s="33" t="s">
        <v>20</v>
      </c>
      <c r="C21" s="13">
        <f>SUM(C5:C20)</f>
        <v>2130</v>
      </c>
      <c r="D21" s="13">
        <f>SUM(D5:D20)</f>
        <v>490</v>
      </c>
      <c r="E21" s="13">
        <f>SUM(E5:E20)</f>
        <v>6516</v>
      </c>
      <c r="F21" s="13">
        <f t="shared" si="2"/>
        <v>2578</v>
      </c>
      <c r="G21" s="18">
        <f t="shared" si="3"/>
        <v>39.56414978514426</v>
      </c>
      <c r="H21" s="13">
        <f>SUM(H5:H20)</f>
        <v>80</v>
      </c>
      <c r="I21" s="13">
        <f>SUM(I5:I20)</f>
        <v>6516</v>
      </c>
      <c r="J21" s="13">
        <f>SUM(J5:J20)</f>
        <v>2498</v>
      </c>
      <c r="K21" s="17">
        <f t="shared" si="0"/>
        <v>38.33640270104359</v>
      </c>
      <c r="L21" s="13">
        <f aca="true" t="shared" si="13" ref="L21:AQ21">SUM(L5:L20)</f>
        <v>23507</v>
      </c>
      <c r="M21" s="13">
        <f t="shared" si="13"/>
        <v>20003</v>
      </c>
      <c r="N21" s="18">
        <f t="shared" si="5"/>
        <v>85.09380184625857</v>
      </c>
      <c r="O21" s="13">
        <f t="shared" si="13"/>
        <v>80</v>
      </c>
      <c r="P21" s="13">
        <f t="shared" si="13"/>
        <v>6516</v>
      </c>
      <c r="Q21" s="13">
        <f t="shared" si="13"/>
        <v>6054</v>
      </c>
      <c r="R21" s="17">
        <f t="shared" si="6"/>
        <v>92.90976058931861</v>
      </c>
      <c r="S21" s="13">
        <f t="shared" si="13"/>
        <v>16991</v>
      </c>
      <c r="T21" s="13">
        <f t="shared" si="13"/>
        <v>13869</v>
      </c>
      <c r="U21" s="17">
        <f t="shared" si="7"/>
        <v>81.62556647636984</v>
      </c>
      <c r="V21" s="13">
        <f t="shared" si="13"/>
        <v>22256</v>
      </c>
      <c r="W21" s="13">
        <f t="shared" si="13"/>
        <v>9427</v>
      </c>
      <c r="X21" s="17">
        <f t="shared" si="8"/>
        <v>42.35711718188354</v>
      </c>
      <c r="Y21" s="13">
        <f t="shared" si="13"/>
        <v>14931</v>
      </c>
      <c r="Z21" s="13">
        <f t="shared" si="13"/>
        <v>6950</v>
      </c>
      <c r="AA21" s="44">
        <f t="shared" si="9"/>
        <v>46.547451610742755</v>
      </c>
      <c r="AB21" s="13">
        <f t="shared" si="13"/>
        <v>3331</v>
      </c>
      <c r="AC21" s="13">
        <f t="shared" si="13"/>
        <v>2921</v>
      </c>
      <c r="AD21" s="13">
        <f t="shared" si="13"/>
        <v>158</v>
      </c>
      <c r="AE21" s="13">
        <f t="shared" si="13"/>
        <v>0</v>
      </c>
      <c r="AF21" s="13">
        <f t="shared" si="13"/>
        <v>60</v>
      </c>
      <c r="AG21" s="13">
        <f t="shared" si="13"/>
        <v>499</v>
      </c>
      <c r="AH21" s="13">
        <f t="shared" si="13"/>
        <v>480</v>
      </c>
      <c r="AI21" s="19">
        <f t="shared" si="10"/>
        <v>96.19238476953907</v>
      </c>
      <c r="AJ21" s="13">
        <f t="shared" si="13"/>
        <v>1274</v>
      </c>
      <c r="AK21" s="13">
        <f t="shared" si="13"/>
        <v>4056</v>
      </c>
      <c r="AL21" s="13">
        <f t="shared" si="13"/>
        <v>1501</v>
      </c>
      <c r="AM21" s="19">
        <f t="shared" si="11"/>
        <v>37.0069033530572</v>
      </c>
      <c r="AN21" s="13">
        <f t="shared" si="13"/>
        <v>250</v>
      </c>
      <c r="AO21" s="13">
        <f t="shared" si="13"/>
        <v>65</v>
      </c>
      <c r="AP21" s="13">
        <f t="shared" si="13"/>
        <v>3</v>
      </c>
      <c r="AQ21" s="13">
        <f t="shared" si="13"/>
        <v>91</v>
      </c>
    </row>
    <row r="22" spans="1:43" s="30" customFormat="1" ht="49.5" customHeight="1" outlineLevel="1">
      <c r="A22" s="27"/>
      <c r="B22" s="28" t="s">
        <v>22</v>
      </c>
      <c r="C22" s="29">
        <v>333</v>
      </c>
      <c r="D22" s="29">
        <v>200</v>
      </c>
      <c r="E22" s="29">
        <v>2117</v>
      </c>
      <c r="F22" s="18">
        <f t="shared" si="2"/>
        <v>270</v>
      </c>
      <c r="G22" s="18">
        <f t="shared" si="3"/>
        <v>12.753897024090694</v>
      </c>
      <c r="H22" s="26">
        <v>100</v>
      </c>
      <c r="I22" s="29">
        <v>2117</v>
      </c>
      <c r="J22" s="26">
        <v>170</v>
      </c>
      <c r="K22" s="17">
        <f t="shared" si="0"/>
        <v>8.03023145961266</v>
      </c>
      <c r="L22" s="18">
        <f t="shared" si="4"/>
        <v>9251</v>
      </c>
      <c r="M22" s="18">
        <f>O22+Q22+T22</f>
        <v>8526</v>
      </c>
      <c r="N22" s="18">
        <f t="shared" si="5"/>
        <v>92.16300940438872</v>
      </c>
      <c r="O22" s="17">
        <v>0</v>
      </c>
      <c r="P22" s="29">
        <v>2117</v>
      </c>
      <c r="Q22" s="26">
        <v>1869</v>
      </c>
      <c r="R22" s="17">
        <f t="shared" si="6"/>
        <v>88.28530940009446</v>
      </c>
      <c r="S22" s="29">
        <v>7134</v>
      </c>
      <c r="T22" s="17">
        <v>6657</v>
      </c>
      <c r="U22" s="17">
        <f t="shared" si="7"/>
        <v>93.31370899915896</v>
      </c>
      <c r="V22" s="29">
        <v>8417</v>
      </c>
      <c r="W22" s="17">
        <v>2770</v>
      </c>
      <c r="X22" s="17">
        <f t="shared" si="8"/>
        <v>32.90958773909944</v>
      </c>
      <c r="Y22" s="29">
        <v>6716</v>
      </c>
      <c r="Z22" s="25">
        <f t="shared" si="12"/>
        <v>2556</v>
      </c>
      <c r="AA22" s="44">
        <f t="shared" si="9"/>
        <v>38.05836807623585</v>
      </c>
      <c r="AB22" s="21">
        <v>985</v>
      </c>
      <c r="AC22" s="21">
        <v>1407</v>
      </c>
      <c r="AD22" s="21">
        <v>124</v>
      </c>
      <c r="AE22" s="21">
        <v>0</v>
      </c>
      <c r="AF22" s="21">
        <v>30</v>
      </c>
      <c r="AG22" s="21">
        <v>140</v>
      </c>
      <c r="AH22" s="21">
        <v>10</v>
      </c>
      <c r="AI22" s="19">
        <f t="shared" si="10"/>
        <v>7.142857142857142</v>
      </c>
      <c r="AJ22" s="19">
        <v>80</v>
      </c>
      <c r="AK22" s="19">
        <v>730</v>
      </c>
      <c r="AL22" s="19">
        <v>91</v>
      </c>
      <c r="AM22" s="19">
        <f t="shared" si="11"/>
        <v>12.465753424657535</v>
      </c>
      <c r="AN22" s="21">
        <v>50</v>
      </c>
      <c r="AO22" s="38">
        <v>257</v>
      </c>
      <c r="AP22" s="46">
        <v>48</v>
      </c>
      <c r="AQ22" s="38">
        <v>80</v>
      </c>
    </row>
    <row r="23" spans="1:43" s="5" customFormat="1" ht="49.5" customHeight="1" outlineLevel="1">
      <c r="A23" s="7"/>
      <c r="B23" s="11" t="s">
        <v>23</v>
      </c>
      <c r="C23" s="14">
        <f>SUM(C21:C22)</f>
        <v>2463</v>
      </c>
      <c r="D23" s="14">
        <f>SUM(D21:D22)</f>
        <v>690</v>
      </c>
      <c r="E23" s="14">
        <f>SUM(E21:E22)</f>
        <v>8633</v>
      </c>
      <c r="F23" s="13">
        <f t="shared" si="2"/>
        <v>2848</v>
      </c>
      <c r="G23" s="18">
        <f t="shared" si="3"/>
        <v>32.98969072164948</v>
      </c>
      <c r="H23" s="14">
        <f>SUM(H21:H22)</f>
        <v>180</v>
      </c>
      <c r="I23" s="14">
        <f>SUM(I21:I22)</f>
        <v>8633</v>
      </c>
      <c r="J23" s="14">
        <f aca="true" t="shared" si="14" ref="J23:AQ23">SUM(J21:J22)</f>
        <v>2668</v>
      </c>
      <c r="K23" s="17">
        <f t="shared" si="0"/>
        <v>30.904668133904785</v>
      </c>
      <c r="L23" s="14">
        <f t="shared" si="14"/>
        <v>32758</v>
      </c>
      <c r="M23" s="14">
        <f t="shared" si="14"/>
        <v>28529</v>
      </c>
      <c r="N23" s="18">
        <f t="shared" si="5"/>
        <v>87.09017644544844</v>
      </c>
      <c r="O23" s="14">
        <f t="shared" si="14"/>
        <v>80</v>
      </c>
      <c r="P23" s="14">
        <f t="shared" si="14"/>
        <v>8633</v>
      </c>
      <c r="Q23" s="14">
        <f t="shared" si="14"/>
        <v>7923</v>
      </c>
      <c r="R23" s="17">
        <f t="shared" si="6"/>
        <v>91.77574423722923</v>
      </c>
      <c r="S23" s="14">
        <f t="shared" si="14"/>
        <v>24125</v>
      </c>
      <c r="T23" s="14">
        <f t="shared" si="14"/>
        <v>20526</v>
      </c>
      <c r="U23" s="17">
        <f t="shared" si="7"/>
        <v>85.08186528497409</v>
      </c>
      <c r="V23" s="14">
        <f t="shared" si="14"/>
        <v>30673</v>
      </c>
      <c r="W23" s="14">
        <f t="shared" si="14"/>
        <v>12197</v>
      </c>
      <c r="X23" s="17">
        <f t="shared" si="8"/>
        <v>39.76461382975255</v>
      </c>
      <c r="Y23" s="14">
        <f t="shared" si="14"/>
        <v>21647</v>
      </c>
      <c r="Z23" s="14">
        <f t="shared" si="14"/>
        <v>9506</v>
      </c>
      <c r="AA23" s="44">
        <f t="shared" si="9"/>
        <v>43.91370628724535</v>
      </c>
      <c r="AB23" s="14">
        <f t="shared" si="14"/>
        <v>4316</v>
      </c>
      <c r="AC23" s="14">
        <f t="shared" si="14"/>
        <v>4328</v>
      </c>
      <c r="AD23" s="14">
        <f t="shared" si="14"/>
        <v>282</v>
      </c>
      <c r="AE23" s="14">
        <f t="shared" si="14"/>
        <v>0</v>
      </c>
      <c r="AF23" s="14">
        <f t="shared" si="14"/>
        <v>90</v>
      </c>
      <c r="AG23" s="14">
        <f t="shared" si="14"/>
        <v>639</v>
      </c>
      <c r="AH23" s="14">
        <f t="shared" si="14"/>
        <v>490</v>
      </c>
      <c r="AI23" s="19">
        <f t="shared" si="10"/>
        <v>76.68231611893583</v>
      </c>
      <c r="AJ23" s="14">
        <f t="shared" si="14"/>
        <v>1354</v>
      </c>
      <c r="AK23" s="14">
        <f t="shared" si="14"/>
        <v>4786</v>
      </c>
      <c r="AL23" s="14">
        <f t="shared" si="14"/>
        <v>1592</v>
      </c>
      <c r="AM23" s="19">
        <f t="shared" si="11"/>
        <v>33.26368575010447</v>
      </c>
      <c r="AN23" s="14">
        <f t="shared" si="14"/>
        <v>300</v>
      </c>
      <c r="AO23" s="14">
        <f t="shared" si="14"/>
        <v>322</v>
      </c>
      <c r="AP23" s="14">
        <f t="shared" si="14"/>
        <v>51</v>
      </c>
      <c r="AQ23" s="14">
        <f t="shared" si="14"/>
        <v>171</v>
      </c>
    </row>
    <row r="24" spans="2:4" ht="16.5">
      <c r="B24" s="15"/>
      <c r="C24" s="15"/>
      <c r="D24" s="15"/>
    </row>
    <row r="25" spans="2:4" ht="16.5">
      <c r="B25" s="15"/>
      <c r="C25" s="15"/>
      <c r="D25" s="15"/>
    </row>
    <row r="26" spans="1:4" ht="30.75">
      <c r="A26" s="10"/>
      <c r="B26" s="16"/>
      <c r="C26" s="16"/>
      <c r="D26" s="16"/>
    </row>
    <row r="27" spans="1:4" ht="30.75">
      <c r="A27" s="10"/>
      <c r="B27" s="16"/>
      <c r="C27" s="16"/>
      <c r="D27" s="16"/>
    </row>
    <row r="28" spans="1:4" ht="30.75">
      <c r="A28" s="10"/>
      <c r="B28" s="16"/>
      <c r="C28" s="16"/>
      <c r="D28" s="16"/>
    </row>
    <row r="29" spans="1:4" ht="30.75">
      <c r="A29" s="10"/>
      <c r="B29" s="9"/>
      <c r="C29" s="9"/>
      <c r="D29" s="9"/>
    </row>
    <row r="30" spans="1:4" ht="30.75">
      <c r="A30" s="10"/>
      <c r="B30" s="9"/>
      <c r="C30" s="9"/>
      <c r="D30" s="9"/>
    </row>
    <row r="31" spans="1:4" ht="30.75">
      <c r="A31" s="10"/>
      <c r="B31" s="9"/>
      <c r="C31" s="9"/>
      <c r="D31" s="9"/>
    </row>
    <row r="32" spans="1:4" ht="30.75">
      <c r="A32" s="10"/>
      <c r="B32" s="9"/>
      <c r="C32" s="9"/>
      <c r="D32" s="9"/>
    </row>
    <row r="33" spans="1:4" ht="30.75">
      <c r="A33" s="10"/>
      <c r="B33" s="9"/>
      <c r="C33" s="9"/>
      <c r="D33" s="9"/>
    </row>
    <row r="34" spans="1:4" ht="30.75">
      <c r="A34" s="10"/>
      <c r="B34" s="9"/>
      <c r="C34" s="9"/>
      <c r="D34" s="9"/>
    </row>
    <row r="35" spans="1:4" ht="30.75">
      <c r="A35" s="10"/>
      <c r="B35" s="9"/>
      <c r="C35" s="9"/>
      <c r="D35" s="9"/>
    </row>
    <row r="36" spans="1:4" ht="30.75">
      <c r="A36" s="10"/>
      <c r="B36" s="9"/>
      <c r="C36" s="9"/>
      <c r="D36" s="9"/>
    </row>
    <row r="37" spans="1:4" ht="30.75">
      <c r="A37" s="10"/>
      <c r="B37" s="9"/>
      <c r="C37" s="9"/>
      <c r="D37" s="9"/>
    </row>
    <row r="38" spans="1:4" ht="30.75">
      <c r="A38" s="10"/>
      <c r="B38" s="9"/>
      <c r="C38" s="9"/>
      <c r="D38" s="9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6" customHeight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/>
  </sheetData>
  <sheetProtection/>
  <mergeCells count="38">
    <mergeCell ref="C1:R1"/>
    <mergeCell ref="A2:A4"/>
    <mergeCell ref="B2:B4"/>
    <mergeCell ref="L2:U2"/>
    <mergeCell ref="P3:R3"/>
    <mergeCell ref="S3:U3"/>
    <mergeCell ref="M3:M4"/>
    <mergeCell ref="C2:C4"/>
    <mergeCell ref="D2:D4"/>
    <mergeCell ref="L3:L4"/>
    <mergeCell ref="G3:G4"/>
    <mergeCell ref="V3:X3"/>
    <mergeCell ref="V2:X2"/>
    <mergeCell ref="N3:N4"/>
    <mergeCell ref="E2:K2"/>
    <mergeCell ref="E3:E4"/>
    <mergeCell ref="I3:K3"/>
    <mergeCell ref="F3:F4"/>
    <mergeCell ref="AJ2:AJ4"/>
    <mergeCell ref="Y2:AA2"/>
    <mergeCell ref="AB2:AI2"/>
    <mergeCell ref="Y3:Y4"/>
    <mergeCell ref="Z3:Z4"/>
    <mergeCell ref="AA3:AA4"/>
    <mergeCell ref="AB3:AB4"/>
    <mergeCell ref="AC3:AC4"/>
    <mergeCell ref="AD3:AD4"/>
    <mergeCell ref="AE3:AE4"/>
    <mergeCell ref="AO2:AO4"/>
    <mergeCell ref="AP2:AP4"/>
    <mergeCell ref="AQ2:AQ4"/>
    <mergeCell ref="AL3:AL4"/>
    <mergeCell ref="AM3:AM4"/>
    <mergeCell ref="AF3:AF4"/>
    <mergeCell ref="AG3:AI3"/>
    <mergeCell ref="AK2:AM2"/>
    <mergeCell ref="AK3:AK4"/>
    <mergeCell ref="AN2:AN4"/>
  </mergeCells>
  <printOptions horizontalCentered="1" verticalCentered="1"/>
  <pageMargins left="0" right="0" top="0" bottom="0" header="0" footer="0"/>
  <pageSetup horizontalDpi="600" verticalDpi="600" orientation="landscape" paperSize="9" scale="33" r:id="rId1"/>
  <colBreaks count="2" manualBreakCount="2">
    <brk id="18" max="22" man="1"/>
    <brk id="3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2019-04-29T07:36:06Z</cp:lastPrinted>
  <dcterms:created xsi:type="dcterms:W3CDTF">2001-05-07T11:51:26Z</dcterms:created>
  <dcterms:modified xsi:type="dcterms:W3CDTF">2019-04-29T07:38:12Z</dcterms:modified>
  <cp:category/>
  <cp:version/>
  <cp:contentType/>
  <cp:contentStatus/>
</cp:coreProperties>
</file>