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712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<sst xmlns="http://schemas.openxmlformats.org/spreadsheetml/2006/main" count="111" uniqueCount="48">
  <si>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</si>
  <si>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</si>
  <si>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</si>
  <si>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</si>
  <si>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</si>
  <si>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</si>
  <si>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</si>
  <si>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</si>
  <si>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</si>
  <si>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</si>
  <si>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</si>
  <si>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</si>
  <si>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</si>
  <si>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</si>
  <si>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</si>
  <si>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</si>
  <si>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</si>
  <si>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</si>
  <si>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</si>
  <si>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</si>
  <si>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</si>
  <si>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</si>
  <si>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</si>
  <si>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</si>
  <si>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</si>
  <si>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</si>
  <si>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</si>
  <si>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</si>
  <si>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</si>
  <si>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</si>
  <si>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</si>
  <si>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</si>
  <si>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</si>
  <si>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</si>
  <si>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</si>
  <si>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</si>
  <si>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</si>
  <si>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</si>
  <si>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</si>
  <si>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</si>
  <si>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</si>
  <si>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</si>
  <si>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</si>
  <si>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</si>
  <si>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</si>
  <si>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</si>
  <si>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</si>
  <si>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сентября 2019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</si>
</sst>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55" fillId="33" borderId="10" xfId="53" applyNumberFormat="1" applyFont="1" applyFill="1" applyBorder="1" applyAlignment="1" applyProtection="1">
      <alignment vertical="center" wrapText="1"/>
      <protection locked="0"/>
    </xf>
    <xf numFmtId="172" fontId="2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0" borderId="19" xfId="54" applyFont="1" applyFill="1" applyBorder="1" applyAlignment="1">
      <alignment horizontal="center" vertical="center" wrapText="1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2" sqref="C2:T2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7" width="9.140625" style="10" customWidth="1"/>
    <col min="8" max="8" width="8.8515625" style="10" customWidth="1"/>
    <col min="9" max="33" width="9.140625" style="10" customWidth="1"/>
    <col min="34" max="34" width="11.28125" style="10" customWidth="1"/>
    <col min="35" max="36" width="9.140625" style="10" customWidth="1"/>
    <col min="37" max="37" width="10.28125" style="10" bestFit="1" customWidth="1"/>
    <col min="38" max="57" width="9.14062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34" t="s">
        <v>0</v>
      </c>
      <c r="S1" s="34"/>
      <c r="T1" s="3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35" t="s">
        <v>47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8" t="s">
        <v>21</v>
      </c>
      <c r="B4" s="75" t="s">
        <v>1</v>
      </c>
      <c r="C4" s="36" t="s">
        <v>2</v>
      </c>
      <c r="D4" s="37"/>
      <c r="E4" s="38"/>
      <c r="F4" s="45" t="s">
        <v>3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52" t="s">
        <v>4</v>
      </c>
      <c r="AT4" s="53"/>
      <c r="AU4" s="54"/>
      <c r="AV4" s="45" t="s">
        <v>7</v>
      </c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36" t="s">
        <v>5</v>
      </c>
      <c r="BL4" s="37"/>
      <c r="BM4" s="38"/>
      <c r="BN4" s="16"/>
      <c r="BO4" s="16"/>
    </row>
    <row r="5" spans="1:67" ht="15" customHeight="1">
      <c r="A5" s="41"/>
      <c r="B5" s="76"/>
      <c r="C5" s="39"/>
      <c r="D5" s="40"/>
      <c r="E5" s="41"/>
      <c r="F5" s="47" t="s">
        <v>6</v>
      </c>
      <c r="G5" s="47"/>
      <c r="H5" s="47"/>
      <c r="I5" s="48" t="s">
        <v>7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0"/>
      <c r="AJ5" s="47" t="s">
        <v>8</v>
      </c>
      <c r="AK5" s="47"/>
      <c r="AL5" s="47"/>
      <c r="AM5" s="45" t="s">
        <v>7</v>
      </c>
      <c r="AN5" s="46"/>
      <c r="AO5" s="46"/>
      <c r="AP5" s="46"/>
      <c r="AQ5" s="46"/>
      <c r="AR5" s="46"/>
      <c r="AS5" s="55"/>
      <c r="AT5" s="56"/>
      <c r="AU5" s="57"/>
      <c r="AV5" s="67" t="s">
        <v>12</v>
      </c>
      <c r="AW5" s="68"/>
      <c r="AX5" s="68"/>
      <c r="AY5" s="51" t="s">
        <v>7</v>
      </c>
      <c r="AZ5" s="51"/>
      <c r="BA5" s="51"/>
      <c r="BB5" s="51" t="s">
        <v>13</v>
      </c>
      <c r="BC5" s="51"/>
      <c r="BD5" s="51"/>
      <c r="BE5" s="51" t="s">
        <v>14</v>
      </c>
      <c r="BF5" s="51"/>
      <c r="BG5" s="51"/>
      <c r="BH5" s="47" t="s">
        <v>15</v>
      </c>
      <c r="BI5" s="47"/>
      <c r="BJ5" s="47"/>
      <c r="BK5" s="39"/>
      <c r="BL5" s="40"/>
      <c r="BM5" s="41"/>
      <c r="BN5" s="16"/>
      <c r="BO5" s="16"/>
    </row>
    <row r="6" spans="1:67" ht="15" customHeight="1">
      <c r="A6" s="41"/>
      <c r="B6" s="76"/>
      <c r="C6" s="39"/>
      <c r="D6" s="40"/>
      <c r="E6" s="41"/>
      <c r="F6" s="47"/>
      <c r="G6" s="47"/>
      <c r="H6" s="47"/>
      <c r="I6" s="36" t="s">
        <v>9</v>
      </c>
      <c r="J6" s="37"/>
      <c r="K6" s="38"/>
      <c r="L6" s="36" t="s">
        <v>10</v>
      </c>
      <c r="M6" s="37"/>
      <c r="N6" s="38"/>
      <c r="O6" s="36" t="s">
        <v>23</v>
      </c>
      <c r="P6" s="37"/>
      <c r="Q6" s="38"/>
      <c r="R6" s="36" t="s">
        <v>11</v>
      </c>
      <c r="S6" s="37"/>
      <c r="T6" s="38"/>
      <c r="U6" s="36" t="s">
        <v>22</v>
      </c>
      <c r="V6" s="37"/>
      <c r="W6" s="38"/>
      <c r="X6" s="36" t="s">
        <v>24</v>
      </c>
      <c r="Y6" s="37"/>
      <c r="Z6" s="38"/>
      <c r="AA6" s="36" t="s">
        <v>28</v>
      </c>
      <c r="AB6" s="37"/>
      <c r="AC6" s="38"/>
      <c r="AD6" s="61" t="s">
        <v>29</v>
      </c>
      <c r="AE6" s="62"/>
      <c r="AF6" s="63"/>
      <c r="AG6" s="36" t="s">
        <v>27</v>
      </c>
      <c r="AH6" s="37"/>
      <c r="AI6" s="38"/>
      <c r="AJ6" s="47"/>
      <c r="AK6" s="47"/>
      <c r="AL6" s="47"/>
      <c r="AM6" s="36" t="s">
        <v>25</v>
      </c>
      <c r="AN6" s="37"/>
      <c r="AO6" s="38"/>
      <c r="AP6" s="36" t="s">
        <v>26</v>
      </c>
      <c r="AQ6" s="37"/>
      <c r="AR6" s="38"/>
      <c r="AS6" s="55"/>
      <c r="AT6" s="56"/>
      <c r="AU6" s="57"/>
      <c r="AV6" s="69"/>
      <c r="AW6" s="70"/>
      <c r="AX6" s="70"/>
      <c r="AY6" s="51" t="s">
        <v>16</v>
      </c>
      <c r="AZ6" s="51"/>
      <c r="BA6" s="51"/>
      <c r="BB6" s="51"/>
      <c r="BC6" s="51"/>
      <c r="BD6" s="51"/>
      <c r="BE6" s="51"/>
      <c r="BF6" s="51"/>
      <c r="BG6" s="51"/>
      <c r="BH6" s="47"/>
      <c r="BI6" s="47"/>
      <c r="BJ6" s="47"/>
      <c r="BK6" s="39"/>
      <c r="BL6" s="40"/>
      <c r="BM6" s="41"/>
      <c r="BN6" s="16"/>
      <c r="BO6" s="16"/>
    </row>
    <row r="7" spans="1:67" ht="168" customHeight="1">
      <c r="A7" s="41"/>
      <c r="B7" s="76"/>
      <c r="C7" s="42"/>
      <c r="D7" s="43"/>
      <c r="E7" s="44"/>
      <c r="F7" s="47"/>
      <c r="G7" s="47"/>
      <c r="H7" s="47"/>
      <c r="I7" s="42"/>
      <c r="J7" s="43"/>
      <c r="K7" s="44"/>
      <c r="L7" s="42"/>
      <c r="M7" s="43"/>
      <c r="N7" s="44"/>
      <c r="O7" s="42"/>
      <c r="P7" s="43"/>
      <c r="Q7" s="44"/>
      <c r="R7" s="42"/>
      <c r="S7" s="43"/>
      <c r="T7" s="44"/>
      <c r="U7" s="42"/>
      <c r="V7" s="43"/>
      <c r="W7" s="44"/>
      <c r="X7" s="42"/>
      <c r="Y7" s="43"/>
      <c r="Z7" s="44"/>
      <c r="AA7" s="42"/>
      <c r="AB7" s="43"/>
      <c r="AC7" s="44"/>
      <c r="AD7" s="64"/>
      <c r="AE7" s="65"/>
      <c r="AF7" s="66"/>
      <c r="AG7" s="42"/>
      <c r="AH7" s="43"/>
      <c r="AI7" s="44"/>
      <c r="AJ7" s="47"/>
      <c r="AK7" s="47"/>
      <c r="AL7" s="47"/>
      <c r="AM7" s="42"/>
      <c r="AN7" s="43"/>
      <c r="AO7" s="44"/>
      <c r="AP7" s="42"/>
      <c r="AQ7" s="43"/>
      <c r="AR7" s="44"/>
      <c r="AS7" s="58"/>
      <c r="AT7" s="59"/>
      <c r="AU7" s="60"/>
      <c r="AV7" s="71"/>
      <c r="AW7" s="72"/>
      <c r="AX7" s="72"/>
      <c r="AY7" s="51"/>
      <c r="AZ7" s="51"/>
      <c r="BA7" s="51"/>
      <c r="BB7" s="51"/>
      <c r="BC7" s="51"/>
      <c r="BD7" s="51"/>
      <c r="BE7" s="51"/>
      <c r="BF7" s="51"/>
      <c r="BG7" s="51"/>
      <c r="BH7" s="47"/>
      <c r="BI7" s="47"/>
      <c r="BJ7" s="47"/>
      <c r="BK7" s="42"/>
      <c r="BL7" s="43"/>
      <c r="BM7" s="44"/>
      <c r="BN7" s="16"/>
      <c r="BO7" s="16"/>
    </row>
    <row r="8" spans="1:67" ht="20.25">
      <c r="A8" s="44"/>
      <c r="B8" s="7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4.25">
      <c r="A10" s="7">
        <v>1</v>
      </c>
      <c r="B10" s="20" t="s">
        <v>30</v>
      </c>
      <c r="C10" s="21">
        <f aca="true" t="shared" si="0" ref="C10:C26">F10+AJ10</f>
        <v>9775.9</v>
      </c>
      <c r="D10" s="22">
        <f aca="true" t="shared" si="1" ref="D10:D26">G10+AK10</f>
        <v>4177.6</v>
      </c>
      <c r="E10" s="2">
        <f>D10/C10*100</f>
        <v>42.73366135087307</v>
      </c>
      <c r="F10" s="23">
        <v>2214</v>
      </c>
      <c r="G10" s="2">
        <v>1243.7</v>
      </c>
      <c r="H10" s="2">
        <f>G10/F10*100</f>
        <v>56.17434507678411</v>
      </c>
      <c r="I10" s="23">
        <v>35.5</v>
      </c>
      <c r="J10" s="2">
        <v>20.8</v>
      </c>
      <c r="K10" s="2">
        <f aca="true" t="shared" si="2" ref="K10:K27">J10/I10*100</f>
        <v>58.59154929577465</v>
      </c>
      <c r="L10" s="23">
        <v>0.1</v>
      </c>
      <c r="M10" s="2">
        <v>0</v>
      </c>
      <c r="N10" s="2">
        <f>M10/L10*100</f>
        <v>0</v>
      </c>
      <c r="O10" s="23">
        <v>228</v>
      </c>
      <c r="P10" s="2">
        <v>108.7</v>
      </c>
      <c r="Q10" s="2">
        <f>P10/O10*100</f>
        <v>47.67543859649123</v>
      </c>
      <c r="R10" s="25">
        <v>698</v>
      </c>
      <c r="S10" s="2">
        <v>258.3</v>
      </c>
      <c r="T10" s="2">
        <f>S10/R10*100</f>
        <v>37.00573065902579</v>
      </c>
      <c r="U10" s="25">
        <v>0</v>
      </c>
      <c r="V10" s="2">
        <v>0</v>
      </c>
      <c r="W10" s="2" t="e">
        <f>V10/U10*100</f>
        <v>#DIV/0!</v>
      </c>
      <c r="X10" s="25">
        <v>187.4</v>
      </c>
      <c r="Y10" s="2">
        <v>128.1</v>
      </c>
      <c r="Z10" s="2">
        <f>Y10/X10*100</f>
        <v>68.35645677694771</v>
      </c>
      <c r="AA10" s="25">
        <v>54.3</v>
      </c>
      <c r="AB10" s="2">
        <v>37</v>
      </c>
      <c r="AC10" s="2">
        <f>AB10/AA10*100</f>
        <v>68.13996316758748</v>
      </c>
      <c r="AD10" s="2"/>
      <c r="AE10" s="2"/>
      <c r="AF10" s="2" t="e">
        <f>AE10/AD10*100</f>
        <v>#DIV/0!</v>
      </c>
      <c r="AG10" s="23"/>
      <c r="AH10" s="2"/>
      <c r="AI10" s="2" t="e">
        <f>AH10/AG10*100</f>
        <v>#DIV/0!</v>
      </c>
      <c r="AJ10" s="25">
        <v>7561.9</v>
      </c>
      <c r="AK10" s="27">
        <v>2933.9</v>
      </c>
      <c r="AL10" s="2">
        <f>AK10/AJ10*100</f>
        <v>38.798450124968596</v>
      </c>
      <c r="AM10" s="25">
        <v>2282.8</v>
      </c>
      <c r="AN10" s="27">
        <v>1521.9</v>
      </c>
      <c r="AO10" s="2">
        <f>AN10/AM10*100</f>
        <v>66.66812686174873</v>
      </c>
      <c r="AP10" s="25">
        <v>1372.2</v>
      </c>
      <c r="AQ10" s="27">
        <v>1122.2</v>
      </c>
      <c r="AR10" s="2">
        <f>AQ10/AP10*100</f>
        <v>81.78108147500365</v>
      </c>
      <c r="AS10" s="29">
        <v>10578.1</v>
      </c>
      <c r="AT10" s="28">
        <v>4730.1</v>
      </c>
      <c r="AU10" s="2">
        <f>AT10/AS10*100</f>
        <v>44.71596978663465</v>
      </c>
      <c r="AV10" s="31">
        <v>1555</v>
      </c>
      <c r="AW10" s="27">
        <v>772.6</v>
      </c>
      <c r="AX10" s="2">
        <f>AW10/AV10*100</f>
        <v>49.68488745980707</v>
      </c>
      <c r="AY10" s="31">
        <v>1326.8</v>
      </c>
      <c r="AZ10" s="27">
        <v>769.5</v>
      </c>
      <c r="BA10" s="2">
        <f aca="true" t="shared" si="3" ref="BA10:BA27">AZ10/AY10*100</f>
        <v>57.99668375037685</v>
      </c>
      <c r="BB10" s="23">
        <v>5832.2</v>
      </c>
      <c r="BC10" s="30">
        <v>1909.5</v>
      </c>
      <c r="BD10" s="2">
        <f>BC10/BB10*100</f>
        <v>32.74064675422654</v>
      </c>
      <c r="BE10" s="31">
        <v>1932.1</v>
      </c>
      <c r="BF10" s="30">
        <v>1262.6</v>
      </c>
      <c r="BG10" s="2">
        <f>BF10/BE10*100</f>
        <v>65.34858444179908</v>
      </c>
      <c r="BH10" s="31">
        <v>1164.3</v>
      </c>
      <c r="BI10" s="28">
        <v>728.7</v>
      </c>
      <c r="BJ10" s="2">
        <f>BI10/BH10*100</f>
        <v>62.586962123164135</v>
      </c>
      <c r="BK10" s="29">
        <f aca="true" t="shared" si="4" ref="BK10:BK26">C10-AS10</f>
        <v>-802.2000000000007</v>
      </c>
      <c r="BL10" s="17">
        <f>D10-AT10</f>
        <v>-552.5</v>
      </c>
      <c r="BM10" s="2">
        <f>BL10/BK10*100</f>
        <v>68.87309897781095</v>
      </c>
      <c r="BN10" s="8"/>
      <c r="BO10" s="9"/>
    </row>
    <row r="11" spans="1:67" ht="14.25">
      <c r="A11" s="7">
        <v>2</v>
      </c>
      <c r="B11" s="20" t="s">
        <v>31</v>
      </c>
      <c r="C11" s="21">
        <f t="shared" si="0"/>
        <v>6018.9</v>
      </c>
      <c r="D11" s="22">
        <f t="shared" si="1"/>
        <v>2908.6</v>
      </c>
      <c r="E11" s="2">
        <f aca="true" t="shared" si="5" ref="E11:E26">D11/C11*100</f>
        <v>48.32444466596887</v>
      </c>
      <c r="F11" s="23">
        <v>1952.8</v>
      </c>
      <c r="G11" s="2">
        <v>1372.8</v>
      </c>
      <c r="H11" s="2">
        <f aca="true" t="shared" si="6" ref="H11:H26">G11/F11*100</f>
        <v>70.2990577632118</v>
      </c>
      <c r="I11" s="23">
        <v>23</v>
      </c>
      <c r="J11" s="2">
        <v>15.8</v>
      </c>
      <c r="K11" s="2">
        <f t="shared" si="2"/>
        <v>68.69565217391305</v>
      </c>
      <c r="L11" s="23">
        <v>0</v>
      </c>
      <c r="M11" s="2">
        <v>0</v>
      </c>
      <c r="N11" s="2" t="e">
        <f aca="true" t="shared" si="7" ref="N11:N26">M11/L11*100</f>
        <v>#DIV/0!</v>
      </c>
      <c r="O11" s="23">
        <v>198</v>
      </c>
      <c r="P11" s="2">
        <v>56.8</v>
      </c>
      <c r="Q11" s="2">
        <f aca="true" t="shared" si="8" ref="Q11:Q26">P11/O11*100</f>
        <v>28.68686868686868</v>
      </c>
      <c r="R11" s="25">
        <v>434</v>
      </c>
      <c r="S11" s="2">
        <v>121.7</v>
      </c>
      <c r="T11" s="2">
        <f>S11/R11*100</f>
        <v>28.04147465437788</v>
      </c>
      <c r="U11" s="25">
        <v>0</v>
      </c>
      <c r="V11" s="2">
        <v>0</v>
      </c>
      <c r="W11" s="2" t="e">
        <f aca="true" t="shared" si="9" ref="W11:W26">V11/U11*100</f>
        <v>#DIV/0!</v>
      </c>
      <c r="X11" s="25">
        <v>135.1</v>
      </c>
      <c r="Y11" s="2">
        <v>285.8</v>
      </c>
      <c r="Z11" s="2">
        <f aca="true" t="shared" si="10" ref="Z11:Z26">Y11/X11*100</f>
        <v>211.54700222057738</v>
      </c>
      <c r="AA11" s="25">
        <v>24.3</v>
      </c>
      <c r="AB11" s="2">
        <v>25.4</v>
      </c>
      <c r="AC11" s="2">
        <f aca="true" t="shared" si="11" ref="AC11:AC26">AB11/AA11*100</f>
        <v>104.5267489711934</v>
      </c>
      <c r="AD11" s="2"/>
      <c r="AE11" s="2"/>
      <c r="AF11" s="2" t="e">
        <f aca="true" t="shared" si="12" ref="AF11:AF28">AE11/AD11*100</f>
        <v>#DIV/0!</v>
      </c>
      <c r="AG11" s="23"/>
      <c r="AH11" s="2"/>
      <c r="AI11" s="2" t="e">
        <f aca="true" t="shared" si="13" ref="AI11:AI26">AH11/AG11*100</f>
        <v>#DIV/0!</v>
      </c>
      <c r="AJ11" s="25">
        <v>4066.1</v>
      </c>
      <c r="AK11" s="27">
        <v>1535.8</v>
      </c>
      <c r="AL11" s="2">
        <f aca="true" t="shared" si="14" ref="AL11:AL26">AK11/AJ11*100</f>
        <v>37.77083691989868</v>
      </c>
      <c r="AM11" s="25">
        <v>2054.5</v>
      </c>
      <c r="AN11" s="27">
        <v>1369.7</v>
      </c>
      <c r="AO11" s="2">
        <f aca="true" t="shared" si="15" ref="AO11:AO26">AN11/AM11*100</f>
        <v>66.66828912144074</v>
      </c>
      <c r="AP11" s="25">
        <v>391.6</v>
      </c>
      <c r="AQ11" s="27">
        <v>95.2</v>
      </c>
      <c r="AR11" s="2">
        <f aca="true" t="shared" si="16" ref="AR11:AR26">AQ11/AP11*100</f>
        <v>24.310520939734424</v>
      </c>
      <c r="AS11" s="29">
        <v>6187.1</v>
      </c>
      <c r="AT11" s="28">
        <v>2641.1</v>
      </c>
      <c r="AU11" s="2">
        <f aca="true" t="shared" si="17" ref="AU11:AU26">AT11/AS11*100</f>
        <v>42.687204021270055</v>
      </c>
      <c r="AV11" s="32">
        <v>1439.2</v>
      </c>
      <c r="AW11" s="27">
        <v>849.6</v>
      </c>
      <c r="AX11" s="2">
        <f aca="true" t="shared" si="18" ref="AX11:AX26">AW11/AV11*100</f>
        <v>59.032795997776546</v>
      </c>
      <c r="AY11" s="31">
        <v>1202.4</v>
      </c>
      <c r="AZ11" s="27">
        <v>845.2</v>
      </c>
      <c r="BA11" s="2">
        <f t="shared" si="3"/>
        <v>70.29274783765803</v>
      </c>
      <c r="BB11" s="23">
        <v>1931.3</v>
      </c>
      <c r="BC11" s="30">
        <v>332</v>
      </c>
      <c r="BD11" s="2">
        <f aca="true" t="shared" si="19" ref="BD11:BD26">BC11/BB11*100</f>
        <v>17.190493450007768</v>
      </c>
      <c r="BE11" s="31">
        <v>1672.2</v>
      </c>
      <c r="BF11" s="30">
        <v>705.3</v>
      </c>
      <c r="BG11" s="2">
        <f aca="true" t="shared" si="20" ref="BG11:BG26">BF11/BE11*100</f>
        <v>42.17796914244707</v>
      </c>
      <c r="BH11" s="31">
        <v>1044.9</v>
      </c>
      <c r="BI11" s="28">
        <v>693.2</v>
      </c>
      <c r="BJ11" s="2">
        <f aca="true" t="shared" si="21" ref="BJ11:BJ26">BI11/BH11*100</f>
        <v>66.34127667719399</v>
      </c>
      <c r="BK11" s="29">
        <f t="shared" si="4"/>
        <v>-168.20000000000073</v>
      </c>
      <c r="BL11" s="17">
        <f aca="true" t="shared" si="22" ref="BL11:BL26">D11-AT11</f>
        <v>267.5</v>
      </c>
      <c r="BM11" s="2">
        <f aca="true" t="shared" si="23" ref="BM11:BM26">BL11/BK11*100</f>
        <v>-159.0368608799042</v>
      </c>
      <c r="BN11" s="8"/>
      <c r="BO11" s="9"/>
    </row>
    <row r="12" spans="1:67" ht="14.25">
      <c r="A12" s="7">
        <v>3</v>
      </c>
      <c r="B12" s="20" t="s">
        <v>32</v>
      </c>
      <c r="C12" s="21">
        <f t="shared" si="0"/>
        <v>11813.199999999999</v>
      </c>
      <c r="D12" s="22">
        <f t="shared" si="1"/>
        <v>6980.3</v>
      </c>
      <c r="E12" s="2">
        <f t="shared" si="5"/>
        <v>59.08898520299327</v>
      </c>
      <c r="F12" s="23">
        <v>2830.4</v>
      </c>
      <c r="G12" s="2">
        <v>1531.2</v>
      </c>
      <c r="H12" s="2">
        <f t="shared" si="6"/>
        <v>54.09836065573771</v>
      </c>
      <c r="I12" s="23">
        <v>116.9</v>
      </c>
      <c r="J12" s="2">
        <v>65</v>
      </c>
      <c r="K12" s="2">
        <f t="shared" si="2"/>
        <v>55.60307955517536</v>
      </c>
      <c r="L12" s="23">
        <v>5.5</v>
      </c>
      <c r="M12" s="2">
        <v>2.5</v>
      </c>
      <c r="N12" s="2">
        <f t="shared" si="7"/>
        <v>45.45454545454545</v>
      </c>
      <c r="O12" s="23">
        <v>434</v>
      </c>
      <c r="P12" s="2">
        <v>28.8</v>
      </c>
      <c r="Q12" s="2">
        <f t="shared" si="8"/>
        <v>6.63594470046083</v>
      </c>
      <c r="R12" s="26">
        <v>769</v>
      </c>
      <c r="S12" s="2">
        <v>279.4</v>
      </c>
      <c r="T12" s="2">
        <f aca="true" t="shared" si="24" ref="T12:T26">S12/R12*100</f>
        <v>36.33289986996098</v>
      </c>
      <c r="U12" s="25">
        <v>0</v>
      </c>
      <c r="V12" s="2">
        <v>0</v>
      </c>
      <c r="W12" s="2" t="e">
        <f t="shared" si="9"/>
        <v>#DIV/0!</v>
      </c>
      <c r="X12" s="25">
        <v>240.8</v>
      </c>
      <c r="Y12" s="2">
        <v>140.4</v>
      </c>
      <c r="Z12" s="2">
        <f t="shared" si="10"/>
        <v>58.30564784053156</v>
      </c>
      <c r="AA12" s="25">
        <v>0</v>
      </c>
      <c r="AB12" s="2">
        <v>2.5</v>
      </c>
      <c r="AC12" s="2" t="e">
        <f t="shared" si="11"/>
        <v>#DIV/0!</v>
      </c>
      <c r="AD12" s="2"/>
      <c r="AE12" s="2"/>
      <c r="AF12" s="2" t="e">
        <f t="shared" si="12"/>
        <v>#DIV/0!</v>
      </c>
      <c r="AG12" s="23"/>
      <c r="AH12" s="2">
        <v>20.3</v>
      </c>
      <c r="AI12" s="2" t="e">
        <f t="shared" si="13"/>
        <v>#DIV/0!</v>
      </c>
      <c r="AJ12" s="25">
        <v>8982.8</v>
      </c>
      <c r="AK12" s="27">
        <v>5449.1</v>
      </c>
      <c r="AL12" s="2">
        <f t="shared" si="14"/>
        <v>60.66148639622391</v>
      </c>
      <c r="AM12" s="25">
        <v>2316</v>
      </c>
      <c r="AN12" s="27">
        <v>1544</v>
      </c>
      <c r="AO12" s="2">
        <f t="shared" si="15"/>
        <v>66.66666666666666</v>
      </c>
      <c r="AP12" s="25">
        <v>3191.2</v>
      </c>
      <c r="AQ12" s="27">
        <v>1395.6</v>
      </c>
      <c r="AR12" s="2">
        <f t="shared" si="16"/>
        <v>43.7327651040361</v>
      </c>
      <c r="AS12" s="23">
        <v>11983.8</v>
      </c>
      <c r="AT12" s="28">
        <v>6769.7</v>
      </c>
      <c r="AU12" s="2">
        <f t="shared" si="17"/>
        <v>56.490428745473054</v>
      </c>
      <c r="AV12" s="32">
        <v>1251.6</v>
      </c>
      <c r="AW12" s="27">
        <v>658.6</v>
      </c>
      <c r="AX12" s="2">
        <f t="shared" si="18"/>
        <v>52.62064557366571</v>
      </c>
      <c r="AY12" s="31">
        <v>1242.4</v>
      </c>
      <c r="AZ12" s="27">
        <v>655.2</v>
      </c>
      <c r="BA12" s="2">
        <f t="shared" si="3"/>
        <v>52.736638763683196</v>
      </c>
      <c r="BB12" s="23">
        <v>1443.6</v>
      </c>
      <c r="BC12" s="30">
        <v>159.4</v>
      </c>
      <c r="BD12" s="2">
        <f t="shared" si="19"/>
        <v>11.041839844832364</v>
      </c>
      <c r="BE12" s="31">
        <v>7463.5</v>
      </c>
      <c r="BF12" s="30">
        <v>5018.3</v>
      </c>
      <c r="BG12" s="2">
        <f t="shared" si="20"/>
        <v>67.23789106987338</v>
      </c>
      <c r="BH12" s="31">
        <v>1730.2</v>
      </c>
      <c r="BI12" s="28">
        <v>883.2</v>
      </c>
      <c r="BJ12" s="2">
        <f t="shared" si="21"/>
        <v>51.04612183562593</v>
      </c>
      <c r="BK12" s="29">
        <f t="shared" si="4"/>
        <v>-170.60000000000036</v>
      </c>
      <c r="BL12" s="17">
        <f t="shared" si="22"/>
        <v>210.60000000000036</v>
      </c>
      <c r="BM12" s="2">
        <f t="shared" si="23"/>
        <v>-123.44665885111365</v>
      </c>
      <c r="BN12" s="8"/>
      <c r="BO12" s="9"/>
    </row>
    <row r="13" spans="1:67" ht="15" customHeight="1">
      <c r="A13" s="7">
        <v>4</v>
      </c>
      <c r="B13" s="20" t="s">
        <v>33</v>
      </c>
      <c r="C13" s="21">
        <f t="shared" si="0"/>
        <v>9126.8</v>
      </c>
      <c r="D13" s="22">
        <f t="shared" si="1"/>
        <v>2977.1000000000004</v>
      </c>
      <c r="E13" s="2">
        <f t="shared" si="5"/>
        <v>32.619318928868836</v>
      </c>
      <c r="F13" s="23">
        <v>2384.8</v>
      </c>
      <c r="G13" s="2">
        <v>1358.9</v>
      </c>
      <c r="H13" s="2">
        <f t="shared" si="6"/>
        <v>56.98171754444817</v>
      </c>
      <c r="I13" s="23">
        <v>72</v>
      </c>
      <c r="J13" s="2">
        <v>48</v>
      </c>
      <c r="K13" s="2">
        <f t="shared" si="2"/>
        <v>66.66666666666666</v>
      </c>
      <c r="L13" s="23">
        <v>139.1</v>
      </c>
      <c r="M13" s="2">
        <v>109.2</v>
      </c>
      <c r="N13" s="2">
        <f t="shared" si="7"/>
        <v>78.50467289719627</v>
      </c>
      <c r="O13" s="23">
        <v>109</v>
      </c>
      <c r="P13" s="2">
        <v>32.3</v>
      </c>
      <c r="Q13" s="2">
        <f t="shared" si="8"/>
        <v>29.63302752293578</v>
      </c>
      <c r="R13" s="25">
        <v>499</v>
      </c>
      <c r="S13" s="2">
        <v>200.4</v>
      </c>
      <c r="T13" s="2">
        <f t="shared" si="24"/>
        <v>40.16032064128257</v>
      </c>
      <c r="U13" s="25">
        <v>0</v>
      </c>
      <c r="V13" s="2">
        <v>0</v>
      </c>
      <c r="W13" s="2" t="e">
        <f t="shared" si="9"/>
        <v>#DIV/0!</v>
      </c>
      <c r="X13" s="25">
        <v>282.4</v>
      </c>
      <c r="Y13" s="2">
        <v>136.8</v>
      </c>
      <c r="Z13" s="2">
        <f t="shared" si="10"/>
        <v>48.44192634560907</v>
      </c>
      <c r="AA13" s="25">
        <v>18.8</v>
      </c>
      <c r="AB13" s="2">
        <v>4.7</v>
      </c>
      <c r="AC13" s="2">
        <f t="shared" si="11"/>
        <v>25</v>
      </c>
      <c r="AD13" s="2"/>
      <c r="AE13" s="2"/>
      <c r="AF13" s="2" t="e">
        <f t="shared" si="12"/>
        <v>#DIV/0!</v>
      </c>
      <c r="AG13" s="23"/>
      <c r="AH13" s="2">
        <v>31.2</v>
      </c>
      <c r="AI13" s="2" t="e">
        <f t="shared" si="13"/>
        <v>#DIV/0!</v>
      </c>
      <c r="AJ13" s="25">
        <v>6742</v>
      </c>
      <c r="AK13" s="27">
        <v>1618.2</v>
      </c>
      <c r="AL13" s="2">
        <f t="shared" si="14"/>
        <v>24.001779887273806</v>
      </c>
      <c r="AM13" s="25">
        <v>980.1</v>
      </c>
      <c r="AN13" s="27">
        <v>653.4</v>
      </c>
      <c r="AO13" s="2">
        <f t="shared" si="15"/>
        <v>66.66666666666666</v>
      </c>
      <c r="AP13" s="25">
        <v>2136.1</v>
      </c>
      <c r="AQ13" s="27">
        <v>698.1</v>
      </c>
      <c r="AR13" s="2">
        <f t="shared" si="16"/>
        <v>32.68105425775947</v>
      </c>
      <c r="AS13" s="23">
        <v>9250.5</v>
      </c>
      <c r="AT13" s="28">
        <v>2362</v>
      </c>
      <c r="AU13" s="2">
        <f t="shared" si="17"/>
        <v>25.53375493216583</v>
      </c>
      <c r="AV13" s="32">
        <v>1338.4</v>
      </c>
      <c r="AW13" s="27">
        <v>621.5</v>
      </c>
      <c r="AX13" s="2">
        <f t="shared" si="18"/>
        <v>46.43604303646144</v>
      </c>
      <c r="AY13" s="31">
        <v>1332.7</v>
      </c>
      <c r="AZ13" s="27">
        <v>619</v>
      </c>
      <c r="BA13" s="2">
        <f t="shared" si="3"/>
        <v>46.44706235461844</v>
      </c>
      <c r="BB13" s="23">
        <v>4621.9</v>
      </c>
      <c r="BC13" s="30">
        <v>228.2</v>
      </c>
      <c r="BD13" s="2">
        <f t="shared" si="19"/>
        <v>4.93736342196932</v>
      </c>
      <c r="BE13" s="31">
        <v>2048.8</v>
      </c>
      <c r="BF13" s="30">
        <v>569.5</v>
      </c>
      <c r="BG13" s="2">
        <f t="shared" si="20"/>
        <v>27.79675907848496</v>
      </c>
      <c r="BH13" s="31">
        <v>1148</v>
      </c>
      <c r="BI13" s="28">
        <v>887.2</v>
      </c>
      <c r="BJ13" s="2">
        <f t="shared" si="21"/>
        <v>77.2822299651568</v>
      </c>
      <c r="BK13" s="29">
        <f t="shared" si="4"/>
        <v>-123.70000000000073</v>
      </c>
      <c r="BL13" s="17">
        <f t="shared" si="22"/>
        <v>615.1000000000004</v>
      </c>
      <c r="BM13" s="2">
        <f>BL13/BK13*100</f>
        <v>-497.2514147130127</v>
      </c>
      <c r="BN13" s="8"/>
      <c r="BO13" s="9"/>
    </row>
    <row r="14" spans="1:67" ht="14.25">
      <c r="A14" s="7">
        <v>5</v>
      </c>
      <c r="B14" s="20" t="s">
        <v>34</v>
      </c>
      <c r="C14" s="21">
        <f t="shared" si="0"/>
        <v>6457.1</v>
      </c>
      <c r="D14" s="22">
        <f t="shared" si="1"/>
        <v>2797.7</v>
      </c>
      <c r="E14" s="2">
        <f t="shared" si="5"/>
        <v>43.327499961282925</v>
      </c>
      <c r="F14" s="23">
        <v>2511.7</v>
      </c>
      <c r="G14" s="2">
        <v>1345.1</v>
      </c>
      <c r="H14" s="2">
        <f t="shared" si="6"/>
        <v>53.553370227336075</v>
      </c>
      <c r="I14" s="23">
        <v>651.5</v>
      </c>
      <c r="J14" s="2">
        <v>396.2</v>
      </c>
      <c r="K14" s="2">
        <f t="shared" si="2"/>
        <v>60.81350729086723</v>
      </c>
      <c r="L14" s="23">
        <v>0</v>
      </c>
      <c r="M14" s="2">
        <v>0.9</v>
      </c>
      <c r="N14" s="2" t="e">
        <f t="shared" si="7"/>
        <v>#DIV/0!</v>
      </c>
      <c r="O14" s="23">
        <v>130</v>
      </c>
      <c r="P14" s="2">
        <v>32.5</v>
      </c>
      <c r="Q14" s="2">
        <f t="shared" si="8"/>
        <v>25</v>
      </c>
      <c r="R14" s="25">
        <v>608</v>
      </c>
      <c r="S14" s="2">
        <v>209</v>
      </c>
      <c r="T14" s="2">
        <f t="shared" si="24"/>
        <v>34.375</v>
      </c>
      <c r="U14" s="25">
        <v>0</v>
      </c>
      <c r="V14" s="2">
        <v>0</v>
      </c>
      <c r="W14" s="2" t="e">
        <f t="shared" si="9"/>
        <v>#DIV/0!</v>
      </c>
      <c r="X14" s="25">
        <v>183.6</v>
      </c>
      <c r="Y14" s="2">
        <v>19.3</v>
      </c>
      <c r="Z14" s="2">
        <f t="shared" si="10"/>
        <v>10.5119825708061</v>
      </c>
      <c r="AA14" s="25">
        <v>0</v>
      </c>
      <c r="AB14" s="2">
        <v>0</v>
      </c>
      <c r="AC14" s="2" t="e">
        <f t="shared" si="11"/>
        <v>#DIV/0!</v>
      </c>
      <c r="AD14" s="2"/>
      <c r="AE14" s="2"/>
      <c r="AF14" s="2" t="e">
        <f t="shared" si="12"/>
        <v>#DIV/0!</v>
      </c>
      <c r="AG14" s="23"/>
      <c r="AH14" s="2">
        <v>3.6</v>
      </c>
      <c r="AI14" s="2" t="e">
        <f t="shared" si="13"/>
        <v>#DIV/0!</v>
      </c>
      <c r="AJ14" s="25">
        <v>3945.4</v>
      </c>
      <c r="AK14" s="27">
        <v>1452.6</v>
      </c>
      <c r="AL14" s="2">
        <f t="shared" si="14"/>
        <v>36.8175596897653</v>
      </c>
      <c r="AM14" s="25">
        <v>1577.4</v>
      </c>
      <c r="AN14" s="27">
        <v>1051.6</v>
      </c>
      <c r="AO14" s="2">
        <f t="shared" si="15"/>
        <v>66.66666666666666</v>
      </c>
      <c r="AP14" s="25">
        <v>408</v>
      </c>
      <c r="AQ14" s="27">
        <v>338.7</v>
      </c>
      <c r="AR14" s="2">
        <f t="shared" si="16"/>
        <v>83.01470588235293</v>
      </c>
      <c r="AS14" s="23">
        <v>6457.1</v>
      </c>
      <c r="AT14" s="28">
        <v>2535.8</v>
      </c>
      <c r="AU14" s="2">
        <f t="shared" si="17"/>
        <v>39.271499589599046</v>
      </c>
      <c r="AV14" s="32">
        <v>1344.3</v>
      </c>
      <c r="AW14" s="27">
        <v>786.1</v>
      </c>
      <c r="AX14" s="2">
        <f t="shared" si="18"/>
        <v>58.47653053633862</v>
      </c>
      <c r="AY14" s="31">
        <v>1335</v>
      </c>
      <c r="AZ14" s="27">
        <v>779.7</v>
      </c>
      <c r="BA14" s="2">
        <f t="shared" si="3"/>
        <v>58.40449438202248</v>
      </c>
      <c r="BB14" s="23">
        <v>2482.5</v>
      </c>
      <c r="BC14" s="30">
        <v>270.9</v>
      </c>
      <c r="BD14" s="2">
        <f t="shared" si="19"/>
        <v>10.91238670694864</v>
      </c>
      <c r="BE14" s="31">
        <v>1135.2</v>
      </c>
      <c r="BF14" s="30">
        <v>831.9</v>
      </c>
      <c r="BG14" s="2">
        <f t="shared" si="20"/>
        <v>73.28224101479915</v>
      </c>
      <c r="BH14" s="31">
        <v>1380.5</v>
      </c>
      <c r="BI14" s="28">
        <v>572.8</v>
      </c>
      <c r="BJ14" s="2">
        <f t="shared" si="21"/>
        <v>41.49221296631655</v>
      </c>
      <c r="BK14" s="29">
        <f t="shared" si="4"/>
        <v>0</v>
      </c>
      <c r="BL14" s="17">
        <f t="shared" si="22"/>
        <v>261.89999999999964</v>
      </c>
      <c r="BM14" s="2" t="e">
        <f t="shared" si="23"/>
        <v>#DIV/0!</v>
      </c>
      <c r="BN14" s="8"/>
      <c r="BO14" s="9"/>
    </row>
    <row r="15" spans="1:67" ht="14.25">
      <c r="A15" s="7">
        <v>6</v>
      </c>
      <c r="B15" s="20" t="s">
        <v>35</v>
      </c>
      <c r="C15" s="21">
        <f t="shared" si="0"/>
        <v>11164.5</v>
      </c>
      <c r="D15" s="22">
        <f t="shared" si="1"/>
        <v>4367.9</v>
      </c>
      <c r="E15" s="2">
        <f t="shared" si="5"/>
        <v>39.12311343992118</v>
      </c>
      <c r="F15" s="23">
        <v>1884.7</v>
      </c>
      <c r="G15" s="2">
        <v>993.9</v>
      </c>
      <c r="H15" s="2">
        <f t="shared" si="6"/>
        <v>52.735183318299995</v>
      </c>
      <c r="I15" s="23">
        <v>68.9</v>
      </c>
      <c r="J15" s="2">
        <v>46</v>
      </c>
      <c r="K15" s="2">
        <f t="shared" si="2"/>
        <v>66.76342525399129</v>
      </c>
      <c r="L15" s="23">
        <v>0</v>
      </c>
      <c r="M15" s="2"/>
      <c r="N15" s="2" t="e">
        <f t="shared" si="7"/>
        <v>#DIV/0!</v>
      </c>
      <c r="O15" s="23">
        <v>88</v>
      </c>
      <c r="P15" s="2">
        <v>21.6</v>
      </c>
      <c r="Q15" s="2">
        <f t="shared" si="8"/>
        <v>24.545454545454547</v>
      </c>
      <c r="R15" s="25">
        <v>524</v>
      </c>
      <c r="S15" s="2">
        <v>193.9</v>
      </c>
      <c r="T15" s="2">
        <f t="shared" si="24"/>
        <v>37.00381679389313</v>
      </c>
      <c r="U15" s="25">
        <v>0</v>
      </c>
      <c r="V15" s="2">
        <v>0</v>
      </c>
      <c r="W15" s="2" t="e">
        <f t="shared" si="9"/>
        <v>#DIV/0!</v>
      </c>
      <c r="X15" s="25">
        <v>36.3</v>
      </c>
      <c r="Y15" s="2">
        <v>8</v>
      </c>
      <c r="Z15" s="2">
        <f t="shared" si="10"/>
        <v>22.03856749311295</v>
      </c>
      <c r="AA15" s="25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3"/>
      <c r="AH15" s="2"/>
      <c r="AI15" s="2" t="e">
        <f t="shared" si="13"/>
        <v>#DIV/0!</v>
      </c>
      <c r="AJ15" s="25">
        <v>9279.8</v>
      </c>
      <c r="AK15" s="27">
        <v>3374</v>
      </c>
      <c r="AL15" s="2">
        <f t="shared" si="14"/>
        <v>36.35854220996143</v>
      </c>
      <c r="AM15" s="25">
        <v>2438.3</v>
      </c>
      <c r="AN15" s="27">
        <v>1625.5</v>
      </c>
      <c r="AO15" s="2">
        <f t="shared" si="15"/>
        <v>66.66529959397941</v>
      </c>
      <c r="AP15" s="25">
        <v>1711.7</v>
      </c>
      <c r="AQ15" s="27">
        <v>1426.5</v>
      </c>
      <c r="AR15" s="2">
        <f t="shared" si="16"/>
        <v>83.33820178769645</v>
      </c>
      <c r="AS15" s="23">
        <v>11262.3</v>
      </c>
      <c r="AT15" s="28">
        <v>4026.1</v>
      </c>
      <c r="AU15" s="2">
        <f t="shared" si="17"/>
        <v>35.74847056107544</v>
      </c>
      <c r="AV15" s="32">
        <v>1532.1</v>
      </c>
      <c r="AW15" s="27">
        <v>741.5</v>
      </c>
      <c r="AX15" s="2">
        <f t="shared" si="18"/>
        <v>48.39762417596763</v>
      </c>
      <c r="AY15" s="31">
        <v>1366.2</v>
      </c>
      <c r="AZ15" s="27">
        <v>652.7</v>
      </c>
      <c r="BA15" s="2">
        <f t="shared" si="3"/>
        <v>47.77484994876299</v>
      </c>
      <c r="BB15" s="23">
        <v>6670.6</v>
      </c>
      <c r="BC15" s="30">
        <v>2083.4</v>
      </c>
      <c r="BD15" s="2">
        <f t="shared" si="19"/>
        <v>31.232572782058586</v>
      </c>
      <c r="BE15" s="31">
        <v>1978.9</v>
      </c>
      <c r="BF15" s="30">
        <v>455</v>
      </c>
      <c r="BG15" s="2">
        <f t="shared" si="20"/>
        <v>22.992571630703925</v>
      </c>
      <c r="BH15" s="31">
        <v>980.2</v>
      </c>
      <c r="BI15" s="28">
        <v>689.9</v>
      </c>
      <c r="BJ15" s="2">
        <f t="shared" si="21"/>
        <v>70.38359518465619</v>
      </c>
      <c r="BK15" s="29">
        <f t="shared" si="4"/>
        <v>-97.79999999999927</v>
      </c>
      <c r="BL15" s="17">
        <f t="shared" si="22"/>
        <v>341.7999999999997</v>
      </c>
      <c r="BM15" s="2">
        <f t="shared" si="23"/>
        <v>-349.48875255623955</v>
      </c>
      <c r="BN15" s="8"/>
      <c r="BO15" s="9"/>
    </row>
    <row r="16" spans="1:67" ht="14.25">
      <c r="A16" s="7">
        <v>7</v>
      </c>
      <c r="B16" s="20" t="s">
        <v>36</v>
      </c>
      <c r="C16" s="21">
        <f t="shared" si="0"/>
        <v>5459.4</v>
      </c>
      <c r="D16" s="22">
        <f t="shared" si="1"/>
        <v>2395.3</v>
      </c>
      <c r="E16" s="2">
        <f t="shared" si="5"/>
        <v>43.87478477488369</v>
      </c>
      <c r="F16" s="23">
        <v>1099.9</v>
      </c>
      <c r="G16" s="2">
        <v>706.2</v>
      </c>
      <c r="H16" s="2">
        <f t="shared" si="6"/>
        <v>64.20583689426311</v>
      </c>
      <c r="I16" s="23">
        <v>8.5</v>
      </c>
      <c r="J16" s="2">
        <v>5.5</v>
      </c>
      <c r="K16" s="2">
        <f t="shared" si="2"/>
        <v>64.70588235294117</v>
      </c>
      <c r="L16" s="23">
        <v>0</v>
      </c>
      <c r="M16" s="2"/>
      <c r="N16" s="2" t="e">
        <f t="shared" si="7"/>
        <v>#DIV/0!</v>
      </c>
      <c r="O16" s="23">
        <v>43</v>
      </c>
      <c r="P16" s="2">
        <v>22.9</v>
      </c>
      <c r="Q16" s="2">
        <f t="shared" si="8"/>
        <v>53.25581395348837</v>
      </c>
      <c r="R16" s="25">
        <v>390</v>
      </c>
      <c r="S16" s="2">
        <v>181.9</v>
      </c>
      <c r="T16" s="2">
        <f t="shared" si="24"/>
        <v>46.64102564102564</v>
      </c>
      <c r="U16" s="25">
        <v>0</v>
      </c>
      <c r="V16" s="2">
        <v>0</v>
      </c>
      <c r="W16" s="2" t="e">
        <f t="shared" si="9"/>
        <v>#DIV/0!</v>
      </c>
      <c r="X16" s="25">
        <v>258.7</v>
      </c>
      <c r="Y16" s="2">
        <v>154.9</v>
      </c>
      <c r="Z16" s="2">
        <f t="shared" si="10"/>
        <v>59.87630459992269</v>
      </c>
      <c r="AA16" s="25">
        <v>31.3</v>
      </c>
      <c r="AB16" s="2">
        <v>20.9</v>
      </c>
      <c r="AC16" s="2">
        <f t="shared" si="11"/>
        <v>66.77316293929711</v>
      </c>
      <c r="AD16" s="2"/>
      <c r="AE16" s="2"/>
      <c r="AF16" s="2" t="e">
        <f t="shared" si="12"/>
        <v>#DIV/0!</v>
      </c>
      <c r="AG16" s="23"/>
      <c r="AH16" s="2"/>
      <c r="AI16" s="2" t="e">
        <f t="shared" si="13"/>
        <v>#DIV/0!</v>
      </c>
      <c r="AJ16" s="25">
        <v>4359.5</v>
      </c>
      <c r="AK16" s="27">
        <v>1689.1</v>
      </c>
      <c r="AL16" s="2">
        <f t="shared" si="14"/>
        <v>38.745268952861565</v>
      </c>
      <c r="AM16" s="25">
        <v>565.8</v>
      </c>
      <c r="AN16" s="27">
        <v>377.3</v>
      </c>
      <c r="AO16" s="2">
        <f t="shared" si="15"/>
        <v>66.68434075645105</v>
      </c>
      <c r="AP16" s="25">
        <v>1116.7</v>
      </c>
      <c r="AQ16" s="27">
        <v>398.5</v>
      </c>
      <c r="AR16" s="2">
        <f t="shared" si="16"/>
        <v>35.68550192531566</v>
      </c>
      <c r="AS16" s="23">
        <v>5499</v>
      </c>
      <c r="AT16" s="28">
        <v>2187.1</v>
      </c>
      <c r="AU16" s="2">
        <f t="shared" si="17"/>
        <v>39.772685942898704</v>
      </c>
      <c r="AV16" s="32">
        <v>978.7</v>
      </c>
      <c r="AW16" s="27">
        <v>514</v>
      </c>
      <c r="AX16" s="2">
        <f t="shared" si="18"/>
        <v>52.51864718504138</v>
      </c>
      <c r="AY16" s="31">
        <v>934.9</v>
      </c>
      <c r="AZ16" s="27">
        <v>481.2</v>
      </c>
      <c r="BA16" s="2">
        <f t="shared" si="3"/>
        <v>51.47074553428174</v>
      </c>
      <c r="BB16" s="23">
        <v>2126.5</v>
      </c>
      <c r="BC16" s="30">
        <v>99.2</v>
      </c>
      <c r="BD16" s="2">
        <f t="shared" si="19"/>
        <v>4.664942393604514</v>
      </c>
      <c r="BE16" s="31">
        <v>254</v>
      </c>
      <c r="BF16" s="30">
        <v>176.5</v>
      </c>
      <c r="BG16" s="2">
        <f t="shared" si="20"/>
        <v>69.48818897637796</v>
      </c>
      <c r="BH16" s="31">
        <v>2044.5</v>
      </c>
      <c r="BI16" s="28">
        <v>1336.2</v>
      </c>
      <c r="BJ16" s="2">
        <f t="shared" si="21"/>
        <v>65.3558327219369</v>
      </c>
      <c r="BK16" s="29">
        <f t="shared" si="4"/>
        <v>-39.600000000000364</v>
      </c>
      <c r="BL16" s="17">
        <f t="shared" si="22"/>
        <v>208.20000000000027</v>
      </c>
      <c r="BM16" s="2">
        <f t="shared" si="23"/>
        <v>-525.7575757575717</v>
      </c>
      <c r="BN16" s="8"/>
      <c r="BO16" s="9"/>
    </row>
    <row r="17" spans="1:67" ht="15" customHeight="1">
      <c r="A17" s="7">
        <v>8</v>
      </c>
      <c r="B17" s="20" t="s">
        <v>37</v>
      </c>
      <c r="C17" s="21">
        <f t="shared" si="0"/>
        <v>6129.5</v>
      </c>
      <c r="D17" s="22">
        <f t="shared" si="1"/>
        <v>2424.4</v>
      </c>
      <c r="E17" s="2">
        <f t="shared" si="5"/>
        <v>39.55298148299209</v>
      </c>
      <c r="F17" s="23">
        <v>3451.7</v>
      </c>
      <c r="G17" s="2">
        <v>1989.9</v>
      </c>
      <c r="H17" s="2">
        <f t="shared" si="6"/>
        <v>57.6498536952806</v>
      </c>
      <c r="I17" s="23">
        <v>1136.9</v>
      </c>
      <c r="J17" s="2">
        <v>867.2</v>
      </c>
      <c r="K17" s="2">
        <f t="shared" si="2"/>
        <v>76.27759697422816</v>
      </c>
      <c r="L17" s="23">
        <v>0.2</v>
      </c>
      <c r="M17" s="2">
        <v>2.2</v>
      </c>
      <c r="N17" s="2">
        <f t="shared" si="7"/>
        <v>1100</v>
      </c>
      <c r="O17" s="23">
        <v>275</v>
      </c>
      <c r="P17" s="2">
        <v>68.7</v>
      </c>
      <c r="Q17" s="2">
        <f t="shared" si="8"/>
        <v>24.981818181818184</v>
      </c>
      <c r="R17" s="25">
        <v>1241</v>
      </c>
      <c r="S17" s="2">
        <v>471.6</v>
      </c>
      <c r="T17" s="2">
        <f t="shared" si="24"/>
        <v>38.001611603545534</v>
      </c>
      <c r="U17" s="25">
        <v>0</v>
      </c>
      <c r="V17" s="2">
        <v>0</v>
      </c>
      <c r="W17" s="2" t="e">
        <f t="shared" si="9"/>
        <v>#DIV/0!</v>
      </c>
      <c r="X17" s="25">
        <v>0</v>
      </c>
      <c r="Y17" s="2">
        <v>0</v>
      </c>
      <c r="Z17" s="2" t="e">
        <f t="shared" si="10"/>
        <v>#DIV/0!</v>
      </c>
      <c r="AA17" s="25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3"/>
      <c r="AH17" s="2"/>
      <c r="AI17" s="2" t="e">
        <f t="shared" si="13"/>
        <v>#DIV/0!</v>
      </c>
      <c r="AJ17" s="25">
        <v>2677.8</v>
      </c>
      <c r="AK17" s="27">
        <v>434.5</v>
      </c>
      <c r="AL17" s="2">
        <f t="shared" si="14"/>
        <v>16.226006423183208</v>
      </c>
      <c r="AM17" s="25">
        <v>0</v>
      </c>
      <c r="AN17" s="27"/>
      <c r="AO17" s="2" t="e">
        <f t="shared" si="15"/>
        <v>#DIV/0!</v>
      </c>
      <c r="AP17" s="25">
        <v>439.5</v>
      </c>
      <c r="AQ17" s="27">
        <v>293</v>
      </c>
      <c r="AR17" s="2">
        <f t="shared" si="16"/>
        <v>66.66666666666666</v>
      </c>
      <c r="AS17" s="23">
        <v>6129.5</v>
      </c>
      <c r="AT17" s="28">
        <v>2288.4</v>
      </c>
      <c r="AU17" s="2">
        <f t="shared" si="17"/>
        <v>37.334203442368874</v>
      </c>
      <c r="AV17" s="32">
        <v>1197.8</v>
      </c>
      <c r="AW17" s="27">
        <v>778.1</v>
      </c>
      <c r="AX17" s="2">
        <f t="shared" si="18"/>
        <v>64.96076139589248</v>
      </c>
      <c r="AY17" s="31">
        <v>1188.8</v>
      </c>
      <c r="AZ17" s="27">
        <v>771.5</v>
      </c>
      <c r="BA17" s="2">
        <f t="shared" si="3"/>
        <v>64.89737550471062</v>
      </c>
      <c r="BB17" s="23">
        <v>2693</v>
      </c>
      <c r="BC17" s="30">
        <v>279.6</v>
      </c>
      <c r="BD17" s="2">
        <f t="shared" si="19"/>
        <v>10.382473078351282</v>
      </c>
      <c r="BE17" s="31">
        <v>694</v>
      </c>
      <c r="BF17" s="30">
        <v>399.2</v>
      </c>
      <c r="BG17" s="2">
        <f t="shared" si="20"/>
        <v>57.52161383285303</v>
      </c>
      <c r="BH17" s="31">
        <v>1450.9</v>
      </c>
      <c r="BI17" s="28">
        <v>776.9</v>
      </c>
      <c r="BJ17" s="2">
        <f t="shared" si="21"/>
        <v>53.54607485009304</v>
      </c>
      <c r="BK17" s="29">
        <f t="shared" si="4"/>
        <v>0</v>
      </c>
      <c r="BL17" s="17">
        <f t="shared" si="22"/>
        <v>136</v>
      </c>
      <c r="BM17" s="2" t="e">
        <f t="shared" si="23"/>
        <v>#DIV/0!</v>
      </c>
      <c r="BN17" s="8"/>
      <c r="BO17" s="9"/>
    </row>
    <row r="18" spans="1:67" ht="14.25">
      <c r="A18" s="7">
        <v>9</v>
      </c>
      <c r="B18" s="20" t="s">
        <v>38</v>
      </c>
      <c r="C18" s="21">
        <f t="shared" si="0"/>
        <v>10014</v>
      </c>
      <c r="D18" s="22">
        <f t="shared" si="1"/>
        <v>4526.2</v>
      </c>
      <c r="E18" s="2">
        <f t="shared" si="5"/>
        <v>45.198721789494705</v>
      </c>
      <c r="F18" s="23">
        <v>2429.2</v>
      </c>
      <c r="G18" s="2">
        <v>1354.2</v>
      </c>
      <c r="H18" s="2">
        <f t="shared" si="6"/>
        <v>55.74674790054339</v>
      </c>
      <c r="I18" s="23">
        <v>362.3</v>
      </c>
      <c r="J18" s="2">
        <v>174</v>
      </c>
      <c r="K18" s="2">
        <f t="shared" si="2"/>
        <v>48.02649737786365</v>
      </c>
      <c r="L18" s="23">
        <v>0.8</v>
      </c>
      <c r="M18" s="2">
        <v>35.2</v>
      </c>
      <c r="N18" s="2">
        <f t="shared" si="7"/>
        <v>4400</v>
      </c>
      <c r="O18" s="23">
        <v>345</v>
      </c>
      <c r="P18" s="2">
        <v>88.1</v>
      </c>
      <c r="Q18" s="2">
        <f t="shared" si="8"/>
        <v>25.53623188405797</v>
      </c>
      <c r="R18" s="25">
        <v>943</v>
      </c>
      <c r="S18" s="2">
        <v>483.9</v>
      </c>
      <c r="T18" s="2">
        <f t="shared" si="24"/>
        <v>51.31495227995758</v>
      </c>
      <c r="U18" s="25">
        <v>0</v>
      </c>
      <c r="V18" s="2">
        <v>0</v>
      </c>
      <c r="W18" s="2" t="e">
        <f t="shared" si="9"/>
        <v>#DIV/0!</v>
      </c>
      <c r="X18" s="25">
        <v>48.7</v>
      </c>
      <c r="Y18" s="2">
        <v>26</v>
      </c>
      <c r="Z18" s="2">
        <f t="shared" si="10"/>
        <v>53.388090349075966</v>
      </c>
      <c r="AA18" s="25">
        <v>20</v>
      </c>
      <c r="AB18" s="2">
        <v>10.4</v>
      </c>
      <c r="AC18" s="2">
        <f t="shared" si="11"/>
        <v>52</v>
      </c>
      <c r="AD18" s="2"/>
      <c r="AE18" s="2"/>
      <c r="AF18" s="2" t="e">
        <f t="shared" si="12"/>
        <v>#DIV/0!</v>
      </c>
      <c r="AG18" s="23"/>
      <c r="AH18" s="2"/>
      <c r="AI18" s="2" t="e">
        <f t="shared" si="13"/>
        <v>#DIV/0!</v>
      </c>
      <c r="AJ18" s="25">
        <v>7584.8</v>
      </c>
      <c r="AK18" s="27">
        <v>3172</v>
      </c>
      <c r="AL18" s="2">
        <f t="shared" si="14"/>
        <v>41.82048307140597</v>
      </c>
      <c r="AM18" s="25">
        <v>4427.3</v>
      </c>
      <c r="AN18" s="27">
        <v>2951.5</v>
      </c>
      <c r="AO18" s="2">
        <f t="shared" si="15"/>
        <v>66.66591376233822</v>
      </c>
      <c r="AP18" s="25">
        <v>143.5</v>
      </c>
      <c r="AQ18" s="27"/>
      <c r="AR18" s="2">
        <f t="shared" si="16"/>
        <v>0</v>
      </c>
      <c r="AS18" s="23">
        <v>10722.5</v>
      </c>
      <c r="AT18" s="28">
        <v>3829.9</v>
      </c>
      <c r="AU18" s="2">
        <f t="shared" si="17"/>
        <v>35.71834926556307</v>
      </c>
      <c r="AV18" s="32">
        <v>1709.6</v>
      </c>
      <c r="AW18" s="27">
        <v>669.3</v>
      </c>
      <c r="AX18" s="2">
        <f t="shared" si="18"/>
        <v>39.14950865699579</v>
      </c>
      <c r="AY18" s="31">
        <v>1645.8</v>
      </c>
      <c r="AZ18" s="27">
        <v>610.7</v>
      </c>
      <c r="BA18" s="2">
        <f t="shared" si="3"/>
        <v>37.10657431036578</v>
      </c>
      <c r="BB18" s="23">
        <v>3907.8</v>
      </c>
      <c r="BC18" s="30">
        <v>580.1</v>
      </c>
      <c r="BD18" s="2">
        <f t="shared" si="19"/>
        <v>14.844669635088797</v>
      </c>
      <c r="BE18" s="31">
        <v>2405.5</v>
      </c>
      <c r="BF18" s="30">
        <v>960.8</v>
      </c>
      <c r="BG18" s="2">
        <f t="shared" si="20"/>
        <v>39.9418000415714</v>
      </c>
      <c r="BH18" s="31">
        <v>2417.2</v>
      </c>
      <c r="BI18" s="28">
        <v>1460.5</v>
      </c>
      <c r="BJ18" s="2">
        <f t="shared" si="21"/>
        <v>60.42114843620718</v>
      </c>
      <c r="BK18" s="29">
        <f t="shared" si="4"/>
        <v>-708.5</v>
      </c>
      <c r="BL18" s="17">
        <f t="shared" si="22"/>
        <v>696.2999999999997</v>
      </c>
      <c r="BM18" s="2">
        <f t="shared" si="23"/>
        <v>-98.27805222300631</v>
      </c>
      <c r="BN18" s="8"/>
      <c r="BO18" s="9"/>
    </row>
    <row r="19" spans="1:67" ht="14.25">
      <c r="A19" s="7">
        <v>10</v>
      </c>
      <c r="B19" s="20" t="s">
        <v>39</v>
      </c>
      <c r="C19" s="21">
        <f t="shared" si="0"/>
        <v>4634.1</v>
      </c>
      <c r="D19" s="22">
        <f t="shared" si="1"/>
        <v>2237.1</v>
      </c>
      <c r="E19" s="2">
        <f t="shared" si="5"/>
        <v>48.27474590535378</v>
      </c>
      <c r="F19" s="23">
        <v>1149.2</v>
      </c>
      <c r="G19" s="2">
        <v>731.8</v>
      </c>
      <c r="H19" s="2">
        <f t="shared" si="6"/>
        <v>63.679081099895576</v>
      </c>
      <c r="I19" s="23">
        <v>9.4</v>
      </c>
      <c r="J19" s="2">
        <v>26.1</v>
      </c>
      <c r="K19" s="2">
        <f t="shared" si="2"/>
        <v>277.6595744680851</v>
      </c>
      <c r="L19" s="23">
        <v>4.1</v>
      </c>
      <c r="M19" s="2">
        <v>1.6</v>
      </c>
      <c r="N19" s="2">
        <f t="shared" si="7"/>
        <v>39.024390243902445</v>
      </c>
      <c r="O19" s="23">
        <v>103</v>
      </c>
      <c r="P19" s="2">
        <v>6.2</v>
      </c>
      <c r="Q19" s="2">
        <f t="shared" si="8"/>
        <v>6.019417475728155</v>
      </c>
      <c r="R19" s="25">
        <v>343</v>
      </c>
      <c r="S19" s="2">
        <v>83.3</v>
      </c>
      <c r="T19" s="2">
        <f t="shared" si="24"/>
        <v>24.285714285714285</v>
      </c>
      <c r="U19" s="25">
        <v>0</v>
      </c>
      <c r="V19" s="2">
        <v>0</v>
      </c>
      <c r="W19" s="2" t="e">
        <f t="shared" si="9"/>
        <v>#DIV/0!</v>
      </c>
      <c r="X19" s="25">
        <v>106</v>
      </c>
      <c r="Y19" s="2">
        <v>191.6</v>
      </c>
      <c r="Z19" s="2">
        <f t="shared" si="10"/>
        <v>180.75471698113208</v>
      </c>
      <c r="AA19" s="25">
        <v>5.3</v>
      </c>
      <c r="AB19" s="2">
        <v>1.3</v>
      </c>
      <c r="AC19" s="2">
        <f t="shared" si="11"/>
        <v>24.528301886792455</v>
      </c>
      <c r="AD19" s="2"/>
      <c r="AE19" s="2"/>
      <c r="AF19" s="2" t="e">
        <f t="shared" si="12"/>
        <v>#DIV/0!</v>
      </c>
      <c r="AG19" s="23"/>
      <c r="AH19" s="2"/>
      <c r="AI19" s="2" t="e">
        <f t="shared" si="13"/>
        <v>#DIV/0!</v>
      </c>
      <c r="AJ19" s="25">
        <v>3484.9</v>
      </c>
      <c r="AK19" s="27">
        <v>1505.3</v>
      </c>
      <c r="AL19" s="2">
        <f t="shared" si="14"/>
        <v>43.1949266836925</v>
      </c>
      <c r="AM19" s="25">
        <v>1243.8</v>
      </c>
      <c r="AN19" s="27">
        <v>829.2</v>
      </c>
      <c r="AO19" s="2">
        <f t="shared" si="15"/>
        <v>66.66666666666667</v>
      </c>
      <c r="AP19" s="25">
        <v>958.3</v>
      </c>
      <c r="AQ19" s="27">
        <v>530.6</v>
      </c>
      <c r="AR19" s="2">
        <f t="shared" si="16"/>
        <v>55.368882395909424</v>
      </c>
      <c r="AS19" s="23">
        <v>4663.1</v>
      </c>
      <c r="AT19" s="28">
        <v>2166.4</v>
      </c>
      <c r="AU19" s="2">
        <f t="shared" si="17"/>
        <v>46.45836460723553</v>
      </c>
      <c r="AV19" s="32">
        <v>962.1</v>
      </c>
      <c r="AW19" s="27">
        <v>640.9</v>
      </c>
      <c r="AX19" s="2">
        <f t="shared" si="18"/>
        <v>66.6146970169421</v>
      </c>
      <c r="AY19" s="31">
        <v>943.2</v>
      </c>
      <c r="AZ19" s="27">
        <v>623.7</v>
      </c>
      <c r="BA19" s="2">
        <f t="shared" si="3"/>
        <v>66.12595419847328</v>
      </c>
      <c r="BB19" s="23">
        <v>1245.4</v>
      </c>
      <c r="BC19" s="30">
        <v>351.7</v>
      </c>
      <c r="BD19" s="2">
        <f t="shared" si="19"/>
        <v>28.239922916332098</v>
      </c>
      <c r="BE19" s="31">
        <v>1204.5</v>
      </c>
      <c r="BF19" s="30">
        <v>396.8</v>
      </c>
      <c r="BG19" s="2">
        <f t="shared" si="20"/>
        <v>32.9431299294313</v>
      </c>
      <c r="BH19" s="31">
        <v>1158.3</v>
      </c>
      <c r="BI19" s="28">
        <v>724.1</v>
      </c>
      <c r="BJ19" s="2">
        <f t="shared" si="21"/>
        <v>62.51402918069585</v>
      </c>
      <c r="BK19" s="29">
        <f t="shared" si="4"/>
        <v>-29</v>
      </c>
      <c r="BL19" s="17">
        <f t="shared" si="22"/>
        <v>70.69999999999982</v>
      </c>
      <c r="BM19" s="2">
        <f t="shared" si="23"/>
        <v>-243.79310344827525</v>
      </c>
      <c r="BN19" s="8"/>
      <c r="BO19" s="9"/>
    </row>
    <row r="20" spans="1:67" ht="14.25">
      <c r="A20" s="7">
        <v>11</v>
      </c>
      <c r="B20" s="20" t="s">
        <v>40</v>
      </c>
      <c r="C20" s="22">
        <f t="shared" si="0"/>
        <v>3904.1000000000004</v>
      </c>
      <c r="D20" s="22">
        <f t="shared" si="1"/>
        <v>1696</v>
      </c>
      <c r="E20" s="2">
        <f t="shared" si="5"/>
        <v>43.441510207218045</v>
      </c>
      <c r="F20" s="23">
        <v>748.7</v>
      </c>
      <c r="G20" s="2">
        <v>353.2</v>
      </c>
      <c r="H20" s="2">
        <f t="shared" si="6"/>
        <v>47.17510351275544</v>
      </c>
      <c r="I20" s="23">
        <v>14.6</v>
      </c>
      <c r="J20" s="2">
        <v>5.7</v>
      </c>
      <c r="K20" s="2">
        <f t="shared" si="2"/>
        <v>39.04109589041096</v>
      </c>
      <c r="L20" s="23">
        <v>5.5</v>
      </c>
      <c r="M20" s="2">
        <v>0.8</v>
      </c>
      <c r="N20" s="2">
        <f t="shared" si="7"/>
        <v>14.545454545454547</v>
      </c>
      <c r="O20" s="23">
        <v>50</v>
      </c>
      <c r="P20" s="2">
        <v>9</v>
      </c>
      <c r="Q20" s="2">
        <f t="shared" si="8"/>
        <v>18</v>
      </c>
      <c r="R20" s="25">
        <v>297</v>
      </c>
      <c r="S20" s="2">
        <v>115.9</v>
      </c>
      <c r="T20" s="2">
        <f t="shared" si="24"/>
        <v>39.023569023569024</v>
      </c>
      <c r="U20" s="25">
        <v>0</v>
      </c>
      <c r="V20" s="2">
        <v>0</v>
      </c>
      <c r="W20" s="2" t="e">
        <f t="shared" si="9"/>
        <v>#DIV/0!</v>
      </c>
      <c r="X20" s="25">
        <v>52.4</v>
      </c>
      <c r="Y20" s="2">
        <v>0</v>
      </c>
      <c r="Z20" s="2">
        <f t="shared" si="10"/>
        <v>0</v>
      </c>
      <c r="AA20" s="25">
        <v>27</v>
      </c>
      <c r="AB20" s="2">
        <v>16.2</v>
      </c>
      <c r="AC20" s="2">
        <f t="shared" si="11"/>
        <v>60</v>
      </c>
      <c r="AD20" s="2"/>
      <c r="AE20" s="2"/>
      <c r="AF20" s="2" t="e">
        <f t="shared" si="12"/>
        <v>#DIV/0!</v>
      </c>
      <c r="AG20" s="23"/>
      <c r="AH20" s="2"/>
      <c r="AI20" s="2" t="e">
        <f t="shared" si="13"/>
        <v>#DIV/0!</v>
      </c>
      <c r="AJ20" s="25">
        <v>3155.4</v>
      </c>
      <c r="AK20" s="27">
        <v>1342.8</v>
      </c>
      <c r="AL20" s="2">
        <f t="shared" si="14"/>
        <v>42.55561893896178</v>
      </c>
      <c r="AM20" s="25">
        <v>1630.4</v>
      </c>
      <c r="AN20" s="27">
        <v>1086.9</v>
      </c>
      <c r="AO20" s="2">
        <f t="shared" si="15"/>
        <v>66.66462217860648</v>
      </c>
      <c r="AP20" s="25">
        <v>242.2</v>
      </c>
      <c r="AQ20" s="27">
        <v>114.8</v>
      </c>
      <c r="AR20" s="2">
        <f t="shared" si="16"/>
        <v>47.398843930635834</v>
      </c>
      <c r="AS20" s="23">
        <v>3996.9</v>
      </c>
      <c r="AT20" s="28">
        <v>1478.6</v>
      </c>
      <c r="AU20" s="2">
        <f t="shared" si="17"/>
        <v>36.9936700943231</v>
      </c>
      <c r="AV20" s="32">
        <v>1025.8</v>
      </c>
      <c r="AW20" s="27">
        <v>723.6</v>
      </c>
      <c r="AX20" s="2">
        <f t="shared" si="18"/>
        <v>70.5400662897251</v>
      </c>
      <c r="AY20" s="31">
        <v>1021.2</v>
      </c>
      <c r="AZ20" s="27">
        <v>720.7</v>
      </c>
      <c r="BA20" s="2">
        <f t="shared" si="3"/>
        <v>70.57383470426949</v>
      </c>
      <c r="BB20" s="23">
        <v>1619.3</v>
      </c>
      <c r="BC20" s="30">
        <v>42.7</v>
      </c>
      <c r="BD20" s="2">
        <f t="shared" si="19"/>
        <v>2.636941888470327</v>
      </c>
      <c r="BE20" s="31">
        <v>246.7</v>
      </c>
      <c r="BF20" s="30">
        <v>107.9</v>
      </c>
      <c r="BG20" s="2">
        <f t="shared" si="20"/>
        <v>43.737332792865836</v>
      </c>
      <c r="BH20" s="31">
        <v>1012.1</v>
      </c>
      <c r="BI20" s="28">
        <v>581</v>
      </c>
      <c r="BJ20" s="2">
        <f t="shared" si="21"/>
        <v>57.40539472384152</v>
      </c>
      <c r="BK20" s="29">
        <f t="shared" si="4"/>
        <v>-92.79999999999973</v>
      </c>
      <c r="BL20" s="17">
        <f t="shared" si="22"/>
        <v>217.4000000000001</v>
      </c>
      <c r="BM20" s="2">
        <f t="shared" si="23"/>
        <v>-234.26724137931112</v>
      </c>
      <c r="BN20" s="8"/>
      <c r="BO20" s="9"/>
    </row>
    <row r="21" spans="1:67" ht="15" customHeight="1">
      <c r="A21" s="7">
        <v>12</v>
      </c>
      <c r="B21" s="20" t="s">
        <v>41</v>
      </c>
      <c r="C21" s="21">
        <f t="shared" si="0"/>
        <v>7238.900000000001</v>
      </c>
      <c r="D21" s="22">
        <f t="shared" si="1"/>
        <v>3452.7</v>
      </c>
      <c r="E21" s="2">
        <f t="shared" si="5"/>
        <v>47.69647322106949</v>
      </c>
      <c r="F21" s="23">
        <v>1709.8</v>
      </c>
      <c r="G21" s="2">
        <v>869.5</v>
      </c>
      <c r="H21" s="2">
        <f t="shared" si="6"/>
        <v>50.85390104105743</v>
      </c>
      <c r="I21" s="23">
        <v>40.7</v>
      </c>
      <c r="J21" s="2">
        <v>31.1</v>
      </c>
      <c r="K21" s="2">
        <f t="shared" si="2"/>
        <v>76.41277641277641</v>
      </c>
      <c r="L21" s="23">
        <v>4.1</v>
      </c>
      <c r="M21" s="2">
        <v>4</v>
      </c>
      <c r="N21" s="2">
        <f t="shared" si="7"/>
        <v>97.56097560975611</v>
      </c>
      <c r="O21" s="23">
        <v>210</v>
      </c>
      <c r="P21" s="2">
        <v>84.7</v>
      </c>
      <c r="Q21" s="2">
        <f t="shared" si="8"/>
        <v>40.33333333333333</v>
      </c>
      <c r="R21" s="25">
        <v>863</v>
      </c>
      <c r="S21" s="2">
        <v>354</v>
      </c>
      <c r="T21" s="2">
        <f t="shared" si="24"/>
        <v>41.01969872537659</v>
      </c>
      <c r="U21" s="25">
        <v>0</v>
      </c>
      <c r="V21" s="2">
        <v>0</v>
      </c>
      <c r="W21" s="2" t="e">
        <f t="shared" si="9"/>
        <v>#DIV/0!</v>
      </c>
      <c r="X21" s="25">
        <v>0</v>
      </c>
      <c r="Y21" s="2">
        <v>0</v>
      </c>
      <c r="Z21" s="2" t="e">
        <f t="shared" si="10"/>
        <v>#DIV/0!</v>
      </c>
      <c r="AA21" s="25">
        <v>39</v>
      </c>
      <c r="AB21" s="2">
        <v>24.7</v>
      </c>
      <c r="AC21" s="2">
        <f t="shared" si="11"/>
        <v>63.33333333333333</v>
      </c>
      <c r="AD21" s="2"/>
      <c r="AE21" s="2"/>
      <c r="AF21" s="2" t="e">
        <f t="shared" si="12"/>
        <v>#DIV/0!</v>
      </c>
      <c r="AG21" s="23"/>
      <c r="AH21" s="2"/>
      <c r="AI21" s="2" t="e">
        <f t="shared" si="13"/>
        <v>#DIV/0!</v>
      </c>
      <c r="AJ21" s="25">
        <v>5529.1</v>
      </c>
      <c r="AK21" s="27">
        <v>2583.2</v>
      </c>
      <c r="AL21" s="2">
        <f t="shared" si="14"/>
        <v>46.72008102584507</v>
      </c>
      <c r="AM21" s="25">
        <v>2456.1</v>
      </c>
      <c r="AN21" s="27">
        <v>1637.4</v>
      </c>
      <c r="AO21" s="2">
        <f t="shared" si="15"/>
        <v>66.66666666666667</v>
      </c>
      <c r="AP21" s="25">
        <v>430.4</v>
      </c>
      <c r="AQ21" s="27">
        <v>219.8</v>
      </c>
      <c r="AR21" s="2">
        <f t="shared" si="16"/>
        <v>51.06877323420075</v>
      </c>
      <c r="AS21" s="23">
        <v>7308.9</v>
      </c>
      <c r="AT21" s="28">
        <v>3043.2</v>
      </c>
      <c r="AU21" s="2">
        <f t="shared" si="17"/>
        <v>41.63690842671264</v>
      </c>
      <c r="AV21" s="32">
        <v>1328.5</v>
      </c>
      <c r="AW21" s="27">
        <v>979.1</v>
      </c>
      <c r="AX21" s="2">
        <f t="shared" si="18"/>
        <v>73.6996612721114</v>
      </c>
      <c r="AY21" s="31">
        <v>1302.2</v>
      </c>
      <c r="AZ21" s="27">
        <v>955.8</v>
      </c>
      <c r="BA21" s="2">
        <f t="shared" si="3"/>
        <v>73.39886346183381</v>
      </c>
      <c r="BB21" s="23">
        <v>2733.5</v>
      </c>
      <c r="BC21" s="30">
        <v>279.9</v>
      </c>
      <c r="BD21" s="2">
        <f t="shared" si="19"/>
        <v>10.239619535394183</v>
      </c>
      <c r="BE21" s="31">
        <v>2001.2</v>
      </c>
      <c r="BF21" s="30">
        <v>866.2</v>
      </c>
      <c r="BG21" s="2">
        <f t="shared" si="20"/>
        <v>43.284029582250646</v>
      </c>
      <c r="BH21" s="31">
        <v>1151</v>
      </c>
      <c r="BI21" s="28">
        <v>863.6</v>
      </c>
      <c r="BJ21" s="2">
        <f t="shared" si="21"/>
        <v>75.03040834057342</v>
      </c>
      <c r="BK21" s="29">
        <f t="shared" si="4"/>
        <v>-69.99999999999909</v>
      </c>
      <c r="BL21" s="17">
        <f t="shared" si="22"/>
        <v>409.5</v>
      </c>
      <c r="BM21" s="2">
        <f t="shared" si="23"/>
        <v>-585.0000000000076</v>
      </c>
      <c r="BN21" s="8"/>
      <c r="BO21" s="9"/>
    </row>
    <row r="22" spans="1:67" ht="14.25">
      <c r="A22" s="7">
        <v>13</v>
      </c>
      <c r="B22" s="20" t="s">
        <v>42</v>
      </c>
      <c r="C22" s="21">
        <f t="shared" si="0"/>
        <v>7381.9</v>
      </c>
      <c r="D22" s="22">
        <f t="shared" si="1"/>
        <v>4323.8</v>
      </c>
      <c r="E22" s="2">
        <f t="shared" si="5"/>
        <v>58.572996112112065</v>
      </c>
      <c r="F22" s="23">
        <v>2346.5</v>
      </c>
      <c r="G22" s="2">
        <v>1512.5</v>
      </c>
      <c r="H22" s="2">
        <f t="shared" si="6"/>
        <v>64.45770296185809</v>
      </c>
      <c r="I22" s="23">
        <v>278.7</v>
      </c>
      <c r="J22" s="2">
        <v>138.1</v>
      </c>
      <c r="K22" s="2">
        <f t="shared" si="2"/>
        <v>49.551489056332976</v>
      </c>
      <c r="L22" s="23">
        <v>0</v>
      </c>
      <c r="M22" s="2"/>
      <c r="N22" s="2" t="e">
        <f t="shared" si="7"/>
        <v>#DIV/0!</v>
      </c>
      <c r="O22" s="23">
        <v>135</v>
      </c>
      <c r="P22" s="2">
        <v>71.4</v>
      </c>
      <c r="Q22" s="2">
        <f t="shared" si="8"/>
        <v>52.8888888888889</v>
      </c>
      <c r="R22" s="25">
        <v>890</v>
      </c>
      <c r="S22" s="2">
        <v>478.3</v>
      </c>
      <c r="T22" s="2">
        <f t="shared" si="24"/>
        <v>53.741573033707866</v>
      </c>
      <c r="U22" s="25">
        <v>0</v>
      </c>
      <c r="V22" s="2">
        <v>0</v>
      </c>
      <c r="W22" s="2" t="e">
        <f t="shared" si="9"/>
        <v>#DIV/0!</v>
      </c>
      <c r="X22" s="25">
        <v>288.7</v>
      </c>
      <c r="Y22" s="2">
        <v>158</v>
      </c>
      <c r="Z22" s="2">
        <f t="shared" si="10"/>
        <v>54.728091444405955</v>
      </c>
      <c r="AA22" s="25">
        <v>41</v>
      </c>
      <c r="AB22" s="2">
        <v>27.3</v>
      </c>
      <c r="AC22" s="2">
        <f t="shared" si="11"/>
        <v>66.58536585365854</v>
      </c>
      <c r="AD22" s="2"/>
      <c r="AE22" s="2"/>
      <c r="AF22" s="2" t="e">
        <f t="shared" si="12"/>
        <v>#DIV/0!</v>
      </c>
      <c r="AG22" s="23"/>
      <c r="AH22" s="2">
        <v>1.4</v>
      </c>
      <c r="AI22" s="2" t="e">
        <f t="shared" si="13"/>
        <v>#DIV/0!</v>
      </c>
      <c r="AJ22" s="25">
        <v>5035.4</v>
      </c>
      <c r="AK22" s="27">
        <v>2811.3</v>
      </c>
      <c r="AL22" s="2">
        <f t="shared" si="14"/>
        <v>55.83071851292848</v>
      </c>
      <c r="AM22" s="25">
        <v>1751.5</v>
      </c>
      <c r="AN22" s="27">
        <v>1167.7</v>
      </c>
      <c r="AO22" s="2">
        <f t="shared" si="15"/>
        <v>66.6685697973166</v>
      </c>
      <c r="AP22" s="25">
        <v>940.2</v>
      </c>
      <c r="AQ22" s="27">
        <v>501.5</v>
      </c>
      <c r="AR22" s="2">
        <f t="shared" si="16"/>
        <v>53.33971495426505</v>
      </c>
      <c r="AS22" s="23">
        <v>7498.5</v>
      </c>
      <c r="AT22" s="28">
        <v>3969.2</v>
      </c>
      <c r="AU22" s="2">
        <f t="shared" si="17"/>
        <v>52.933253317330134</v>
      </c>
      <c r="AV22" s="32">
        <v>1457.2</v>
      </c>
      <c r="AW22" s="27">
        <v>832.3</v>
      </c>
      <c r="AX22" s="2">
        <f t="shared" si="18"/>
        <v>57.11638759264343</v>
      </c>
      <c r="AY22" s="31">
        <v>1429.7</v>
      </c>
      <c r="AZ22" s="27">
        <v>823.7</v>
      </c>
      <c r="BA22" s="2">
        <f t="shared" si="3"/>
        <v>57.61348534657621</v>
      </c>
      <c r="BB22" s="23">
        <v>2449.1</v>
      </c>
      <c r="BC22" s="30">
        <v>1166.8</v>
      </c>
      <c r="BD22" s="2">
        <f t="shared" si="19"/>
        <v>47.64199093544567</v>
      </c>
      <c r="BE22" s="31">
        <v>1718.9</v>
      </c>
      <c r="BF22" s="30">
        <v>807.3</v>
      </c>
      <c r="BG22" s="2">
        <f t="shared" si="20"/>
        <v>46.96608296003257</v>
      </c>
      <c r="BH22" s="31">
        <v>1778.8</v>
      </c>
      <c r="BI22" s="28">
        <v>1113.8</v>
      </c>
      <c r="BJ22" s="2">
        <f t="shared" si="21"/>
        <v>62.61524623341579</v>
      </c>
      <c r="BK22" s="29">
        <f t="shared" si="4"/>
        <v>-116.60000000000036</v>
      </c>
      <c r="BL22" s="17">
        <f t="shared" si="22"/>
        <v>354.60000000000036</v>
      </c>
      <c r="BM22" s="2">
        <f t="shared" si="23"/>
        <v>-304.1166380789016</v>
      </c>
      <c r="BN22" s="8"/>
      <c r="BO22" s="9"/>
    </row>
    <row r="23" spans="1:67" ht="14.25">
      <c r="A23" s="7">
        <v>14</v>
      </c>
      <c r="B23" s="20" t="s">
        <v>43</v>
      </c>
      <c r="C23" s="21">
        <f t="shared" si="0"/>
        <v>4279.3</v>
      </c>
      <c r="D23" s="22">
        <f t="shared" si="1"/>
        <v>2042.1999999999998</v>
      </c>
      <c r="E23" s="2">
        <f t="shared" si="5"/>
        <v>47.72275839506461</v>
      </c>
      <c r="F23" s="23">
        <v>2314.4</v>
      </c>
      <c r="G23" s="2">
        <v>1240.3</v>
      </c>
      <c r="H23" s="2">
        <f t="shared" si="6"/>
        <v>53.59056342896646</v>
      </c>
      <c r="I23" s="23">
        <v>55.3</v>
      </c>
      <c r="J23" s="2">
        <v>31.5</v>
      </c>
      <c r="K23" s="2">
        <f t="shared" si="2"/>
        <v>56.9620253164557</v>
      </c>
      <c r="L23" s="23">
        <v>57.3</v>
      </c>
      <c r="M23" s="2">
        <v>58.1</v>
      </c>
      <c r="N23" s="2">
        <f t="shared" si="7"/>
        <v>101.39616055846423</v>
      </c>
      <c r="O23" s="23">
        <v>88</v>
      </c>
      <c r="P23" s="2">
        <v>21.3</v>
      </c>
      <c r="Q23" s="2">
        <f t="shared" si="8"/>
        <v>24.204545454545457</v>
      </c>
      <c r="R23" s="25">
        <v>404</v>
      </c>
      <c r="S23" s="2">
        <v>143.9</v>
      </c>
      <c r="T23" s="2">
        <f t="shared" si="24"/>
        <v>35.61881188118812</v>
      </c>
      <c r="U23" s="25">
        <v>0</v>
      </c>
      <c r="V23" s="2">
        <v>0</v>
      </c>
      <c r="W23" s="2" t="e">
        <f t="shared" si="9"/>
        <v>#DIV/0!</v>
      </c>
      <c r="X23" s="25">
        <v>610.5</v>
      </c>
      <c r="Y23" s="2">
        <v>352.2</v>
      </c>
      <c r="Z23" s="2">
        <f t="shared" si="10"/>
        <v>57.69041769041768</v>
      </c>
      <c r="AA23" s="25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3"/>
      <c r="AH23" s="2"/>
      <c r="AI23" s="2" t="e">
        <f t="shared" si="13"/>
        <v>#DIV/0!</v>
      </c>
      <c r="AJ23" s="25">
        <v>1964.9</v>
      </c>
      <c r="AK23" s="27">
        <v>801.9</v>
      </c>
      <c r="AL23" s="2">
        <f t="shared" si="14"/>
        <v>40.811237213089726</v>
      </c>
      <c r="AM23" s="25">
        <v>961.3</v>
      </c>
      <c r="AN23" s="27">
        <v>640.9</v>
      </c>
      <c r="AO23" s="2">
        <f t="shared" si="15"/>
        <v>66.67013419327994</v>
      </c>
      <c r="AP23" s="25">
        <v>100</v>
      </c>
      <c r="AQ23" s="27">
        <v>100</v>
      </c>
      <c r="AR23" s="2">
        <f t="shared" si="16"/>
        <v>100</v>
      </c>
      <c r="AS23" s="23">
        <v>4504.5</v>
      </c>
      <c r="AT23" s="28">
        <v>1998.7</v>
      </c>
      <c r="AU23" s="2">
        <f t="shared" si="17"/>
        <v>44.37118437118438</v>
      </c>
      <c r="AV23" s="32">
        <v>1420.3</v>
      </c>
      <c r="AW23" s="27">
        <v>884.7</v>
      </c>
      <c r="AX23" s="2">
        <f t="shared" si="18"/>
        <v>62.28965711469409</v>
      </c>
      <c r="AY23" s="31">
        <v>1192</v>
      </c>
      <c r="AZ23" s="27">
        <v>863.6</v>
      </c>
      <c r="BA23" s="2">
        <f t="shared" si="3"/>
        <v>72.4496644295302</v>
      </c>
      <c r="BB23" s="23">
        <v>1193.2</v>
      </c>
      <c r="BC23" s="30">
        <v>41.6</v>
      </c>
      <c r="BD23" s="2">
        <f t="shared" si="19"/>
        <v>3.4864230640295006</v>
      </c>
      <c r="BE23" s="31">
        <v>914.3</v>
      </c>
      <c r="BF23" s="30">
        <v>559.5</v>
      </c>
      <c r="BG23" s="2">
        <f t="shared" si="20"/>
        <v>61.19435633818222</v>
      </c>
      <c r="BH23" s="31">
        <v>869.4</v>
      </c>
      <c r="BI23" s="28">
        <v>444.2</v>
      </c>
      <c r="BJ23" s="2">
        <f t="shared" si="21"/>
        <v>51.092707614446745</v>
      </c>
      <c r="BK23" s="29">
        <f t="shared" si="4"/>
        <v>-225.19999999999982</v>
      </c>
      <c r="BL23" s="17">
        <f t="shared" si="22"/>
        <v>43.49999999999977</v>
      </c>
      <c r="BM23" s="2">
        <f t="shared" si="23"/>
        <v>-19.31616341030187</v>
      </c>
      <c r="BN23" s="8"/>
      <c r="BO23" s="9"/>
    </row>
    <row r="24" spans="1:67" ht="14.25">
      <c r="A24" s="7">
        <v>15</v>
      </c>
      <c r="B24" s="20" t="s">
        <v>44</v>
      </c>
      <c r="C24" s="21">
        <f t="shared" si="0"/>
        <v>63677.2</v>
      </c>
      <c r="D24" s="22">
        <f t="shared" si="1"/>
        <v>24773.100000000002</v>
      </c>
      <c r="E24" s="2">
        <f t="shared" si="5"/>
        <v>38.904191767225946</v>
      </c>
      <c r="F24" s="23">
        <v>40601.4</v>
      </c>
      <c r="G24" s="2">
        <v>21410.2</v>
      </c>
      <c r="H24" s="2">
        <f t="shared" si="6"/>
        <v>52.73266439088308</v>
      </c>
      <c r="I24" s="23">
        <v>20384.1</v>
      </c>
      <c r="J24" s="2">
        <v>11215.9</v>
      </c>
      <c r="K24" s="2">
        <f t="shared" si="2"/>
        <v>55.0227873685863</v>
      </c>
      <c r="L24" s="23">
        <v>3.5</v>
      </c>
      <c r="M24" s="2">
        <v>3.7</v>
      </c>
      <c r="N24" s="2">
        <f t="shared" si="7"/>
        <v>105.71428571428572</v>
      </c>
      <c r="O24" s="23">
        <v>4040</v>
      </c>
      <c r="P24" s="2">
        <v>571.4</v>
      </c>
      <c r="Q24" s="2">
        <f t="shared" si="8"/>
        <v>14.143564356435641</v>
      </c>
      <c r="R24" s="25">
        <v>7801</v>
      </c>
      <c r="S24" s="2">
        <v>3988.5</v>
      </c>
      <c r="T24" s="2">
        <f t="shared" si="24"/>
        <v>51.12806050506345</v>
      </c>
      <c r="U24" s="25">
        <v>1500</v>
      </c>
      <c r="V24" s="2">
        <v>764.5</v>
      </c>
      <c r="W24" s="2">
        <f t="shared" si="9"/>
        <v>50.96666666666667</v>
      </c>
      <c r="X24" s="25">
        <v>1073.5</v>
      </c>
      <c r="Y24" s="2">
        <v>113.4</v>
      </c>
      <c r="Z24" s="2">
        <f t="shared" si="10"/>
        <v>10.56357708430368</v>
      </c>
      <c r="AA24" s="25">
        <v>222.1</v>
      </c>
      <c r="AB24" s="2">
        <v>0</v>
      </c>
      <c r="AC24" s="2">
        <f t="shared" si="11"/>
        <v>0</v>
      </c>
      <c r="AD24" s="2"/>
      <c r="AE24" s="2"/>
      <c r="AF24" s="2" t="e">
        <f t="shared" si="12"/>
        <v>#DIV/0!</v>
      </c>
      <c r="AG24" s="23"/>
      <c r="AH24" s="2">
        <v>239.2</v>
      </c>
      <c r="AI24" s="2" t="e">
        <f t="shared" si="13"/>
        <v>#DIV/0!</v>
      </c>
      <c r="AJ24" s="25">
        <v>23075.8</v>
      </c>
      <c r="AK24" s="27">
        <v>3362.9</v>
      </c>
      <c r="AL24" s="2">
        <f t="shared" si="14"/>
        <v>14.573275899427108</v>
      </c>
      <c r="AM24" s="25">
        <v>1378</v>
      </c>
      <c r="AN24" s="27">
        <v>918.7</v>
      </c>
      <c r="AO24" s="2">
        <f t="shared" si="15"/>
        <v>66.66908563134979</v>
      </c>
      <c r="AP24" s="25">
        <v>0</v>
      </c>
      <c r="AQ24" s="27"/>
      <c r="AR24" s="2" t="e">
        <f t="shared" si="16"/>
        <v>#DIV/0!</v>
      </c>
      <c r="AS24" s="23">
        <v>65817.4</v>
      </c>
      <c r="AT24" s="28">
        <v>22255.9</v>
      </c>
      <c r="AU24" s="2">
        <f t="shared" si="17"/>
        <v>33.81461437249117</v>
      </c>
      <c r="AV24" s="32">
        <v>6329.4</v>
      </c>
      <c r="AW24" s="27">
        <v>2234.6</v>
      </c>
      <c r="AX24" s="2">
        <f t="shared" si="18"/>
        <v>35.3050842101937</v>
      </c>
      <c r="AY24" s="31">
        <v>2869</v>
      </c>
      <c r="AZ24" s="27">
        <v>1653.6</v>
      </c>
      <c r="BA24" s="2">
        <f t="shared" si="3"/>
        <v>57.636807249912856</v>
      </c>
      <c r="BB24" s="23">
        <v>13889.8</v>
      </c>
      <c r="BC24" s="30">
        <v>5340.2</v>
      </c>
      <c r="BD24" s="2">
        <f t="shared" si="19"/>
        <v>38.44691788218693</v>
      </c>
      <c r="BE24" s="31">
        <v>33646.3</v>
      </c>
      <c r="BF24" s="30">
        <v>10048.8</v>
      </c>
      <c r="BG24" s="2">
        <f t="shared" si="20"/>
        <v>29.865988236447986</v>
      </c>
      <c r="BH24" s="31">
        <v>10663.9</v>
      </c>
      <c r="BI24" s="28">
        <v>3546.7</v>
      </c>
      <c r="BJ24" s="2">
        <f t="shared" si="21"/>
        <v>33.2589390373128</v>
      </c>
      <c r="BK24" s="29">
        <f t="shared" si="4"/>
        <v>-2140.199999999997</v>
      </c>
      <c r="BL24" s="17">
        <f t="shared" si="22"/>
        <v>2517.2000000000007</v>
      </c>
      <c r="BM24" s="2">
        <f t="shared" si="23"/>
        <v>-117.61517615176172</v>
      </c>
      <c r="BN24" s="8"/>
      <c r="BO24" s="9"/>
    </row>
    <row r="25" spans="1:67" ht="15" customHeight="1">
      <c r="A25" s="7">
        <v>16</v>
      </c>
      <c r="B25" s="20" t="s">
        <v>45</v>
      </c>
      <c r="C25" s="21">
        <f t="shared" si="0"/>
        <v>6179.1</v>
      </c>
      <c r="D25" s="22">
        <f t="shared" si="1"/>
        <v>2519.6</v>
      </c>
      <c r="E25" s="2">
        <f t="shared" si="5"/>
        <v>40.776164813646</v>
      </c>
      <c r="F25" s="23">
        <v>2631.6</v>
      </c>
      <c r="G25" s="2">
        <v>1085.8</v>
      </c>
      <c r="H25" s="2">
        <f t="shared" si="6"/>
        <v>41.260069919440646</v>
      </c>
      <c r="I25" s="23">
        <v>79.3</v>
      </c>
      <c r="J25" s="2">
        <v>38</v>
      </c>
      <c r="K25" s="2">
        <f t="shared" si="2"/>
        <v>47.91929382093317</v>
      </c>
      <c r="L25" s="23">
        <v>3.5</v>
      </c>
      <c r="M25" s="2">
        <v>1.7</v>
      </c>
      <c r="N25" s="2">
        <f t="shared" si="7"/>
        <v>48.57142857142857</v>
      </c>
      <c r="O25" s="23">
        <v>481</v>
      </c>
      <c r="P25" s="2">
        <v>12.8</v>
      </c>
      <c r="Q25" s="2">
        <f t="shared" si="8"/>
        <v>2.6611226611226613</v>
      </c>
      <c r="R25" s="25">
        <v>865</v>
      </c>
      <c r="S25" s="2">
        <v>223.2</v>
      </c>
      <c r="T25" s="2">
        <f t="shared" si="24"/>
        <v>25.803468208092482</v>
      </c>
      <c r="U25" s="25">
        <v>0</v>
      </c>
      <c r="V25" s="2">
        <v>0</v>
      </c>
      <c r="W25" s="2" t="e">
        <f t="shared" si="9"/>
        <v>#DIV/0!</v>
      </c>
      <c r="X25" s="25">
        <v>255.8</v>
      </c>
      <c r="Y25" s="2">
        <v>155.8</v>
      </c>
      <c r="Z25" s="2">
        <f t="shared" si="10"/>
        <v>60.90695856137608</v>
      </c>
      <c r="AA25" s="25">
        <v>17.3</v>
      </c>
      <c r="AB25" s="2">
        <v>8.6</v>
      </c>
      <c r="AC25" s="2">
        <f t="shared" si="11"/>
        <v>49.71098265895954</v>
      </c>
      <c r="AD25" s="2"/>
      <c r="AE25" s="2"/>
      <c r="AF25" s="2" t="e">
        <f t="shared" si="12"/>
        <v>#DIV/0!</v>
      </c>
      <c r="AG25" s="23"/>
      <c r="AH25" s="2">
        <v>10</v>
      </c>
      <c r="AI25" s="2" t="e">
        <f t="shared" si="13"/>
        <v>#DIV/0!</v>
      </c>
      <c r="AJ25" s="25">
        <v>3547.5</v>
      </c>
      <c r="AK25" s="27">
        <v>1433.8</v>
      </c>
      <c r="AL25" s="2">
        <f t="shared" si="14"/>
        <v>40.41719520789288</v>
      </c>
      <c r="AM25" s="25">
        <v>733.4</v>
      </c>
      <c r="AN25" s="27">
        <v>488.9</v>
      </c>
      <c r="AO25" s="2">
        <f t="shared" si="15"/>
        <v>66.6621216253068</v>
      </c>
      <c r="AP25" s="25">
        <v>793.1</v>
      </c>
      <c r="AQ25" s="27">
        <v>494.4</v>
      </c>
      <c r="AR25" s="2">
        <f t="shared" si="16"/>
        <v>62.33766233766234</v>
      </c>
      <c r="AS25" s="23">
        <v>6532.8</v>
      </c>
      <c r="AT25" s="28">
        <v>2987.8</v>
      </c>
      <c r="AU25" s="2">
        <f t="shared" si="17"/>
        <v>45.73536615233897</v>
      </c>
      <c r="AV25" s="32">
        <v>1366.3</v>
      </c>
      <c r="AW25" s="27">
        <v>582.7</v>
      </c>
      <c r="AX25" s="2">
        <f t="shared" si="18"/>
        <v>42.64802751957843</v>
      </c>
      <c r="AY25" s="31">
        <v>1221.5</v>
      </c>
      <c r="AZ25" s="27">
        <v>556.4</v>
      </c>
      <c r="BA25" s="2">
        <f t="shared" si="3"/>
        <v>45.5505525992632</v>
      </c>
      <c r="BB25" s="23">
        <v>1481.7</v>
      </c>
      <c r="BC25" s="30">
        <v>311.9</v>
      </c>
      <c r="BD25" s="2">
        <f t="shared" si="19"/>
        <v>21.050145103597217</v>
      </c>
      <c r="BE25" s="31">
        <v>2307.3</v>
      </c>
      <c r="BF25" s="30">
        <v>1177.3</v>
      </c>
      <c r="BG25" s="2">
        <f t="shared" si="20"/>
        <v>51.02500758462271</v>
      </c>
      <c r="BH25" s="31">
        <v>1240.7</v>
      </c>
      <c r="BI25" s="28">
        <v>810.1</v>
      </c>
      <c r="BJ25" s="2">
        <f t="shared" si="21"/>
        <v>65.29378576609977</v>
      </c>
      <c r="BK25" s="29">
        <f t="shared" si="4"/>
        <v>-353.6999999999998</v>
      </c>
      <c r="BL25" s="17">
        <f t="shared" si="22"/>
        <v>-468.2000000000003</v>
      </c>
      <c r="BM25" s="2">
        <f t="shared" si="23"/>
        <v>132.3720667232119</v>
      </c>
      <c r="BN25" s="8"/>
      <c r="BO25" s="9"/>
    </row>
    <row r="26" spans="1:67" ht="14.25">
      <c r="A26" s="7">
        <v>17</v>
      </c>
      <c r="B26" s="20" t="s">
        <v>46</v>
      </c>
      <c r="C26" s="21">
        <f t="shared" si="0"/>
        <v>7576.900000000001</v>
      </c>
      <c r="D26" s="22">
        <f t="shared" si="1"/>
        <v>4373.7</v>
      </c>
      <c r="E26" s="2">
        <f t="shared" si="5"/>
        <v>57.72413520041177</v>
      </c>
      <c r="F26" s="23">
        <v>2126.3</v>
      </c>
      <c r="G26" s="2">
        <v>999.2</v>
      </c>
      <c r="H26" s="2">
        <f t="shared" si="6"/>
        <v>46.99242816159526</v>
      </c>
      <c r="I26" s="23">
        <v>1046.1</v>
      </c>
      <c r="J26" s="2">
        <v>477.8</v>
      </c>
      <c r="K26" s="2">
        <f t="shared" si="2"/>
        <v>45.674409712264605</v>
      </c>
      <c r="L26" s="23">
        <v>6.1</v>
      </c>
      <c r="M26" s="2">
        <v>15</v>
      </c>
      <c r="N26" s="2">
        <f t="shared" si="7"/>
        <v>245.9016393442623</v>
      </c>
      <c r="O26" s="23">
        <v>256</v>
      </c>
      <c r="P26" s="2">
        <v>29</v>
      </c>
      <c r="Q26" s="2">
        <f t="shared" si="8"/>
        <v>11.328125</v>
      </c>
      <c r="R26" s="25">
        <v>440</v>
      </c>
      <c r="S26" s="2">
        <v>82.2</v>
      </c>
      <c r="T26" s="2">
        <f t="shared" si="24"/>
        <v>18.681818181818183</v>
      </c>
      <c r="U26" s="25">
        <v>0</v>
      </c>
      <c r="V26" s="2">
        <v>0</v>
      </c>
      <c r="W26" s="2" t="e">
        <f t="shared" si="9"/>
        <v>#DIV/0!</v>
      </c>
      <c r="X26" s="25">
        <v>17</v>
      </c>
      <c r="Y26" s="2">
        <v>0</v>
      </c>
      <c r="Z26" s="2">
        <f t="shared" si="10"/>
        <v>0</v>
      </c>
      <c r="AA26" s="25">
        <v>0</v>
      </c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3"/>
      <c r="AH26" s="2">
        <v>46.7</v>
      </c>
      <c r="AI26" s="2" t="e">
        <f t="shared" si="13"/>
        <v>#DIV/0!</v>
      </c>
      <c r="AJ26" s="25">
        <v>5450.6</v>
      </c>
      <c r="AK26" s="27">
        <v>3374.5</v>
      </c>
      <c r="AL26" s="2">
        <f t="shared" si="14"/>
        <v>61.910615345099615</v>
      </c>
      <c r="AM26" s="25">
        <v>3416.6</v>
      </c>
      <c r="AN26" s="27">
        <v>2277.7</v>
      </c>
      <c r="AO26" s="2">
        <f t="shared" si="15"/>
        <v>66.66569103787391</v>
      </c>
      <c r="AP26" s="25">
        <v>0</v>
      </c>
      <c r="AQ26" s="27"/>
      <c r="AR26" s="2" t="e">
        <f t="shared" si="16"/>
        <v>#DIV/0!</v>
      </c>
      <c r="AS26" s="23">
        <v>7576.9</v>
      </c>
      <c r="AT26" s="28">
        <v>4218.9</v>
      </c>
      <c r="AU26" s="2">
        <f t="shared" si="17"/>
        <v>55.681083292639464</v>
      </c>
      <c r="AV26" s="32">
        <v>1621</v>
      </c>
      <c r="AW26" s="27">
        <v>807</v>
      </c>
      <c r="AX26" s="2">
        <f t="shared" si="18"/>
        <v>49.78408389882789</v>
      </c>
      <c r="AY26" s="31">
        <v>1602.7</v>
      </c>
      <c r="AZ26" s="27">
        <v>802.9</v>
      </c>
      <c r="BA26" s="2">
        <f t="shared" si="3"/>
        <v>50.09671179883946</v>
      </c>
      <c r="BB26" s="23">
        <v>1052</v>
      </c>
      <c r="BC26" s="30">
        <v>255.6</v>
      </c>
      <c r="BD26" s="2">
        <f t="shared" si="19"/>
        <v>24.29657794676806</v>
      </c>
      <c r="BE26" s="31">
        <v>2169.8</v>
      </c>
      <c r="BF26" s="30">
        <v>1545.4</v>
      </c>
      <c r="BG26" s="2">
        <f t="shared" si="20"/>
        <v>71.22315420776108</v>
      </c>
      <c r="BH26" s="31">
        <v>1546.5</v>
      </c>
      <c r="BI26" s="28">
        <v>972.5</v>
      </c>
      <c r="BJ26" s="2">
        <f t="shared" si="21"/>
        <v>62.88393145813126</v>
      </c>
      <c r="BK26" s="29">
        <f t="shared" si="4"/>
        <v>0</v>
      </c>
      <c r="BL26" s="17">
        <f t="shared" si="22"/>
        <v>154.80000000000018</v>
      </c>
      <c r="BM26" s="2" t="e">
        <f t="shared" si="23"/>
        <v>#DIV/0!</v>
      </c>
      <c r="BN26" s="8"/>
      <c r="BO26" s="9"/>
    </row>
    <row r="27" spans="1:67" ht="14.25" customHeight="1">
      <c r="A27" s="73" t="s">
        <v>20</v>
      </c>
      <c r="B27" s="74"/>
      <c r="C27" s="22">
        <f>SUM(C10:C26)</f>
        <v>180830.8</v>
      </c>
      <c r="D27" s="22">
        <f>SUM(D10:D26)</f>
        <v>78973.3</v>
      </c>
      <c r="E27" s="6">
        <f>D27/C27*100</f>
        <v>43.67248278501229</v>
      </c>
      <c r="F27" s="24">
        <f>SUM(F10:F26)</f>
        <v>74387.10000000002</v>
      </c>
      <c r="G27" s="6">
        <f>SUM(G10:G26)</f>
        <v>40098.4</v>
      </c>
      <c r="H27" s="6">
        <f>G27/F27*100</f>
        <v>53.90504536404832</v>
      </c>
      <c r="I27" s="24">
        <f>SUM(I10:I26)</f>
        <v>24383.699999999997</v>
      </c>
      <c r="J27" s="6">
        <f>SUM(J10:J26)</f>
        <v>13602.699999999999</v>
      </c>
      <c r="K27" s="2">
        <f t="shared" si="2"/>
        <v>55.786037393832764</v>
      </c>
      <c r="L27" s="24">
        <f>SUM(L10:L26)</f>
        <v>229.79999999999998</v>
      </c>
      <c r="M27" s="6">
        <f>SUM(M10:M26)</f>
        <v>234.89999999999998</v>
      </c>
      <c r="N27" s="6">
        <f>M27/L27*100</f>
        <v>102.21932114882506</v>
      </c>
      <c r="O27" s="24">
        <f>SUM(O10:O26)</f>
        <v>7213</v>
      </c>
      <c r="P27" s="6">
        <f>SUM(P10:P26)</f>
        <v>1266.1999999999998</v>
      </c>
      <c r="Q27" s="6">
        <f>P27/O27*100</f>
        <v>17.55441563843061</v>
      </c>
      <c r="R27" s="24">
        <f>SUM(R10:R26)</f>
        <v>18009</v>
      </c>
      <c r="S27" s="6">
        <f>SUM(S10:S26)</f>
        <v>7869.400000000001</v>
      </c>
      <c r="T27" s="6">
        <f>S27/R27*100</f>
        <v>43.697040368704535</v>
      </c>
      <c r="U27" s="24">
        <f>SUM(U10:U26)</f>
        <v>1500</v>
      </c>
      <c r="V27" s="6">
        <f>SUM(V10:V26)</f>
        <v>764.5</v>
      </c>
      <c r="W27" s="6">
        <f>V27/U27*100</f>
        <v>50.96666666666667</v>
      </c>
      <c r="X27" s="24">
        <f>SUM(X10:X26)</f>
        <v>3776.9000000000005</v>
      </c>
      <c r="Y27" s="6">
        <f>SUM(Y10:Y26)</f>
        <v>1870.3</v>
      </c>
      <c r="Z27" s="6">
        <f>Y27/X27*100</f>
        <v>49.51944716566496</v>
      </c>
      <c r="AA27" s="24">
        <f>SUM(AA10:AA26)</f>
        <v>500.40000000000003</v>
      </c>
      <c r="AB27" s="6">
        <f>SUM(AB10:AB26)</f>
        <v>179</v>
      </c>
      <c r="AC27" s="6">
        <f>AB27/AA27*100</f>
        <v>35.77138289368505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4">
        <f>SUM(AG10:AG26)</f>
        <v>0</v>
      </c>
      <c r="AH27" s="6">
        <f>SUM(AH10:AH26)</f>
        <v>352.4</v>
      </c>
      <c r="AI27" s="2" t="e">
        <f>AH27/AG27*100</f>
        <v>#DIV/0!</v>
      </c>
      <c r="AJ27" s="24">
        <f>SUM(AJ10:AJ26)</f>
        <v>106443.70000000001</v>
      </c>
      <c r="AK27" s="6">
        <f>SUM(AK10:AK26)</f>
        <v>38874.9</v>
      </c>
      <c r="AL27" s="6">
        <f>AK27/AJ27*100</f>
        <v>36.521560223855424</v>
      </c>
      <c r="AM27" s="24">
        <f>SUM(AM10:AM26)</f>
        <v>30213.3</v>
      </c>
      <c r="AN27" s="6">
        <f>SUM(AN10:AN26)</f>
        <v>20142.300000000007</v>
      </c>
      <c r="AO27" s="6">
        <f>AN27/AM27*100</f>
        <v>66.66699764673176</v>
      </c>
      <c r="AP27" s="24">
        <f>SUM(AP10:AP26)</f>
        <v>14374.700000000003</v>
      </c>
      <c r="AQ27" s="6">
        <f>SUM(AQ10:AQ26)</f>
        <v>7728.9</v>
      </c>
      <c r="AR27" s="6">
        <f>AQ27/AP27*100</f>
        <v>53.7673829714707</v>
      </c>
      <c r="AS27" s="24">
        <f>SUM(AS10:AS26)</f>
        <v>185968.89999999997</v>
      </c>
      <c r="AT27" s="6">
        <f>SUM(AT10:AT26)</f>
        <v>73488.89999999998</v>
      </c>
      <c r="AU27" s="6">
        <f>(AT27/AS27)*100</f>
        <v>39.5167686640078</v>
      </c>
      <c r="AV27" s="24">
        <f>SUM(AV10:AV26)</f>
        <v>27857.3</v>
      </c>
      <c r="AW27" s="6">
        <f>SUM(AW10:AW26)</f>
        <v>14076.2</v>
      </c>
      <c r="AX27" s="6">
        <f>AW27/AV27*100</f>
        <v>50.52966367882028</v>
      </c>
      <c r="AY27" s="24">
        <f>SUM(AY10:AY26)</f>
        <v>23156.500000000004</v>
      </c>
      <c r="AZ27" s="6">
        <f>SUM(AZ10:AZ26)</f>
        <v>13185.1</v>
      </c>
      <c r="BA27" s="6">
        <f t="shared" si="3"/>
        <v>56.9390883769136</v>
      </c>
      <c r="BB27" s="24">
        <f>SUM(BB10:BB26)</f>
        <v>57373.399999999994</v>
      </c>
      <c r="BC27" s="6">
        <f>SUM(BC10:BC26)</f>
        <v>13732.7</v>
      </c>
      <c r="BD27" s="6">
        <f>BC27/BB27*100</f>
        <v>23.935656593473635</v>
      </c>
      <c r="BE27" s="24">
        <f>SUM(BE10:BE26)</f>
        <v>63793.20000000001</v>
      </c>
      <c r="BF27" s="6">
        <f>SUM(BF10:BF26)</f>
        <v>25888.3</v>
      </c>
      <c r="BG27" s="6">
        <f>BF27/BE27*100</f>
        <v>40.58159803866242</v>
      </c>
      <c r="BH27" s="24">
        <f>SUM(BH10:BH26)</f>
        <v>32781.399999999994</v>
      </c>
      <c r="BI27" s="6">
        <f>SUM(BI10:BI26)</f>
        <v>17084.6</v>
      </c>
      <c r="BJ27" s="6">
        <f>BI27/BH27*100</f>
        <v>52.11674913212981</v>
      </c>
      <c r="BK27" s="24">
        <f>SUM(BK10:BK26)</f>
        <v>-5138.099999999998</v>
      </c>
      <c r="BL27" s="6">
        <f>SUM(BL10:BL26)</f>
        <v>5484.400000000001</v>
      </c>
      <c r="BM27" s="6">
        <f>BL27/BK27*100</f>
        <v>-106.73984546816924</v>
      </c>
      <c r="BN27" s="8"/>
      <c r="BO27" s="9"/>
    </row>
    <row r="28" spans="3:65" ht="14.25" hidden="1">
      <c r="C28" s="13">
        <f aca="true" t="shared" si="25" ref="C28:AC28">C27-C20</f>
        <v>176926.69999999998</v>
      </c>
      <c r="D28" s="13">
        <f t="shared" si="25"/>
        <v>77277.3</v>
      </c>
      <c r="E28" s="13">
        <f t="shared" si="25"/>
        <v>0.2309725777942475</v>
      </c>
      <c r="F28" s="13">
        <f t="shared" si="25"/>
        <v>73638.40000000002</v>
      </c>
      <c r="G28" s="13">
        <f t="shared" si="25"/>
        <v>39745.200000000004</v>
      </c>
      <c r="H28" s="13">
        <f t="shared" si="25"/>
        <v>6.729941851292878</v>
      </c>
      <c r="I28" s="13">
        <f t="shared" si="25"/>
        <v>24369.1</v>
      </c>
      <c r="J28" s="13">
        <f t="shared" si="25"/>
        <v>13596.999999999998</v>
      </c>
      <c r="K28" s="13">
        <f t="shared" si="25"/>
        <v>16.744941503421806</v>
      </c>
      <c r="L28" s="13">
        <f t="shared" si="25"/>
        <v>224.29999999999998</v>
      </c>
      <c r="M28" s="13">
        <f t="shared" si="25"/>
        <v>234.09999999999997</v>
      </c>
      <c r="N28" s="13">
        <f t="shared" si="25"/>
        <v>87.67386660337051</v>
      </c>
      <c r="O28" s="13">
        <f t="shared" si="25"/>
        <v>7163</v>
      </c>
      <c r="P28" s="13">
        <f t="shared" si="25"/>
        <v>1257.1999999999998</v>
      </c>
      <c r="Q28" s="13">
        <f t="shared" si="25"/>
        <v>-0.4455843615693915</v>
      </c>
      <c r="R28" s="13">
        <f t="shared" si="25"/>
        <v>17712</v>
      </c>
      <c r="S28" s="13">
        <f t="shared" si="25"/>
        <v>7753.500000000001</v>
      </c>
      <c r="T28" s="13">
        <f t="shared" si="25"/>
        <v>4.6734713451355105</v>
      </c>
      <c r="U28" s="13">
        <f t="shared" si="25"/>
        <v>1500</v>
      </c>
      <c r="V28" s="13">
        <f t="shared" si="25"/>
        <v>764.5</v>
      </c>
      <c r="W28" s="13" t="e">
        <f t="shared" si="25"/>
        <v>#DIV/0!</v>
      </c>
      <c r="X28" s="13">
        <f t="shared" si="25"/>
        <v>3724.5000000000005</v>
      </c>
      <c r="Y28" s="13">
        <f t="shared" si="25"/>
        <v>1870.3</v>
      </c>
      <c r="Z28" s="13">
        <f t="shared" si="25"/>
        <v>49.51944716566496</v>
      </c>
      <c r="AA28" s="13">
        <f t="shared" si="25"/>
        <v>473.40000000000003</v>
      </c>
      <c r="AB28" s="13">
        <f t="shared" si="25"/>
        <v>162.8</v>
      </c>
      <c r="AC28" s="13">
        <f t="shared" si="25"/>
        <v>-24.22861710631495</v>
      </c>
      <c r="AD28" s="13"/>
      <c r="AE28" s="13"/>
      <c r="AF28" s="2" t="e">
        <f t="shared" si="12"/>
        <v>#DIV/0!</v>
      </c>
      <c r="AG28" s="13">
        <f aca="true" t="shared" si="26" ref="AG28:BM28">AG27-AG20</f>
        <v>0</v>
      </c>
      <c r="AH28" s="13">
        <f t="shared" si="26"/>
        <v>352.4</v>
      </c>
      <c r="AI28" s="13" t="e">
        <f t="shared" si="26"/>
        <v>#DIV/0!</v>
      </c>
      <c r="AJ28" s="13">
        <f t="shared" si="26"/>
        <v>103288.30000000002</v>
      </c>
      <c r="AK28" s="13">
        <f t="shared" si="26"/>
        <v>37532.1</v>
      </c>
      <c r="AL28" s="13">
        <f t="shared" si="26"/>
        <v>-6.0340587151063545</v>
      </c>
      <c r="AM28" s="13">
        <f t="shared" si="26"/>
        <v>28582.899999999998</v>
      </c>
      <c r="AN28" s="13">
        <f t="shared" si="26"/>
        <v>19055.400000000005</v>
      </c>
      <c r="AO28" s="13">
        <f t="shared" si="26"/>
        <v>0.0023754681252796672</v>
      </c>
      <c r="AP28" s="13">
        <f t="shared" si="26"/>
        <v>14132.500000000002</v>
      </c>
      <c r="AQ28" s="13">
        <f t="shared" si="26"/>
        <v>7614.099999999999</v>
      </c>
      <c r="AR28" s="13">
        <f t="shared" si="26"/>
        <v>6.368539040834868</v>
      </c>
      <c r="AS28" s="13">
        <f t="shared" si="26"/>
        <v>181971.99999999997</v>
      </c>
      <c r="AT28" s="13">
        <f t="shared" si="26"/>
        <v>72010.29999999997</v>
      </c>
      <c r="AU28" s="13">
        <f t="shared" si="26"/>
        <v>2.5230985696846986</v>
      </c>
      <c r="AV28" s="13">
        <f t="shared" si="26"/>
        <v>26831.5</v>
      </c>
      <c r="AW28" s="13">
        <f t="shared" si="26"/>
        <v>13352.6</v>
      </c>
      <c r="AX28" s="13">
        <f t="shared" si="26"/>
        <v>-20.010402610904826</v>
      </c>
      <c r="AY28" s="13">
        <f t="shared" si="26"/>
        <v>22135.300000000003</v>
      </c>
      <c r="AZ28" s="13">
        <f t="shared" si="26"/>
        <v>12464.4</v>
      </c>
      <c r="BA28" s="13">
        <f t="shared" si="26"/>
        <v>-13.634746327355884</v>
      </c>
      <c r="BB28" s="13">
        <f t="shared" si="26"/>
        <v>55754.09999999999</v>
      </c>
      <c r="BC28" s="13">
        <f t="shared" si="26"/>
        <v>13690</v>
      </c>
      <c r="BD28" s="13">
        <f t="shared" si="26"/>
        <v>21.298714705003306</v>
      </c>
      <c r="BE28" s="13">
        <f t="shared" si="26"/>
        <v>63546.500000000015</v>
      </c>
      <c r="BF28" s="13">
        <f t="shared" si="26"/>
        <v>25780.399999999998</v>
      </c>
      <c r="BG28" s="13">
        <f t="shared" si="26"/>
        <v>-3.155734754203415</v>
      </c>
      <c r="BH28" s="13">
        <f t="shared" si="26"/>
        <v>31769.299999999996</v>
      </c>
      <c r="BI28" s="13">
        <f t="shared" si="26"/>
        <v>16503.6</v>
      </c>
      <c r="BJ28" s="13">
        <f t="shared" si="26"/>
        <v>-5.288645591711706</v>
      </c>
      <c r="BK28" s="13">
        <f t="shared" si="26"/>
        <v>-5045.299999999997</v>
      </c>
      <c r="BL28" s="13">
        <f t="shared" si="26"/>
        <v>5267</v>
      </c>
      <c r="BM28" s="13">
        <f t="shared" si="26"/>
        <v>127.52739591114188</v>
      </c>
    </row>
    <row r="29" spans="3:66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4.25">
      <c r="AH34" s="19"/>
    </row>
    <row r="35" ht="14.25">
      <c r="F35" s="33"/>
    </row>
  </sheetData>
  <sheetProtection/>
  <mergeCells count="31">
    <mergeCell ref="A27:B27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8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2019-08-06T05:32:46Z</cp:lastPrinted>
  <dcterms:created xsi:type="dcterms:W3CDTF">2013-04-03T10:22:22Z</dcterms:created>
  <dcterms:modified xsi:type="dcterms:W3CDTF">2019-09-05T12:00:18Z</dcterms:modified>
  <cp:category/>
  <cp:version/>
  <cp:contentType/>
  <cp:contentStatus/>
</cp:coreProperties>
</file>