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<sst xmlns="http://schemas.openxmlformats.org/spreadsheetml/2006/main" count="111" uniqueCount="48">
  <si>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</si>
  <si>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</si>
  <si>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</si>
  <si>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</si>
  <si>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</si>
  <si>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</si>
  <si>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</si>
  <si>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</si>
  <si>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</si>
  <si>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</si>
  <si>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</si>
  <si>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</si>
  <si>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</si>
  <si>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</si>
  <si>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</si>
  <si>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</si>
  <si>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</si>
  <si>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</si>
  <si>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</si>
  <si>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</si>
  <si>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</si>
  <si>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</si>
  <si>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</si>
  <si>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</si>
  <si>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</si>
  <si>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</si>
  <si>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</si>
  <si>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</si>
  <si>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</si>
  <si>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</si>
  <si>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</si>
  <si>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</si>
  <si>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</si>
  <si>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</si>
  <si>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</si>
  <si>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</si>
  <si>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</si>
  <si>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</si>
  <si>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</si>
  <si>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</si>
  <si>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</si>
  <si>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</si>
  <si>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</si>
  <si>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</si>
  <si>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</si>
  <si>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</si>
  <si>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</si>
  <si>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мая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</si>
</sst>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T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4" t="s">
        <v>0</v>
      </c>
      <c r="S1" s="34"/>
      <c r="T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5" t="s">
        <v>47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75" t="s">
        <v>1</v>
      </c>
      <c r="C4" s="36" t="s">
        <v>2</v>
      </c>
      <c r="D4" s="37"/>
      <c r="E4" s="38"/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52" t="s">
        <v>4</v>
      </c>
      <c r="AT4" s="53"/>
      <c r="AU4" s="54"/>
      <c r="AV4" s="45" t="s">
        <v>7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36" t="s">
        <v>5</v>
      </c>
      <c r="BL4" s="37"/>
      <c r="BM4" s="38"/>
      <c r="BN4" s="16"/>
      <c r="BO4" s="16"/>
    </row>
    <row r="5" spans="1:67" ht="15" customHeight="1">
      <c r="A5" s="41"/>
      <c r="B5" s="76"/>
      <c r="C5" s="39"/>
      <c r="D5" s="40"/>
      <c r="E5" s="41"/>
      <c r="F5" s="47" t="s">
        <v>6</v>
      </c>
      <c r="G5" s="47"/>
      <c r="H5" s="47"/>
      <c r="I5" s="48" t="s">
        <v>7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47" t="s">
        <v>8</v>
      </c>
      <c r="AK5" s="47"/>
      <c r="AL5" s="47"/>
      <c r="AM5" s="45" t="s">
        <v>7</v>
      </c>
      <c r="AN5" s="46"/>
      <c r="AO5" s="46"/>
      <c r="AP5" s="46"/>
      <c r="AQ5" s="46"/>
      <c r="AR5" s="46"/>
      <c r="AS5" s="55"/>
      <c r="AT5" s="56"/>
      <c r="AU5" s="57"/>
      <c r="AV5" s="67" t="s">
        <v>12</v>
      </c>
      <c r="AW5" s="68"/>
      <c r="AX5" s="68"/>
      <c r="AY5" s="51" t="s">
        <v>7</v>
      </c>
      <c r="AZ5" s="51"/>
      <c r="BA5" s="51"/>
      <c r="BB5" s="51" t="s">
        <v>13</v>
      </c>
      <c r="BC5" s="51"/>
      <c r="BD5" s="51"/>
      <c r="BE5" s="51" t="s">
        <v>14</v>
      </c>
      <c r="BF5" s="51"/>
      <c r="BG5" s="51"/>
      <c r="BH5" s="47" t="s">
        <v>15</v>
      </c>
      <c r="BI5" s="47"/>
      <c r="BJ5" s="47"/>
      <c r="BK5" s="39"/>
      <c r="BL5" s="40"/>
      <c r="BM5" s="41"/>
      <c r="BN5" s="16"/>
      <c r="BO5" s="16"/>
    </row>
    <row r="6" spans="1:67" ht="15" customHeight="1">
      <c r="A6" s="41"/>
      <c r="B6" s="76"/>
      <c r="C6" s="39"/>
      <c r="D6" s="40"/>
      <c r="E6" s="41"/>
      <c r="F6" s="47"/>
      <c r="G6" s="47"/>
      <c r="H6" s="47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61" t="s">
        <v>29</v>
      </c>
      <c r="AE6" s="62"/>
      <c r="AF6" s="63"/>
      <c r="AG6" s="36" t="s">
        <v>27</v>
      </c>
      <c r="AH6" s="37"/>
      <c r="AI6" s="38"/>
      <c r="AJ6" s="47"/>
      <c r="AK6" s="47"/>
      <c r="AL6" s="47"/>
      <c r="AM6" s="36" t="s">
        <v>25</v>
      </c>
      <c r="AN6" s="37"/>
      <c r="AO6" s="38"/>
      <c r="AP6" s="36" t="s">
        <v>26</v>
      </c>
      <c r="AQ6" s="37"/>
      <c r="AR6" s="38"/>
      <c r="AS6" s="55"/>
      <c r="AT6" s="56"/>
      <c r="AU6" s="57"/>
      <c r="AV6" s="69"/>
      <c r="AW6" s="70"/>
      <c r="AX6" s="70"/>
      <c r="AY6" s="51" t="s">
        <v>16</v>
      </c>
      <c r="AZ6" s="51"/>
      <c r="BA6" s="51"/>
      <c r="BB6" s="51"/>
      <c r="BC6" s="51"/>
      <c r="BD6" s="51"/>
      <c r="BE6" s="51"/>
      <c r="BF6" s="51"/>
      <c r="BG6" s="51"/>
      <c r="BH6" s="47"/>
      <c r="BI6" s="47"/>
      <c r="BJ6" s="47"/>
      <c r="BK6" s="39"/>
      <c r="BL6" s="40"/>
      <c r="BM6" s="41"/>
      <c r="BN6" s="16"/>
      <c r="BO6" s="16"/>
    </row>
    <row r="7" spans="1:67" ht="168" customHeight="1">
      <c r="A7" s="41"/>
      <c r="B7" s="76"/>
      <c r="C7" s="42"/>
      <c r="D7" s="43"/>
      <c r="E7" s="44"/>
      <c r="F7" s="47"/>
      <c r="G7" s="47"/>
      <c r="H7" s="47"/>
      <c r="I7" s="42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64"/>
      <c r="AE7" s="65"/>
      <c r="AF7" s="66"/>
      <c r="AG7" s="42"/>
      <c r="AH7" s="43"/>
      <c r="AI7" s="44"/>
      <c r="AJ7" s="47"/>
      <c r="AK7" s="47"/>
      <c r="AL7" s="47"/>
      <c r="AM7" s="42"/>
      <c r="AN7" s="43"/>
      <c r="AO7" s="44"/>
      <c r="AP7" s="42"/>
      <c r="AQ7" s="43"/>
      <c r="AR7" s="44"/>
      <c r="AS7" s="58"/>
      <c r="AT7" s="59"/>
      <c r="AU7" s="60"/>
      <c r="AV7" s="71"/>
      <c r="AW7" s="72"/>
      <c r="AX7" s="72"/>
      <c r="AY7" s="51"/>
      <c r="AZ7" s="51"/>
      <c r="BA7" s="51"/>
      <c r="BB7" s="51"/>
      <c r="BC7" s="51"/>
      <c r="BD7" s="51"/>
      <c r="BE7" s="51"/>
      <c r="BF7" s="51"/>
      <c r="BG7" s="51"/>
      <c r="BH7" s="47"/>
      <c r="BI7" s="47"/>
      <c r="BJ7" s="47"/>
      <c r="BK7" s="42"/>
      <c r="BL7" s="43"/>
      <c r="BM7" s="44"/>
      <c r="BN7" s="16"/>
      <c r="BO7" s="16"/>
    </row>
    <row r="8" spans="1:67" ht="20.25">
      <c r="A8" s="44"/>
      <c r="B8" s="7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9663.800000000001</v>
      </c>
      <c r="D10" s="22">
        <f aca="true" t="shared" si="1" ref="D10:D26">G10+AK10</f>
        <v>1299.7</v>
      </c>
      <c r="E10" s="2">
        <f>D10/C10*100</f>
        <v>13.449160785612285</v>
      </c>
      <c r="F10" s="23">
        <v>2001.7</v>
      </c>
      <c r="G10" s="2">
        <v>450.2</v>
      </c>
      <c r="H10" s="2">
        <f>G10/F10*100</f>
        <v>22.490882749662784</v>
      </c>
      <c r="I10" s="23">
        <v>35.5</v>
      </c>
      <c r="J10" s="2">
        <v>10.4</v>
      </c>
      <c r="K10" s="2">
        <f aca="true" t="shared" si="2" ref="K10:K27">J10/I10*100</f>
        <v>29.295774647887324</v>
      </c>
      <c r="L10" s="23">
        <v>0.1</v>
      </c>
      <c r="M10" s="2"/>
      <c r="N10" s="2">
        <f>M10/L10*100</f>
        <v>0</v>
      </c>
      <c r="O10" s="23">
        <v>228</v>
      </c>
      <c r="P10" s="2">
        <v>48.4</v>
      </c>
      <c r="Q10" s="2">
        <f>P10/O10*100</f>
        <v>21.228070175438596</v>
      </c>
      <c r="R10" s="25">
        <v>698</v>
      </c>
      <c r="S10" s="2">
        <v>62.8</v>
      </c>
      <c r="T10" s="2">
        <f>S10/R10*100</f>
        <v>8.997134670487107</v>
      </c>
      <c r="U10" s="25">
        <v>0</v>
      </c>
      <c r="V10" s="2">
        <v>0</v>
      </c>
      <c r="W10" s="2" t="e">
        <f>V10/U10*100</f>
        <v>#DIV/0!</v>
      </c>
      <c r="X10" s="25">
        <v>146.1</v>
      </c>
      <c r="Y10" s="2">
        <v>5.1</v>
      </c>
      <c r="Z10" s="2">
        <f>Y10/X10*100</f>
        <v>3.4907597535934287</v>
      </c>
      <c r="AA10" s="25">
        <v>54.3</v>
      </c>
      <c r="AB10" s="2">
        <v>21.2</v>
      </c>
      <c r="AC10" s="2">
        <f>AB10/AA10*100</f>
        <v>39.042357274401475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7662.1</v>
      </c>
      <c r="AK10" s="27">
        <v>849.5</v>
      </c>
      <c r="AL10" s="2">
        <f>AK10/AJ10*100</f>
        <v>11.08703880137299</v>
      </c>
      <c r="AM10" s="25">
        <v>2282.8</v>
      </c>
      <c r="AN10" s="27">
        <v>760.9</v>
      </c>
      <c r="AO10" s="2">
        <f>AN10/AM10*100</f>
        <v>33.33187313825127</v>
      </c>
      <c r="AP10" s="25">
        <v>1122.2</v>
      </c>
      <c r="AQ10" s="27"/>
      <c r="AR10" s="2">
        <f>AQ10/AP10*100</f>
        <v>0</v>
      </c>
      <c r="AS10" s="29">
        <v>10466</v>
      </c>
      <c r="AT10" s="28">
        <v>1339.1</v>
      </c>
      <c r="AU10" s="2">
        <f>AT10/AS10*100</f>
        <v>12.794763997706859</v>
      </c>
      <c r="AV10" s="31">
        <v>1365.8</v>
      </c>
      <c r="AW10" s="27">
        <v>364.6</v>
      </c>
      <c r="AX10" s="2">
        <f>AW10/AV10*100</f>
        <v>26.69497730267975</v>
      </c>
      <c r="AY10" s="31">
        <v>1359.8</v>
      </c>
      <c r="AZ10" s="27">
        <v>364.6</v>
      </c>
      <c r="BA10" s="2">
        <f aca="true" t="shared" si="3" ref="BA10:BA27">AZ10/AY10*100</f>
        <v>26.81276658332108</v>
      </c>
      <c r="BB10" s="23">
        <v>6179</v>
      </c>
      <c r="BC10" s="30">
        <v>94</v>
      </c>
      <c r="BD10" s="2">
        <f>BC10/BB10*100</f>
        <v>1.521281760802719</v>
      </c>
      <c r="BE10" s="31">
        <v>1511.7</v>
      </c>
      <c r="BF10" s="30">
        <v>346.3</v>
      </c>
      <c r="BG10" s="2">
        <f>BF10/BE10*100</f>
        <v>22.90798438843686</v>
      </c>
      <c r="BH10" s="31">
        <v>1314.9</v>
      </c>
      <c r="BI10" s="28">
        <v>508.4</v>
      </c>
      <c r="BJ10" s="2">
        <f>BI10/BH10*100</f>
        <v>38.66453722716556</v>
      </c>
      <c r="BK10" s="29">
        <f aca="true" t="shared" si="4" ref="BK10:BK26">C10-AS10</f>
        <v>-802.1999999999989</v>
      </c>
      <c r="BL10" s="17">
        <f>D10-AT10</f>
        <v>-39.399999999999864</v>
      </c>
      <c r="BM10" s="2">
        <f>BL10/BK10*100</f>
        <v>4.911493393168776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5478</v>
      </c>
      <c r="D11" s="22">
        <f t="shared" si="1"/>
        <v>1245.3000000000002</v>
      </c>
      <c r="E11" s="2">
        <f aca="true" t="shared" si="5" ref="E11:E26">D11/C11*100</f>
        <v>22.732749178532313</v>
      </c>
      <c r="F11" s="23">
        <v>1732.6</v>
      </c>
      <c r="G11" s="2">
        <v>530.7</v>
      </c>
      <c r="H11" s="2">
        <f aca="true" t="shared" si="6" ref="H11:H26">G11/F11*100</f>
        <v>30.630266651275544</v>
      </c>
      <c r="I11" s="23">
        <v>23</v>
      </c>
      <c r="J11" s="2">
        <v>6.7</v>
      </c>
      <c r="K11" s="2">
        <f t="shared" si="2"/>
        <v>29.130434782608695</v>
      </c>
      <c r="L11" s="23">
        <v>0</v>
      </c>
      <c r="M11" s="2"/>
      <c r="N11" s="2" t="e">
        <f aca="true" t="shared" si="7" ref="N11:N26">M11/L11*100</f>
        <v>#DIV/0!</v>
      </c>
      <c r="O11" s="23">
        <v>198</v>
      </c>
      <c r="P11" s="2">
        <v>2.1</v>
      </c>
      <c r="Q11" s="2">
        <f aca="true" t="shared" si="8" ref="Q11:Q26">P11/O11*100</f>
        <v>1.0606060606060608</v>
      </c>
      <c r="R11" s="25">
        <v>434</v>
      </c>
      <c r="S11" s="2">
        <v>21.4</v>
      </c>
      <c r="T11" s="2">
        <f>S11/R11*100</f>
        <v>4.930875576036866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3</v>
      </c>
      <c r="Y11" s="2">
        <v>51.1</v>
      </c>
      <c r="Z11" s="2">
        <f aca="true" t="shared" si="10" ref="Z11:Z26">Y11/X11*100</f>
        <v>1703.3333333333335</v>
      </c>
      <c r="AA11" s="25">
        <v>24.3</v>
      </c>
      <c r="AB11" s="2">
        <v>10.9</v>
      </c>
      <c r="AC11" s="2">
        <f aca="true" t="shared" si="11" ref="AC11:AC26">AB11/AA11*100</f>
        <v>44.8559670781893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3745.4</v>
      </c>
      <c r="AK11" s="27">
        <v>714.6</v>
      </c>
      <c r="AL11" s="2">
        <f aca="true" t="shared" si="14" ref="AL11:AL26">AK11/AJ11*100</f>
        <v>19.079404068991295</v>
      </c>
      <c r="AM11" s="25">
        <v>2054.5</v>
      </c>
      <c r="AN11" s="27">
        <v>684.8</v>
      </c>
      <c r="AO11" s="2">
        <f aca="true" t="shared" si="15" ref="AO11:AO26">AN11/AM11*100</f>
        <v>33.33171087855926</v>
      </c>
      <c r="AP11" s="25">
        <v>258.2</v>
      </c>
      <c r="AQ11" s="27"/>
      <c r="AR11" s="2">
        <f aca="true" t="shared" si="16" ref="AR11:AR26">AQ11/AP11*100</f>
        <v>0</v>
      </c>
      <c r="AS11" s="29">
        <v>5620.4</v>
      </c>
      <c r="AT11" s="28">
        <v>1225.4</v>
      </c>
      <c r="AU11" s="2">
        <f aca="true" t="shared" si="17" ref="AU11:AU26">AT11/AS11*100</f>
        <v>21.802718667710486</v>
      </c>
      <c r="AV11" s="32">
        <v>1203.1</v>
      </c>
      <c r="AW11" s="27">
        <v>378.3</v>
      </c>
      <c r="AX11" s="2">
        <f aca="true" t="shared" si="18" ref="AX11:AX26">AW11/AV11*100</f>
        <v>31.44377026016125</v>
      </c>
      <c r="AY11" s="31">
        <v>1196.4</v>
      </c>
      <c r="AZ11" s="27">
        <v>374</v>
      </c>
      <c r="BA11" s="2">
        <f t="shared" si="3"/>
        <v>31.26044801069876</v>
      </c>
      <c r="BB11" s="23">
        <v>1910</v>
      </c>
      <c r="BC11" s="30">
        <v>111.1</v>
      </c>
      <c r="BD11" s="2">
        <f aca="true" t="shared" si="19" ref="BD11:BD26">BC11/BB11*100</f>
        <v>5.816753926701571</v>
      </c>
      <c r="BE11" s="31">
        <v>1266.4</v>
      </c>
      <c r="BF11" s="30">
        <v>324.8</v>
      </c>
      <c r="BG11" s="2">
        <f aca="true" t="shared" si="20" ref="BG11:BG26">BF11/BE11*100</f>
        <v>25.647504737839544</v>
      </c>
      <c r="BH11" s="31">
        <v>1141.3</v>
      </c>
      <c r="BI11" s="28">
        <v>384.9</v>
      </c>
      <c r="BJ11" s="2">
        <f aca="true" t="shared" si="21" ref="BJ11:BJ26">BI11/BH11*100</f>
        <v>33.724699903618685</v>
      </c>
      <c r="BK11" s="29">
        <f t="shared" si="4"/>
        <v>-142.39999999999964</v>
      </c>
      <c r="BL11" s="17">
        <f aca="true" t="shared" si="22" ref="BL11:BL26">D11-AT11</f>
        <v>19.90000000000009</v>
      </c>
      <c r="BM11" s="2">
        <f aca="true" t="shared" si="23" ref="BM11:BM26">BL11/BK11*100</f>
        <v>-13.974719101123695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10137.2</v>
      </c>
      <c r="D12" s="22">
        <f t="shared" si="1"/>
        <v>1561.2</v>
      </c>
      <c r="E12" s="2">
        <f t="shared" si="5"/>
        <v>15.400702363571794</v>
      </c>
      <c r="F12" s="23">
        <v>2830.4</v>
      </c>
      <c r="G12" s="2">
        <v>638.5</v>
      </c>
      <c r="H12" s="2">
        <f t="shared" si="6"/>
        <v>22.558648954211417</v>
      </c>
      <c r="I12" s="23">
        <v>116.9</v>
      </c>
      <c r="J12" s="2">
        <v>40</v>
      </c>
      <c r="K12" s="2">
        <f t="shared" si="2"/>
        <v>34.217279726261765</v>
      </c>
      <c r="L12" s="23">
        <v>5.5</v>
      </c>
      <c r="M12" s="2">
        <v>2.5</v>
      </c>
      <c r="N12" s="2">
        <f t="shared" si="7"/>
        <v>45.45454545454545</v>
      </c>
      <c r="O12" s="23">
        <v>434</v>
      </c>
      <c r="P12" s="2">
        <v>-8.8</v>
      </c>
      <c r="Q12" s="2">
        <f t="shared" si="8"/>
        <v>-2.0276497695852536</v>
      </c>
      <c r="R12" s="26">
        <v>769</v>
      </c>
      <c r="S12" s="2">
        <v>74.7</v>
      </c>
      <c r="T12" s="2">
        <f aca="true" t="shared" si="24" ref="T12:T26">S12/R12*100</f>
        <v>9.713914174252276</v>
      </c>
      <c r="U12" s="25">
        <v>0</v>
      </c>
      <c r="V12" s="2">
        <v>0</v>
      </c>
      <c r="W12" s="2" t="e">
        <f t="shared" si="9"/>
        <v>#DIV/0!</v>
      </c>
      <c r="X12" s="25">
        <v>240.8</v>
      </c>
      <c r="Y12" s="2">
        <v>70.2</v>
      </c>
      <c r="Z12" s="2">
        <f t="shared" si="10"/>
        <v>29.15282392026578</v>
      </c>
      <c r="AA12" s="25">
        <v>0</v>
      </c>
      <c r="AB12" s="2">
        <v>1.9</v>
      </c>
      <c r="AC12" s="2" t="e">
        <f t="shared" si="11"/>
        <v>#DIV/0!</v>
      </c>
      <c r="AD12" s="2"/>
      <c r="AE12" s="2"/>
      <c r="AF12" s="2" t="e">
        <f t="shared" si="12"/>
        <v>#DIV/0!</v>
      </c>
      <c r="AG12" s="23"/>
      <c r="AH12" s="2">
        <v>2.6</v>
      </c>
      <c r="AI12" s="2" t="e">
        <f t="shared" si="13"/>
        <v>#DIV/0!</v>
      </c>
      <c r="AJ12" s="25">
        <v>7306.8</v>
      </c>
      <c r="AK12" s="27">
        <v>922.7</v>
      </c>
      <c r="AL12" s="2">
        <f t="shared" si="14"/>
        <v>12.627962993376032</v>
      </c>
      <c r="AM12" s="25">
        <v>2316</v>
      </c>
      <c r="AN12" s="27">
        <v>772</v>
      </c>
      <c r="AO12" s="2">
        <f t="shared" si="15"/>
        <v>33.33333333333333</v>
      </c>
      <c r="AP12" s="25">
        <v>1571.6</v>
      </c>
      <c r="AQ12" s="27">
        <v>120.9</v>
      </c>
      <c r="AR12" s="2">
        <f t="shared" si="16"/>
        <v>7.692797149401883</v>
      </c>
      <c r="AS12" s="23">
        <v>10307.8</v>
      </c>
      <c r="AT12" s="28">
        <v>1531.5</v>
      </c>
      <c r="AU12" s="2">
        <f t="shared" si="17"/>
        <v>14.857680591396807</v>
      </c>
      <c r="AV12" s="32">
        <v>1249.1</v>
      </c>
      <c r="AW12" s="27">
        <v>301.1</v>
      </c>
      <c r="AX12" s="2">
        <f t="shared" si="18"/>
        <v>24.10535585621648</v>
      </c>
      <c r="AY12" s="31">
        <v>1245.8</v>
      </c>
      <c r="AZ12" s="27">
        <v>301.1</v>
      </c>
      <c r="BA12" s="2">
        <f t="shared" si="3"/>
        <v>24.169208540696744</v>
      </c>
      <c r="BB12" s="23">
        <v>1436.2</v>
      </c>
      <c r="BC12" s="30">
        <v>79</v>
      </c>
      <c r="BD12" s="2">
        <f t="shared" si="19"/>
        <v>5.500626653669405</v>
      </c>
      <c r="BE12" s="31">
        <v>5666.4</v>
      </c>
      <c r="BF12" s="30">
        <v>649.3</v>
      </c>
      <c r="BG12" s="2">
        <f t="shared" si="20"/>
        <v>11.458774530566144</v>
      </c>
      <c r="BH12" s="31">
        <v>1861.2</v>
      </c>
      <c r="BI12" s="28">
        <v>483</v>
      </c>
      <c r="BJ12" s="2">
        <f t="shared" si="21"/>
        <v>25.950999355254673</v>
      </c>
      <c r="BK12" s="29">
        <f t="shared" si="4"/>
        <v>-170.59999999999854</v>
      </c>
      <c r="BL12" s="17">
        <f t="shared" si="22"/>
        <v>29.700000000000045</v>
      </c>
      <c r="BM12" s="2">
        <f t="shared" si="23"/>
        <v>-17.40914419695211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6326.6</v>
      </c>
      <c r="D13" s="22">
        <f t="shared" si="1"/>
        <v>1325.1999999999998</v>
      </c>
      <c r="E13" s="2">
        <f t="shared" si="5"/>
        <v>20.94647994183289</v>
      </c>
      <c r="F13" s="23">
        <v>2384.8</v>
      </c>
      <c r="G13" s="2">
        <v>623.8</v>
      </c>
      <c r="H13" s="2">
        <f t="shared" si="6"/>
        <v>26.157329755115725</v>
      </c>
      <c r="I13" s="23">
        <v>72</v>
      </c>
      <c r="J13" s="2">
        <v>22.7</v>
      </c>
      <c r="K13" s="2">
        <f t="shared" si="2"/>
        <v>31.52777777777778</v>
      </c>
      <c r="L13" s="23">
        <v>139.1</v>
      </c>
      <c r="M13" s="2">
        <v>19.2</v>
      </c>
      <c r="N13" s="2">
        <f t="shared" si="7"/>
        <v>13.803019410496045</v>
      </c>
      <c r="O13" s="23">
        <v>109</v>
      </c>
      <c r="P13" s="2">
        <v>11.2</v>
      </c>
      <c r="Q13" s="2">
        <f t="shared" si="8"/>
        <v>10.275229357798164</v>
      </c>
      <c r="R13" s="25">
        <v>499</v>
      </c>
      <c r="S13" s="2">
        <v>17.6</v>
      </c>
      <c r="T13" s="2">
        <f t="shared" si="24"/>
        <v>3.5270541082164333</v>
      </c>
      <c r="U13" s="25">
        <v>0</v>
      </c>
      <c r="V13" s="2">
        <v>0</v>
      </c>
      <c r="W13" s="2" t="e">
        <f t="shared" si="9"/>
        <v>#DIV/0!</v>
      </c>
      <c r="X13" s="25">
        <v>282.4</v>
      </c>
      <c r="Y13" s="2">
        <v>136.8</v>
      </c>
      <c r="Z13" s="2">
        <f t="shared" si="10"/>
        <v>48.44192634560907</v>
      </c>
      <c r="AA13" s="25">
        <v>18.8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3"/>
      <c r="AH13" s="2">
        <v>17.4</v>
      </c>
      <c r="AI13" s="2" t="e">
        <f t="shared" si="13"/>
        <v>#DIV/0!</v>
      </c>
      <c r="AJ13" s="25">
        <v>3941.8</v>
      </c>
      <c r="AK13" s="27">
        <v>701.4</v>
      </c>
      <c r="AL13" s="2">
        <f t="shared" si="14"/>
        <v>17.79390126338221</v>
      </c>
      <c r="AM13" s="25">
        <v>980.1</v>
      </c>
      <c r="AN13" s="27">
        <v>326.7</v>
      </c>
      <c r="AO13" s="2">
        <f t="shared" si="15"/>
        <v>33.33333333333333</v>
      </c>
      <c r="AP13" s="25">
        <v>936.4</v>
      </c>
      <c r="AQ13" s="27">
        <v>229.9</v>
      </c>
      <c r="AR13" s="2">
        <f t="shared" si="16"/>
        <v>24.55147372917557</v>
      </c>
      <c r="AS13" s="23">
        <v>6326.6</v>
      </c>
      <c r="AT13" s="28">
        <v>1151.4</v>
      </c>
      <c r="AU13" s="2">
        <f t="shared" si="17"/>
        <v>18.199348781335946</v>
      </c>
      <c r="AV13" s="32">
        <v>1307.5</v>
      </c>
      <c r="AW13" s="27">
        <v>331.9</v>
      </c>
      <c r="AX13" s="2">
        <f t="shared" si="18"/>
        <v>25.384321223709367</v>
      </c>
      <c r="AY13" s="31">
        <v>1305.5</v>
      </c>
      <c r="AZ13" s="27">
        <v>331.9</v>
      </c>
      <c r="BA13" s="2">
        <f t="shared" si="3"/>
        <v>25.42320949827652</v>
      </c>
      <c r="BB13" s="23">
        <v>2518.9</v>
      </c>
      <c r="BC13" s="30">
        <v>103.5</v>
      </c>
      <c r="BD13" s="2">
        <f t="shared" si="19"/>
        <v>4.108936440509746</v>
      </c>
      <c r="BE13" s="31">
        <v>1167.4</v>
      </c>
      <c r="BF13" s="30">
        <v>313.7</v>
      </c>
      <c r="BG13" s="2">
        <f t="shared" si="20"/>
        <v>26.871680657872194</v>
      </c>
      <c r="BH13" s="31">
        <v>1239.4</v>
      </c>
      <c r="BI13" s="28">
        <v>378.4</v>
      </c>
      <c r="BJ13" s="2">
        <f t="shared" si="21"/>
        <v>30.530902049378728</v>
      </c>
      <c r="BK13" s="29">
        <f t="shared" si="4"/>
        <v>0</v>
      </c>
      <c r="BL13" s="17">
        <f t="shared" si="22"/>
        <v>173.79999999999973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6676.7</v>
      </c>
      <c r="D14" s="22">
        <f t="shared" si="1"/>
        <v>1231</v>
      </c>
      <c r="E14" s="2">
        <f t="shared" si="5"/>
        <v>18.437251935836567</v>
      </c>
      <c r="F14" s="23">
        <v>2506.3</v>
      </c>
      <c r="G14" s="2">
        <v>606.1</v>
      </c>
      <c r="H14" s="2">
        <f t="shared" si="6"/>
        <v>24.18305869209592</v>
      </c>
      <c r="I14" s="23">
        <v>651.5</v>
      </c>
      <c r="J14" s="2">
        <v>159.9</v>
      </c>
      <c r="K14" s="2">
        <f t="shared" si="2"/>
        <v>24.54336147352264</v>
      </c>
      <c r="L14" s="23">
        <v>0</v>
      </c>
      <c r="M14" s="2">
        <v>0.9</v>
      </c>
      <c r="N14" s="2" t="e">
        <f t="shared" si="7"/>
        <v>#DIV/0!</v>
      </c>
      <c r="O14" s="23">
        <v>130</v>
      </c>
      <c r="P14" s="2">
        <v>4.2</v>
      </c>
      <c r="Q14" s="2">
        <f t="shared" si="8"/>
        <v>3.230769230769231</v>
      </c>
      <c r="R14" s="25">
        <v>608</v>
      </c>
      <c r="S14" s="2">
        <v>71.4</v>
      </c>
      <c r="T14" s="2">
        <f t="shared" si="24"/>
        <v>11.743421052631579</v>
      </c>
      <c r="U14" s="25">
        <v>0</v>
      </c>
      <c r="V14" s="2">
        <v>0</v>
      </c>
      <c r="W14" s="2" t="e">
        <f t="shared" si="9"/>
        <v>#DIV/0!</v>
      </c>
      <c r="X14" s="25">
        <v>183.6</v>
      </c>
      <c r="Y14" s="2">
        <v>18.4</v>
      </c>
      <c r="Z14" s="2">
        <f t="shared" si="10"/>
        <v>10.021786492374728</v>
      </c>
      <c r="AA14" s="25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/>
      <c r="AH14" s="2"/>
      <c r="AI14" s="2" t="e">
        <f t="shared" si="13"/>
        <v>#DIV/0!</v>
      </c>
      <c r="AJ14" s="25">
        <v>4170.4</v>
      </c>
      <c r="AK14" s="27">
        <v>624.9</v>
      </c>
      <c r="AL14" s="2">
        <f t="shared" si="14"/>
        <v>14.984174179934778</v>
      </c>
      <c r="AM14" s="25">
        <v>1577.4</v>
      </c>
      <c r="AN14" s="27">
        <v>525.8</v>
      </c>
      <c r="AO14" s="2">
        <f t="shared" si="15"/>
        <v>33.33333333333333</v>
      </c>
      <c r="AP14" s="25">
        <v>633</v>
      </c>
      <c r="AQ14" s="27">
        <v>69.3</v>
      </c>
      <c r="AR14" s="2">
        <f t="shared" si="16"/>
        <v>10.947867298578199</v>
      </c>
      <c r="AS14" s="23">
        <v>6676.7</v>
      </c>
      <c r="AT14" s="28">
        <v>1128.4</v>
      </c>
      <c r="AU14" s="2">
        <f t="shared" si="17"/>
        <v>16.90056465020145</v>
      </c>
      <c r="AV14" s="32">
        <v>1314.8</v>
      </c>
      <c r="AW14" s="27">
        <v>354.5</v>
      </c>
      <c r="AX14" s="2">
        <f t="shared" si="18"/>
        <v>26.962275631274718</v>
      </c>
      <c r="AY14" s="31">
        <v>1305.5</v>
      </c>
      <c r="AZ14" s="27">
        <v>354.5</v>
      </c>
      <c r="BA14" s="2">
        <f t="shared" si="3"/>
        <v>27.154346993489085</v>
      </c>
      <c r="BB14" s="23">
        <v>2452.5</v>
      </c>
      <c r="BC14" s="30">
        <v>100</v>
      </c>
      <c r="BD14" s="2">
        <f t="shared" si="19"/>
        <v>4.077471967380224</v>
      </c>
      <c r="BE14" s="31">
        <v>1328.3</v>
      </c>
      <c r="BF14" s="30">
        <v>401.5</v>
      </c>
      <c r="BG14" s="2">
        <f t="shared" si="20"/>
        <v>30.226605435519087</v>
      </c>
      <c r="BH14" s="31">
        <v>1486.6</v>
      </c>
      <c r="BI14" s="28">
        <v>248.4</v>
      </c>
      <c r="BJ14" s="2">
        <f t="shared" si="21"/>
        <v>16.709269473967446</v>
      </c>
      <c r="BK14" s="29">
        <f t="shared" si="4"/>
        <v>0</v>
      </c>
      <c r="BL14" s="17">
        <f t="shared" si="22"/>
        <v>102.59999999999991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10769.1</v>
      </c>
      <c r="D15" s="22">
        <f t="shared" si="1"/>
        <v>1203</v>
      </c>
      <c r="E15" s="2">
        <f t="shared" si="5"/>
        <v>11.17084993174917</v>
      </c>
      <c r="F15" s="23">
        <v>1884.7</v>
      </c>
      <c r="G15" s="2">
        <v>360.5</v>
      </c>
      <c r="H15" s="2">
        <f t="shared" si="6"/>
        <v>19.127712633310338</v>
      </c>
      <c r="I15" s="23">
        <v>68.9</v>
      </c>
      <c r="J15" s="2">
        <v>22.5</v>
      </c>
      <c r="K15" s="2">
        <f t="shared" si="2"/>
        <v>32.65602322206095</v>
      </c>
      <c r="L15" s="23">
        <v>0</v>
      </c>
      <c r="M15" s="2"/>
      <c r="N15" s="2" t="e">
        <f t="shared" si="7"/>
        <v>#DIV/0!</v>
      </c>
      <c r="O15" s="23">
        <v>88</v>
      </c>
      <c r="P15" s="2">
        <v>3.6</v>
      </c>
      <c r="Q15" s="2">
        <f t="shared" si="8"/>
        <v>4.090909090909091</v>
      </c>
      <c r="R15" s="25">
        <v>524</v>
      </c>
      <c r="S15" s="2">
        <v>34.7</v>
      </c>
      <c r="T15" s="2">
        <f t="shared" si="24"/>
        <v>6.622137404580153</v>
      </c>
      <c r="U15" s="25">
        <v>0</v>
      </c>
      <c r="V15" s="2">
        <v>0</v>
      </c>
      <c r="W15" s="2" t="e">
        <f t="shared" si="9"/>
        <v>#DIV/0!</v>
      </c>
      <c r="X15" s="25">
        <v>36.3</v>
      </c>
      <c r="Y15" s="2">
        <v>4.7</v>
      </c>
      <c r="Z15" s="2">
        <f t="shared" si="10"/>
        <v>12.947658402203857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8884.4</v>
      </c>
      <c r="AK15" s="27">
        <v>842.5</v>
      </c>
      <c r="AL15" s="2">
        <f t="shared" si="14"/>
        <v>9.482913871505112</v>
      </c>
      <c r="AM15" s="25">
        <v>2438.3</v>
      </c>
      <c r="AN15" s="27">
        <v>812.8</v>
      </c>
      <c r="AO15" s="2">
        <f t="shared" si="15"/>
        <v>33.33470040602059</v>
      </c>
      <c r="AP15" s="25">
        <v>1801.5</v>
      </c>
      <c r="AQ15" s="27"/>
      <c r="AR15" s="2">
        <f t="shared" si="16"/>
        <v>0</v>
      </c>
      <c r="AS15" s="23">
        <v>10866.9</v>
      </c>
      <c r="AT15" s="28">
        <v>980.9</v>
      </c>
      <c r="AU15" s="2">
        <f t="shared" si="17"/>
        <v>9.026493296156216</v>
      </c>
      <c r="AV15" s="32">
        <v>1553.1</v>
      </c>
      <c r="AW15" s="27">
        <v>280.9</v>
      </c>
      <c r="AX15" s="2">
        <f t="shared" si="18"/>
        <v>18.086407829502285</v>
      </c>
      <c r="AY15" s="31">
        <v>1387.2</v>
      </c>
      <c r="AZ15" s="27">
        <v>277.8</v>
      </c>
      <c r="BA15" s="2">
        <f t="shared" si="3"/>
        <v>20.02595155709343</v>
      </c>
      <c r="BB15" s="23">
        <v>6620.3</v>
      </c>
      <c r="BC15" s="30">
        <v>69.5</v>
      </c>
      <c r="BD15" s="2">
        <f t="shared" si="19"/>
        <v>1.049801368518043</v>
      </c>
      <c r="BE15" s="31">
        <v>1612.9</v>
      </c>
      <c r="BF15" s="30">
        <v>190.6</v>
      </c>
      <c r="BG15" s="2">
        <f t="shared" si="20"/>
        <v>11.817223634447267</v>
      </c>
      <c r="BH15" s="31">
        <v>980.2</v>
      </c>
      <c r="BI15" s="28">
        <v>414.4</v>
      </c>
      <c r="BJ15" s="2">
        <f t="shared" si="21"/>
        <v>42.277086308916545</v>
      </c>
      <c r="BK15" s="29">
        <f t="shared" si="4"/>
        <v>-97.79999999999927</v>
      </c>
      <c r="BL15" s="17">
        <f t="shared" si="22"/>
        <v>222.10000000000002</v>
      </c>
      <c r="BM15" s="2">
        <f t="shared" si="23"/>
        <v>-227.0961145194291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5521.700000000001</v>
      </c>
      <c r="D16" s="22">
        <f t="shared" si="1"/>
        <v>703.6</v>
      </c>
      <c r="E16" s="2">
        <f t="shared" si="5"/>
        <v>12.742452505568934</v>
      </c>
      <c r="F16" s="23">
        <v>1099.9</v>
      </c>
      <c r="G16" s="2">
        <v>286</v>
      </c>
      <c r="H16" s="2">
        <f t="shared" si="6"/>
        <v>26.002363851259204</v>
      </c>
      <c r="I16" s="23">
        <v>8.5</v>
      </c>
      <c r="J16" s="2">
        <v>1.8</v>
      </c>
      <c r="K16" s="2">
        <f t="shared" si="2"/>
        <v>21.176470588235293</v>
      </c>
      <c r="L16" s="23">
        <v>0</v>
      </c>
      <c r="M16" s="2"/>
      <c r="N16" s="2" t="e">
        <f t="shared" si="7"/>
        <v>#DIV/0!</v>
      </c>
      <c r="O16" s="23">
        <v>43</v>
      </c>
      <c r="P16" s="2">
        <v>1.8</v>
      </c>
      <c r="Q16" s="2">
        <f t="shared" si="8"/>
        <v>4.186046511627907</v>
      </c>
      <c r="R16" s="25">
        <v>390</v>
      </c>
      <c r="S16" s="2">
        <v>39.6</v>
      </c>
      <c r="T16" s="2">
        <f t="shared" si="24"/>
        <v>10.153846153846153</v>
      </c>
      <c r="U16" s="25">
        <v>0</v>
      </c>
      <c r="V16" s="2">
        <v>0</v>
      </c>
      <c r="W16" s="2" t="e">
        <f t="shared" si="9"/>
        <v>#DIV/0!</v>
      </c>
      <c r="X16" s="25">
        <v>258.7</v>
      </c>
      <c r="Y16" s="2">
        <v>97.2</v>
      </c>
      <c r="Z16" s="2">
        <f t="shared" si="10"/>
        <v>37.572477773482795</v>
      </c>
      <c r="AA16" s="25">
        <v>31.3</v>
      </c>
      <c r="AB16" s="2">
        <v>10.4</v>
      </c>
      <c r="AC16" s="2">
        <f t="shared" si="11"/>
        <v>33.22683706070288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4421.8</v>
      </c>
      <c r="AK16" s="27">
        <v>417.6</v>
      </c>
      <c r="AL16" s="2">
        <f t="shared" si="14"/>
        <v>9.444117780089556</v>
      </c>
      <c r="AM16" s="25">
        <v>565.8</v>
      </c>
      <c r="AN16" s="27">
        <v>188.6</v>
      </c>
      <c r="AO16" s="2">
        <f t="shared" si="15"/>
        <v>33.333333333333336</v>
      </c>
      <c r="AP16" s="25">
        <v>1131.5</v>
      </c>
      <c r="AQ16" s="27">
        <v>199.2</v>
      </c>
      <c r="AR16" s="2">
        <f t="shared" si="16"/>
        <v>17.6049491825011</v>
      </c>
      <c r="AS16" s="23">
        <v>5561.3</v>
      </c>
      <c r="AT16" s="28">
        <v>613.3</v>
      </c>
      <c r="AU16" s="2">
        <f t="shared" si="17"/>
        <v>11.027997051049214</v>
      </c>
      <c r="AV16" s="32">
        <v>1003.6</v>
      </c>
      <c r="AW16" s="27">
        <v>234.1</v>
      </c>
      <c r="AX16" s="2">
        <f t="shared" si="18"/>
        <v>23.326026305300914</v>
      </c>
      <c r="AY16" s="31">
        <v>962</v>
      </c>
      <c r="AZ16" s="27">
        <v>212.9</v>
      </c>
      <c r="BA16" s="2">
        <f t="shared" si="3"/>
        <v>22.13097713097713</v>
      </c>
      <c r="BB16" s="23">
        <v>2310.8</v>
      </c>
      <c r="BC16" s="30">
        <v>71</v>
      </c>
      <c r="BD16" s="2">
        <f t="shared" si="19"/>
        <v>3.0725289942876923</v>
      </c>
      <c r="BE16" s="31">
        <v>161.8</v>
      </c>
      <c r="BF16" s="30">
        <v>99.1</v>
      </c>
      <c r="BG16" s="2">
        <f t="shared" si="20"/>
        <v>61.24845488257107</v>
      </c>
      <c r="BH16" s="31">
        <v>1989.7</v>
      </c>
      <c r="BI16" s="28">
        <v>181.6</v>
      </c>
      <c r="BJ16" s="2">
        <f t="shared" si="21"/>
        <v>9.127004070965473</v>
      </c>
      <c r="BK16" s="29">
        <f t="shared" si="4"/>
        <v>-39.599999999999454</v>
      </c>
      <c r="BL16" s="17">
        <f t="shared" si="22"/>
        <v>90.30000000000007</v>
      </c>
      <c r="BM16" s="2">
        <f t="shared" si="23"/>
        <v>-228.03030303030636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6164.5</v>
      </c>
      <c r="D17" s="22">
        <f t="shared" si="1"/>
        <v>1157.5</v>
      </c>
      <c r="E17" s="2">
        <f t="shared" si="5"/>
        <v>18.776867548057425</v>
      </c>
      <c r="F17" s="23">
        <v>3451.7</v>
      </c>
      <c r="G17" s="2">
        <v>981.2</v>
      </c>
      <c r="H17" s="2">
        <f t="shared" si="6"/>
        <v>28.426572413593306</v>
      </c>
      <c r="I17" s="23">
        <v>1136.9</v>
      </c>
      <c r="J17" s="2">
        <v>400.6</v>
      </c>
      <c r="K17" s="2">
        <f t="shared" si="2"/>
        <v>35.23616852845457</v>
      </c>
      <c r="L17" s="23">
        <v>0.2</v>
      </c>
      <c r="M17" s="2">
        <v>2.2</v>
      </c>
      <c r="N17" s="2">
        <f t="shared" si="7"/>
        <v>1100</v>
      </c>
      <c r="O17" s="23">
        <v>275</v>
      </c>
      <c r="P17" s="2">
        <v>27.9</v>
      </c>
      <c r="Q17" s="2">
        <f t="shared" si="8"/>
        <v>10.145454545454545</v>
      </c>
      <c r="R17" s="25">
        <v>1241</v>
      </c>
      <c r="S17" s="2">
        <v>254</v>
      </c>
      <c r="T17" s="2">
        <f t="shared" si="24"/>
        <v>20.467365028203062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 t="shared" si="13"/>
        <v>#DIV/0!</v>
      </c>
      <c r="AJ17" s="25">
        <v>2712.8</v>
      </c>
      <c r="AK17" s="27">
        <v>176.3</v>
      </c>
      <c r="AL17" s="2">
        <f t="shared" si="14"/>
        <v>6.498820406959599</v>
      </c>
      <c r="AM17" s="25">
        <v>0</v>
      </c>
      <c r="AN17" s="27"/>
      <c r="AO17" s="2" t="e">
        <f t="shared" si="15"/>
        <v>#DIV/0!</v>
      </c>
      <c r="AP17" s="25">
        <v>564.5</v>
      </c>
      <c r="AQ17" s="27">
        <v>146.5</v>
      </c>
      <c r="AR17" s="2">
        <f t="shared" si="16"/>
        <v>25.952170062001773</v>
      </c>
      <c r="AS17" s="23">
        <v>6164.5</v>
      </c>
      <c r="AT17" s="28">
        <v>1108.5</v>
      </c>
      <c r="AU17" s="2">
        <f t="shared" si="17"/>
        <v>17.981993673452834</v>
      </c>
      <c r="AV17" s="32">
        <v>1182.5</v>
      </c>
      <c r="AW17" s="27">
        <v>323</v>
      </c>
      <c r="AX17" s="2">
        <f t="shared" si="18"/>
        <v>27.315010570824523</v>
      </c>
      <c r="AY17" s="31">
        <v>1180.1</v>
      </c>
      <c r="AZ17" s="27">
        <v>323</v>
      </c>
      <c r="BA17" s="2">
        <f t="shared" si="3"/>
        <v>27.370561816795192</v>
      </c>
      <c r="BB17" s="23">
        <v>2693</v>
      </c>
      <c r="BC17" s="30">
        <v>99</v>
      </c>
      <c r="BD17" s="2">
        <f t="shared" si="19"/>
        <v>3.676197549201634</v>
      </c>
      <c r="BE17" s="31">
        <v>710.4</v>
      </c>
      <c r="BF17" s="30">
        <v>237.6</v>
      </c>
      <c r="BG17" s="2">
        <f t="shared" si="20"/>
        <v>33.44594594594595</v>
      </c>
      <c r="BH17" s="31">
        <v>1484.8</v>
      </c>
      <c r="BI17" s="28">
        <v>423.6</v>
      </c>
      <c r="BJ17" s="2">
        <f t="shared" si="21"/>
        <v>28.52909482758621</v>
      </c>
      <c r="BK17" s="29">
        <f t="shared" si="4"/>
        <v>0</v>
      </c>
      <c r="BL17" s="17">
        <f t="shared" si="22"/>
        <v>49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9896.9</v>
      </c>
      <c r="D18" s="22">
        <f t="shared" si="1"/>
        <v>2148.3</v>
      </c>
      <c r="E18" s="2">
        <f t="shared" si="5"/>
        <v>21.70679707787287</v>
      </c>
      <c r="F18" s="23">
        <v>2429.2</v>
      </c>
      <c r="G18" s="2">
        <v>613</v>
      </c>
      <c r="H18" s="2">
        <f t="shared" si="6"/>
        <v>25.23464515066689</v>
      </c>
      <c r="I18" s="23">
        <v>362.3</v>
      </c>
      <c r="J18" s="2">
        <v>65.6</v>
      </c>
      <c r="K18" s="2">
        <f t="shared" si="2"/>
        <v>18.106541540160087</v>
      </c>
      <c r="L18" s="23">
        <v>0.8</v>
      </c>
      <c r="M18" s="2">
        <v>19.1</v>
      </c>
      <c r="N18" s="2">
        <f t="shared" si="7"/>
        <v>2387.5</v>
      </c>
      <c r="O18" s="23">
        <v>345</v>
      </c>
      <c r="P18" s="2">
        <v>13</v>
      </c>
      <c r="Q18" s="2">
        <f t="shared" si="8"/>
        <v>3.768115942028986</v>
      </c>
      <c r="R18" s="25">
        <v>943</v>
      </c>
      <c r="S18" s="2">
        <v>232.3</v>
      </c>
      <c r="T18" s="2">
        <f t="shared" si="24"/>
        <v>24.634146341463417</v>
      </c>
      <c r="U18" s="25">
        <v>0</v>
      </c>
      <c r="V18" s="2">
        <v>0</v>
      </c>
      <c r="W18" s="2" t="e">
        <f t="shared" si="9"/>
        <v>#DIV/0!</v>
      </c>
      <c r="X18" s="25">
        <v>48.7</v>
      </c>
      <c r="Y18" s="2">
        <v>13</v>
      </c>
      <c r="Z18" s="2">
        <f t="shared" si="10"/>
        <v>26.694045174537983</v>
      </c>
      <c r="AA18" s="25">
        <v>20</v>
      </c>
      <c r="AB18" s="2">
        <v>3.5</v>
      </c>
      <c r="AC18" s="2">
        <f t="shared" si="11"/>
        <v>17.5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7467.7</v>
      </c>
      <c r="AK18" s="27">
        <v>1535.3</v>
      </c>
      <c r="AL18" s="2">
        <f t="shared" si="14"/>
        <v>20.55920832384804</v>
      </c>
      <c r="AM18" s="25">
        <v>4427.3</v>
      </c>
      <c r="AN18" s="27">
        <v>1475.8</v>
      </c>
      <c r="AO18" s="2">
        <f t="shared" si="15"/>
        <v>33.33408623766177</v>
      </c>
      <c r="AP18" s="25">
        <v>480</v>
      </c>
      <c r="AQ18" s="27"/>
      <c r="AR18" s="2">
        <f t="shared" si="16"/>
        <v>0</v>
      </c>
      <c r="AS18" s="23">
        <v>10402.1</v>
      </c>
      <c r="AT18" s="28">
        <v>1684.5</v>
      </c>
      <c r="AU18" s="2">
        <f t="shared" si="17"/>
        <v>16.19384547351016</v>
      </c>
      <c r="AV18" s="32">
        <v>1762.4</v>
      </c>
      <c r="AW18" s="27">
        <v>293.8</v>
      </c>
      <c r="AX18" s="2">
        <f t="shared" si="18"/>
        <v>16.670449387199273</v>
      </c>
      <c r="AY18" s="31">
        <v>1752.4</v>
      </c>
      <c r="AZ18" s="27">
        <v>289</v>
      </c>
      <c r="BA18" s="2">
        <f t="shared" si="3"/>
        <v>16.491668568819904</v>
      </c>
      <c r="BB18" s="23">
        <v>3292.7</v>
      </c>
      <c r="BC18" s="30">
        <v>408.7</v>
      </c>
      <c r="BD18" s="2">
        <f t="shared" si="19"/>
        <v>12.412306010265132</v>
      </c>
      <c r="BE18" s="31">
        <v>2186.8</v>
      </c>
      <c r="BF18" s="30">
        <v>23.5</v>
      </c>
      <c r="BG18" s="2">
        <f t="shared" si="20"/>
        <v>1.0746295957563563</v>
      </c>
      <c r="BH18" s="31">
        <v>2927.7</v>
      </c>
      <c r="BI18" s="28">
        <v>910</v>
      </c>
      <c r="BJ18" s="2">
        <f t="shared" si="21"/>
        <v>31.08241964682174</v>
      </c>
      <c r="BK18" s="29">
        <f t="shared" si="4"/>
        <v>-505.2000000000007</v>
      </c>
      <c r="BL18" s="17">
        <f t="shared" si="22"/>
        <v>463.8000000000002</v>
      </c>
      <c r="BM18" s="2">
        <f t="shared" si="23"/>
        <v>-91.80522565320656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4218.4</v>
      </c>
      <c r="D19" s="22">
        <f t="shared" si="1"/>
        <v>916.9</v>
      </c>
      <c r="E19" s="2">
        <f t="shared" si="5"/>
        <v>21.735729186421395</v>
      </c>
      <c r="F19" s="23">
        <v>1136.3</v>
      </c>
      <c r="G19" s="2">
        <v>269.9</v>
      </c>
      <c r="H19" s="2">
        <f t="shared" si="6"/>
        <v>23.752530141687934</v>
      </c>
      <c r="I19" s="23">
        <v>9.4</v>
      </c>
      <c r="J19" s="2">
        <v>14.9</v>
      </c>
      <c r="K19" s="2">
        <f t="shared" si="2"/>
        <v>158.51063829787233</v>
      </c>
      <c r="L19" s="23">
        <v>4.1</v>
      </c>
      <c r="M19" s="2">
        <v>0.8</v>
      </c>
      <c r="N19" s="2">
        <f t="shared" si="7"/>
        <v>19.512195121951223</v>
      </c>
      <c r="O19" s="23">
        <v>103</v>
      </c>
      <c r="P19" s="2">
        <v>1.7</v>
      </c>
      <c r="Q19" s="2">
        <f t="shared" si="8"/>
        <v>1.6504854368932036</v>
      </c>
      <c r="R19" s="25">
        <v>343</v>
      </c>
      <c r="S19" s="2">
        <v>25.6</v>
      </c>
      <c r="T19" s="2">
        <f t="shared" si="24"/>
        <v>7.463556851311953</v>
      </c>
      <c r="U19" s="25">
        <v>0</v>
      </c>
      <c r="V19" s="2">
        <v>0</v>
      </c>
      <c r="W19" s="2" t="e">
        <f t="shared" si="9"/>
        <v>#DIV/0!</v>
      </c>
      <c r="X19" s="25">
        <v>106</v>
      </c>
      <c r="Y19" s="2">
        <v>18.8</v>
      </c>
      <c r="Z19" s="2">
        <f t="shared" si="10"/>
        <v>17.735849056603776</v>
      </c>
      <c r="AA19" s="25">
        <v>5.3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3082.1</v>
      </c>
      <c r="AK19" s="27">
        <v>647</v>
      </c>
      <c r="AL19" s="2">
        <f t="shared" si="14"/>
        <v>20.9921806560462</v>
      </c>
      <c r="AM19" s="25">
        <v>1243.8</v>
      </c>
      <c r="AN19" s="27">
        <v>414.6</v>
      </c>
      <c r="AO19" s="2">
        <f t="shared" si="15"/>
        <v>33.333333333333336</v>
      </c>
      <c r="AP19" s="25">
        <v>958.3</v>
      </c>
      <c r="AQ19" s="27">
        <v>202.7</v>
      </c>
      <c r="AR19" s="2">
        <f t="shared" si="16"/>
        <v>21.15204007095899</v>
      </c>
      <c r="AS19" s="23">
        <v>4218.4</v>
      </c>
      <c r="AT19" s="28">
        <v>926.3</v>
      </c>
      <c r="AU19" s="2">
        <f t="shared" si="17"/>
        <v>21.958562488147166</v>
      </c>
      <c r="AV19" s="32">
        <v>944.5</v>
      </c>
      <c r="AW19" s="27">
        <v>272.8</v>
      </c>
      <c r="AX19" s="2">
        <f t="shared" si="18"/>
        <v>28.88300688194812</v>
      </c>
      <c r="AY19" s="31">
        <v>927.9</v>
      </c>
      <c r="AZ19" s="27">
        <v>272.8</v>
      </c>
      <c r="BA19" s="2">
        <f t="shared" si="3"/>
        <v>29.39971979739196</v>
      </c>
      <c r="BB19" s="23">
        <v>1230.3</v>
      </c>
      <c r="BC19" s="30">
        <v>131.8</v>
      </c>
      <c r="BD19" s="2">
        <f t="shared" si="19"/>
        <v>10.712834268064702</v>
      </c>
      <c r="BE19" s="31">
        <v>788.8</v>
      </c>
      <c r="BF19" s="30">
        <v>214.1</v>
      </c>
      <c r="BG19" s="2">
        <f t="shared" si="20"/>
        <v>27.142494929006084</v>
      </c>
      <c r="BH19" s="31">
        <v>1162</v>
      </c>
      <c r="BI19" s="28">
        <v>284.6</v>
      </c>
      <c r="BJ19" s="2">
        <f t="shared" si="21"/>
        <v>24.49225473321859</v>
      </c>
      <c r="BK19" s="29">
        <f t="shared" si="4"/>
        <v>0</v>
      </c>
      <c r="BL19" s="17">
        <f t="shared" si="22"/>
        <v>-9.399999999999977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3834.1000000000004</v>
      </c>
      <c r="D20" s="22">
        <f t="shared" si="1"/>
        <v>840.4000000000001</v>
      </c>
      <c r="E20" s="2">
        <f t="shared" si="5"/>
        <v>21.91909444198117</v>
      </c>
      <c r="F20" s="23">
        <v>748.7</v>
      </c>
      <c r="G20" s="2">
        <v>129.7</v>
      </c>
      <c r="H20" s="2">
        <f t="shared" si="6"/>
        <v>17.32336049151863</v>
      </c>
      <c r="I20" s="23">
        <v>14.6</v>
      </c>
      <c r="J20" s="2">
        <v>2.3</v>
      </c>
      <c r="K20" s="2">
        <f t="shared" si="2"/>
        <v>15.753424657534246</v>
      </c>
      <c r="L20" s="23">
        <v>5.5</v>
      </c>
      <c r="M20" s="2">
        <v>0.8</v>
      </c>
      <c r="N20" s="2">
        <f t="shared" si="7"/>
        <v>14.545454545454547</v>
      </c>
      <c r="O20" s="23">
        <v>50</v>
      </c>
      <c r="P20" s="2">
        <v>1</v>
      </c>
      <c r="Q20" s="2">
        <f t="shared" si="8"/>
        <v>2</v>
      </c>
      <c r="R20" s="25">
        <v>297</v>
      </c>
      <c r="S20" s="2">
        <v>23.9</v>
      </c>
      <c r="T20" s="2">
        <f t="shared" si="24"/>
        <v>8.047138047138047</v>
      </c>
      <c r="U20" s="25">
        <v>0</v>
      </c>
      <c r="V20" s="2">
        <v>0</v>
      </c>
      <c r="W20" s="2" t="e">
        <f t="shared" si="9"/>
        <v>#DIV/0!</v>
      </c>
      <c r="X20" s="25">
        <v>52.4</v>
      </c>
      <c r="Y20" s="2">
        <v>0</v>
      </c>
      <c r="Z20" s="2">
        <f t="shared" si="10"/>
        <v>0</v>
      </c>
      <c r="AA20" s="25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3085.4</v>
      </c>
      <c r="AK20" s="27">
        <v>710.7</v>
      </c>
      <c r="AL20" s="2">
        <f t="shared" si="14"/>
        <v>23.03429052959098</v>
      </c>
      <c r="AM20" s="25">
        <v>1630.4</v>
      </c>
      <c r="AN20" s="27">
        <v>543.5</v>
      </c>
      <c r="AO20" s="2">
        <f t="shared" si="15"/>
        <v>33.33537782139352</v>
      </c>
      <c r="AP20" s="25">
        <v>172.2</v>
      </c>
      <c r="AQ20" s="27">
        <v>57.4</v>
      </c>
      <c r="AR20" s="2">
        <f t="shared" si="16"/>
        <v>33.333333333333336</v>
      </c>
      <c r="AS20" s="23">
        <v>3926.9</v>
      </c>
      <c r="AT20" s="28">
        <v>779.8</v>
      </c>
      <c r="AU20" s="2">
        <f t="shared" si="17"/>
        <v>19.85790318062594</v>
      </c>
      <c r="AV20" s="32">
        <v>1019.2</v>
      </c>
      <c r="AW20" s="27">
        <v>349.4</v>
      </c>
      <c r="AX20" s="2">
        <f t="shared" si="18"/>
        <v>34.281789638932494</v>
      </c>
      <c r="AY20" s="31">
        <v>1015.1</v>
      </c>
      <c r="AZ20" s="27">
        <v>349.4</v>
      </c>
      <c r="BA20" s="2">
        <f t="shared" si="3"/>
        <v>34.42025416215151</v>
      </c>
      <c r="BB20" s="23">
        <v>1606.8</v>
      </c>
      <c r="BC20" s="30">
        <v>29</v>
      </c>
      <c r="BD20" s="2">
        <f t="shared" si="19"/>
        <v>1.8048294747323872</v>
      </c>
      <c r="BE20" s="31">
        <v>176.7</v>
      </c>
      <c r="BF20" s="30">
        <v>83.4</v>
      </c>
      <c r="BG20" s="2">
        <f t="shared" si="20"/>
        <v>47.19864176570459</v>
      </c>
      <c r="BH20" s="31">
        <v>1031.2</v>
      </c>
      <c r="BI20" s="28">
        <v>296.7</v>
      </c>
      <c r="BJ20" s="2">
        <f t="shared" si="21"/>
        <v>28.772304111714504</v>
      </c>
      <c r="BK20" s="29">
        <f t="shared" si="4"/>
        <v>-92.79999999999973</v>
      </c>
      <c r="BL20" s="17">
        <f t="shared" si="22"/>
        <v>60.600000000000136</v>
      </c>
      <c r="BM20" s="2">
        <f t="shared" si="23"/>
        <v>-65.30172413793137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6761</v>
      </c>
      <c r="D21" s="22">
        <f t="shared" si="1"/>
        <v>1224.9</v>
      </c>
      <c r="E21" s="2">
        <f t="shared" si="5"/>
        <v>18.117142434551102</v>
      </c>
      <c r="F21" s="23">
        <v>1709.8</v>
      </c>
      <c r="G21" s="2">
        <v>376.4</v>
      </c>
      <c r="H21" s="2">
        <f t="shared" si="6"/>
        <v>22.01427067493274</v>
      </c>
      <c r="I21" s="23">
        <v>40.7</v>
      </c>
      <c r="J21" s="2">
        <v>14.9</v>
      </c>
      <c r="K21" s="2">
        <f t="shared" si="2"/>
        <v>36.60933660933661</v>
      </c>
      <c r="L21" s="23">
        <v>4.1</v>
      </c>
      <c r="M21" s="2"/>
      <c r="N21" s="2">
        <f t="shared" si="7"/>
        <v>0</v>
      </c>
      <c r="O21" s="23">
        <v>210</v>
      </c>
      <c r="P21" s="2">
        <v>46.9</v>
      </c>
      <c r="Q21" s="2">
        <f t="shared" si="8"/>
        <v>22.333333333333332</v>
      </c>
      <c r="R21" s="25">
        <v>863</v>
      </c>
      <c r="S21" s="2">
        <v>121.2</v>
      </c>
      <c r="T21" s="2">
        <f t="shared" si="24"/>
        <v>14.044032444959445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39</v>
      </c>
      <c r="AB21" s="2">
        <v>13</v>
      </c>
      <c r="AC21" s="2">
        <f t="shared" si="11"/>
        <v>33.33333333333333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5051.2</v>
      </c>
      <c r="AK21" s="27">
        <v>848.5</v>
      </c>
      <c r="AL21" s="2">
        <f t="shared" si="14"/>
        <v>16.797988596769084</v>
      </c>
      <c r="AM21" s="25">
        <v>2456.1</v>
      </c>
      <c r="AN21" s="27">
        <v>818.7</v>
      </c>
      <c r="AO21" s="2">
        <f t="shared" si="15"/>
        <v>33.333333333333336</v>
      </c>
      <c r="AP21" s="25">
        <v>368.6</v>
      </c>
      <c r="AQ21" s="27"/>
      <c r="AR21" s="2">
        <f t="shared" si="16"/>
        <v>0</v>
      </c>
      <c r="AS21" s="23">
        <v>6831</v>
      </c>
      <c r="AT21" s="28">
        <v>675.5</v>
      </c>
      <c r="AU21" s="2">
        <f t="shared" si="17"/>
        <v>9.88874249743815</v>
      </c>
      <c r="AV21" s="32">
        <v>1328.5</v>
      </c>
      <c r="AW21" s="27">
        <v>239.4</v>
      </c>
      <c r="AX21" s="2">
        <f t="shared" si="18"/>
        <v>18.02032367331577</v>
      </c>
      <c r="AY21" s="31">
        <v>1302.2</v>
      </c>
      <c r="AZ21" s="27">
        <v>236.1</v>
      </c>
      <c r="BA21" s="2">
        <f t="shared" si="3"/>
        <v>18.13085547534941</v>
      </c>
      <c r="BB21" s="23">
        <v>2642.3</v>
      </c>
      <c r="BC21" s="30">
        <v>69</v>
      </c>
      <c r="BD21" s="2">
        <f t="shared" si="19"/>
        <v>2.6113613140067367</v>
      </c>
      <c r="BE21" s="31">
        <v>1614.5</v>
      </c>
      <c r="BF21" s="30">
        <v>26</v>
      </c>
      <c r="BG21" s="2">
        <f t="shared" si="20"/>
        <v>1.610405698358625</v>
      </c>
      <c r="BH21" s="31">
        <v>1151</v>
      </c>
      <c r="BI21" s="28">
        <v>316</v>
      </c>
      <c r="BJ21" s="2">
        <f t="shared" si="21"/>
        <v>27.45438748913988</v>
      </c>
      <c r="BK21" s="29">
        <f t="shared" si="4"/>
        <v>-70</v>
      </c>
      <c r="BL21" s="17">
        <f t="shared" si="22"/>
        <v>549.4000000000001</v>
      </c>
      <c r="BM21" s="2">
        <f t="shared" si="23"/>
        <v>-784.857142857143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6696.2</v>
      </c>
      <c r="D22" s="22">
        <f t="shared" si="1"/>
        <v>1331.5</v>
      </c>
      <c r="E22" s="2">
        <f t="shared" si="5"/>
        <v>19.88441205459813</v>
      </c>
      <c r="F22" s="23">
        <v>2346.5</v>
      </c>
      <c r="G22" s="2">
        <v>650.5</v>
      </c>
      <c r="H22" s="2">
        <f t="shared" si="6"/>
        <v>27.722139356488384</v>
      </c>
      <c r="I22" s="23">
        <v>278.7</v>
      </c>
      <c r="J22" s="2">
        <v>70</v>
      </c>
      <c r="K22" s="2">
        <f t="shared" si="2"/>
        <v>25.116612845353426</v>
      </c>
      <c r="L22" s="23">
        <v>0</v>
      </c>
      <c r="M22" s="2"/>
      <c r="N22" s="2" t="e">
        <f t="shared" si="7"/>
        <v>#DIV/0!</v>
      </c>
      <c r="O22" s="23">
        <v>135</v>
      </c>
      <c r="P22" s="2">
        <v>33</v>
      </c>
      <c r="Q22" s="2">
        <f t="shared" si="8"/>
        <v>24.444444444444443</v>
      </c>
      <c r="R22" s="25">
        <v>890</v>
      </c>
      <c r="S22" s="2">
        <v>186.2</v>
      </c>
      <c r="T22" s="2">
        <f t="shared" si="24"/>
        <v>20.921348314606742</v>
      </c>
      <c r="U22" s="25">
        <v>0</v>
      </c>
      <c r="V22" s="2">
        <v>0</v>
      </c>
      <c r="W22" s="2" t="e">
        <f t="shared" si="9"/>
        <v>#DIV/0!</v>
      </c>
      <c r="X22" s="25">
        <v>288.7</v>
      </c>
      <c r="Y22" s="2">
        <v>65.9</v>
      </c>
      <c r="Z22" s="2">
        <f t="shared" si="10"/>
        <v>22.826463456875654</v>
      </c>
      <c r="AA22" s="25">
        <v>41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3"/>
      <c r="AH22" s="2">
        <v>1.4</v>
      </c>
      <c r="AI22" s="2" t="e">
        <f t="shared" si="13"/>
        <v>#DIV/0!</v>
      </c>
      <c r="AJ22" s="25">
        <v>4349.7</v>
      </c>
      <c r="AK22" s="27">
        <v>681</v>
      </c>
      <c r="AL22" s="2">
        <f t="shared" si="14"/>
        <v>15.656252155321058</v>
      </c>
      <c r="AM22" s="25">
        <v>1751.5</v>
      </c>
      <c r="AN22" s="27">
        <v>583.8</v>
      </c>
      <c r="AO22" s="2">
        <f t="shared" si="15"/>
        <v>33.33143020268341</v>
      </c>
      <c r="AP22" s="25">
        <v>585.5</v>
      </c>
      <c r="AQ22" s="27">
        <v>67.4</v>
      </c>
      <c r="AR22" s="2">
        <f t="shared" si="16"/>
        <v>11.511528608027328</v>
      </c>
      <c r="AS22" s="23">
        <v>6812.8</v>
      </c>
      <c r="AT22" s="28">
        <v>1354</v>
      </c>
      <c r="AU22" s="2">
        <f t="shared" si="17"/>
        <v>19.874354156881164</v>
      </c>
      <c r="AV22" s="32">
        <v>1431.5</v>
      </c>
      <c r="AW22" s="27">
        <v>385.1</v>
      </c>
      <c r="AX22" s="2">
        <f t="shared" si="18"/>
        <v>26.901851205029693</v>
      </c>
      <c r="AY22" s="31">
        <v>1425.5</v>
      </c>
      <c r="AZ22" s="27">
        <v>381.9</v>
      </c>
      <c r="BA22" s="2">
        <f t="shared" si="3"/>
        <v>26.790599789547525</v>
      </c>
      <c r="BB22" s="23">
        <v>2586.2</v>
      </c>
      <c r="BC22" s="30">
        <v>133.9</v>
      </c>
      <c r="BD22" s="2">
        <f t="shared" si="19"/>
        <v>5.177480473281262</v>
      </c>
      <c r="BE22" s="31">
        <v>826.5</v>
      </c>
      <c r="BF22" s="30">
        <v>97.5</v>
      </c>
      <c r="BG22" s="2">
        <f t="shared" si="20"/>
        <v>11.796733212341199</v>
      </c>
      <c r="BH22" s="31">
        <v>1874.1</v>
      </c>
      <c r="BI22" s="28">
        <v>721.8</v>
      </c>
      <c r="BJ22" s="2">
        <f t="shared" si="21"/>
        <v>38.514486953737794</v>
      </c>
      <c r="BK22" s="29">
        <f t="shared" si="4"/>
        <v>-116.60000000000036</v>
      </c>
      <c r="BL22" s="17">
        <f t="shared" si="22"/>
        <v>-22.5</v>
      </c>
      <c r="BM22" s="2">
        <f t="shared" si="23"/>
        <v>19.29674099485414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3980.1</v>
      </c>
      <c r="D23" s="22">
        <f t="shared" si="1"/>
        <v>900.3</v>
      </c>
      <c r="E23" s="2">
        <f t="shared" si="5"/>
        <v>22.620034672495663</v>
      </c>
      <c r="F23" s="23">
        <v>2115.2</v>
      </c>
      <c r="G23" s="2">
        <v>550.1</v>
      </c>
      <c r="H23" s="2">
        <f t="shared" si="6"/>
        <v>26.006996974281392</v>
      </c>
      <c r="I23" s="23">
        <v>55.3</v>
      </c>
      <c r="J23" s="2">
        <v>14.2</v>
      </c>
      <c r="K23" s="2">
        <f t="shared" si="2"/>
        <v>25.678119349005424</v>
      </c>
      <c r="L23" s="23">
        <v>39.2</v>
      </c>
      <c r="M23" s="2">
        <v>58.1</v>
      </c>
      <c r="N23" s="2">
        <f t="shared" si="7"/>
        <v>148.2142857142857</v>
      </c>
      <c r="O23" s="23">
        <v>88</v>
      </c>
      <c r="P23" s="2">
        <v>-0.1</v>
      </c>
      <c r="Q23" s="2">
        <f t="shared" si="8"/>
        <v>-0.11363636363636365</v>
      </c>
      <c r="R23" s="25">
        <v>404</v>
      </c>
      <c r="S23" s="2">
        <v>37</v>
      </c>
      <c r="T23" s="2">
        <f t="shared" si="24"/>
        <v>9.158415841584159</v>
      </c>
      <c r="U23" s="25">
        <v>0</v>
      </c>
      <c r="V23" s="2">
        <v>0</v>
      </c>
      <c r="W23" s="2" t="e">
        <f t="shared" si="9"/>
        <v>#DIV/0!</v>
      </c>
      <c r="X23" s="25">
        <v>610.5</v>
      </c>
      <c r="Y23" s="2">
        <v>160.2</v>
      </c>
      <c r="Z23" s="2">
        <f t="shared" si="10"/>
        <v>26.24078624078624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1864.9</v>
      </c>
      <c r="AK23" s="27">
        <v>350.2</v>
      </c>
      <c r="AL23" s="2">
        <f t="shared" si="14"/>
        <v>18.77848678213309</v>
      </c>
      <c r="AM23" s="25">
        <v>961.3</v>
      </c>
      <c r="AN23" s="27">
        <v>320.4</v>
      </c>
      <c r="AO23" s="2">
        <f t="shared" si="15"/>
        <v>33.329865806720065</v>
      </c>
      <c r="AP23" s="25">
        <v>0</v>
      </c>
      <c r="AQ23" s="27"/>
      <c r="AR23" s="2" t="e">
        <f t="shared" si="16"/>
        <v>#DIV/0!</v>
      </c>
      <c r="AS23" s="23">
        <v>4032.9</v>
      </c>
      <c r="AT23" s="28">
        <v>879.7</v>
      </c>
      <c r="AU23" s="2">
        <f t="shared" si="17"/>
        <v>21.813087356492847</v>
      </c>
      <c r="AV23" s="32">
        <v>1000.6</v>
      </c>
      <c r="AW23" s="27">
        <v>364.2</v>
      </c>
      <c r="AX23" s="2">
        <f t="shared" si="18"/>
        <v>36.398161103338</v>
      </c>
      <c r="AY23" s="31">
        <v>971.5</v>
      </c>
      <c r="AZ23" s="27">
        <v>349.4</v>
      </c>
      <c r="BA23" s="2">
        <f t="shared" si="3"/>
        <v>35.96500257334019</v>
      </c>
      <c r="BB23" s="23">
        <v>1180</v>
      </c>
      <c r="BC23" s="30">
        <v>40.4</v>
      </c>
      <c r="BD23" s="2">
        <f t="shared" si="19"/>
        <v>3.4237288135593222</v>
      </c>
      <c r="BE23" s="31">
        <v>770.2</v>
      </c>
      <c r="BF23" s="30">
        <v>139.9</v>
      </c>
      <c r="BG23" s="2">
        <f t="shared" si="20"/>
        <v>18.16411321734614</v>
      </c>
      <c r="BH23" s="31">
        <v>975</v>
      </c>
      <c r="BI23" s="28">
        <v>297.2</v>
      </c>
      <c r="BJ23" s="2">
        <f t="shared" si="21"/>
        <v>30.48205128205128</v>
      </c>
      <c r="BK23" s="29">
        <f t="shared" si="4"/>
        <v>-52.80000000000018</v>
      </c>
      <c r="BL23" s="17">
        <f t="shared" si="22"/>
        <v>20.59999999999991</v>
      </c>
      <c r="BM23" s="2">
        <f t="shared" si="23"/>
        <v>-39.01515151515121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57899.2</v>
      </c>
      <c r="D24" s="22">
        <f t="shared" si="1"/>
        <v>11599.900000000001</v>
      </c>
      <c r="E24" s="2">
        <f t="shared" si="5"/>
        <v>20.03464641998508</v>
      </c>
      <c r="F24" s="23">
        <v>37822.1</v>
      </c>
      <c r="G24" s="2">
        <v>11132.2</v>
      </c>
      <c r="H24" s="2">
        <f t="shared" si="6"/>
        <v>29.433056334788393</v>
      </c>
      <c r="I24" s="23">
        <v>20384.1</v>
      </c>
      <c r="J24" s="2">
        <v>5085.7</v>
      </c>
      <c r="K24" s="2">
        <f t="shared" si="2"/>
        <v>24.94934777596264</v>
      </c>
      <c r="L24" s="23">
        <v>3.5</v>
      </c>
      <c r="M24" s="2">
        <v>3.1</v>
      </c>
      <c r="N24" s="2">
        <f t="shared" si="7"/>
        <v>88.57142857142858</v>
      </c>
      <c r="O24" s="23">
        <v>4040</v>
      </c>
      <c r="P24" s="2">
        <v>243.8</v>
      </c>
      <c r="Q24" s="2">
        <f t="shared" si="8"/>
        <v>6.034653465346535</v>
      </c>
      <c r="R24" s="25">
        <v>7801</v>
      </c>
      <c r="S24" s="2">
        <v>2091.9</v>
      </c>
      <c r="T24" s="2">
        <f t="shared" si="24"/>
        <v>26.81579284707089</v>
      </c>
      <c r="U24" s="25">
        <v>1500</v>
      </c>
      <c r="V24" s="2">
        <v>483.5</v>
      </c>
      <c r="W24" s="2">
        <f t="shared" si="9"/>
        <v>32.233333333333334</v>
      </c>
      <c r="X24" s="25">
        <v>1073.5</v>
      </c>
      <c r="Y24" s="2">
        <v>86.7</v>
      </c>
      <c r="Z24" s="2">
        <f t="shared" si="10"/>
        <v>8.076385654401491</v>
      </c>
      <c r="AA24" s="25">
        <v>150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/>
      <c r="AH24" s="2">
        <v>127.6</v>
      </c>
      <c r="AI24" s="2" t="e">
        <f t="shared" si="13"/>
        <v>#DIV/0!</v>
      </c>
      <c r="AJ24" s="25">
        <v>20077.1</v>
      </c>
      <c r="AK24" s="27">
        <v>467.7</v>
      </c>
      <c r="AL24" s="2">
        <f t="shared" si="14"/>
        <v>2.329519701550523</v>
      </c>
      <c r="AM24" s="25">
        <v>1378</v>
      </c>
      <c r="AN24" s="27">
        <v>459.3</v>
      </c>
      <c r="AO24" s="2">
        <f t="shared" si="15"/>
        <v>33.33091436865022</v>
      </c>
      <c r="AP24" s="25">
        <v>0</v>
      </c>
      <c r="AQ24" s="27"/>
      <c r="AR24" s="2" t="e">
        <f t="shared" si="16"/>
        <v>#DIV/0!</v>
      </c>
      <c r="AS24" s="23">
        <v>60039.4</v>
      </c>
      <c r="AT24" s="28">
        <v>8723.4</v>
      </c>
      <c r="AU24" s="2">
        <f t="shared" si="17"/>
        <v>14.529458988597488</v>
      </c>
      <c r="AV24" s="32">
        <v>4210.6</v>
      </c>
      <c r="AW24" s="27">
        <v>897.5</v>
      </c>
      <c r="AX24" s="2">
        <f t="shared" si="18"/>
        <v>21.315251983090295</v>
      </c>
      <c r="AY24" s="31">
        <v>2808</v>
      </c>
      <c r="AZ24" s="27">
        <v>725.3</v>
      </c>
      <c r="BA24" s="2">
        <f t="shared" si="3"/>
        <v>25.829772079772077</v>
      </c>
      <c r="BB24" s="23">
        <v>13769.6</v>
      </c>
      <c r="BC24" s="30">
        <v>1606.3</v>
      </c>
      <c r="BD24" s="2">
        <f t="shared" si="19"/>
        <v>11.665553102486637</v>
      </c>
      <c r="BE24" s="31">
        <v>33111.1</v>
      </c>
      <c r="BF24" s="30">
        <v>4323.8</v>
      </c>
      <c r="BG24" s="2">
        <f t="shared" si="20"/>
        <v>13.058460757872739</v>
      </c>
      <c r="BH24" s="31">
        <v>7510.2</v>
      </c>
      <c r="BI24" s="28">
        <v>1425.2</v>
      </c>
      <c r="BJ24" s="2">
        <f t="shared" si="21"/>
        <v>18.976858139596818</v>
      </c>
      <c r="BK24" s="29">
        <f t="shared" si="4"/>
        <v>-2140.2000000000044</v>
      </c>
      <c r="BL24" s="17">
        <f t="shared" si="22"/>
        <v>2876.500000000002</v>
      </c>
      <c r="BM24" s="2">
        <f t="shared" si="23"/>
        <v>-134.40332679188842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5296.1</v>
      </c>
      <c r="D25" s="22">
        <f t="shared" si="1"/>
        <v>892.1</v>
      </c>
      <c r="E25" s="2">
        <f t="shared" si="5"/>
        <v>16.844470459394646</v>
      </c>
      <c r="F25" s="23">
        <v>2265</v>
      </c>
      <c r="G25" s="2">
        <v>461.8</v>
      </c>
      <c r="H25" s="2">
        <f t="shared" si="6"/>
        <v>20.38852097130243</v>
      </c>
      <c r="I25" s="23">
        <v>79.3</v>
      </c>
      <c r="J25" s="2">
        <v>20.1</v>
      </c>
      <c r="K25" s="2">
        <f t="shared" si="2"/>
        <v>25.34678436317781</v>
      </c>
      <c r="L25" s="23">
        <v>3.5</v>
      </c>
      <c r="M25" s="2"/>
      <c r="N25" s="2">
        <f t="shared" si="7"/>
        <v>0</v>
      </c>
      <c r="O25" s="23">
        <v>481</v>
      </c>
      <c r="P25" s="2">
        <v>1.9</v>
      </c>
      <c r="Q25" s="2">
        <f t="shared" si="8"/>
        <v>0.39501039501039503</v>
      </c>
      <c r="R25" s="25">
        <v>865</v>
      </c>
      <c r="S25" s="2">
        <v>40.7</v>
      </c>
      <c r="T25" s="2">
        <f t="shared" si="24"/>
        <v>4.705202312138729</v>
      </c>
      <c r="U25" s="25">
        <v>0</v>
      </c>
      <c r="V25" s="2">
        <v>0</v>
      </c>
      <c r="W25" s="2" t="e">
        <f t="shared" si="9"/>
        <v>#DIV/0!</v>
      </c>
      <c r="X25" s="25">
        <v>171.4</v>
      </c>
      <c r="Y25" s="2">
        <v>70.1</v>
      </c>
      <c r="Z25" s="2">
        <f t="shared" si="10"/>
        <v>40.898483080513415</v>
      </c>
      <c r="AA25" s="25">
        <v>17.3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3"/>
      <c r="AH25" s="2"/>
      <c r="AI25" s="2" t="e">
        <f t="shared" si="13"/>
        <v>#DIV/0!</v>
      </c>
      <c r="AJ25" s="25">
        <v>3031.1</v>
      </c>
      <c r="AK25" s="27">
        <v>430.3</v>
      </c>
      <c r="AL25" s="2">
        <f t="shared" si="14"/>
        <v>14.196166408234633</v>
      </c>
      <c r="AM25" s="25">
        <v>733.4</v>
      </c>
      <c r="AN25" s="27">
        <v>244.5</v>
      </c>
      <c r="AO25" s="2">
        <f t="shared" si="15"/>
        <v>33.33787837469321</v>
      </c>
      <c r="AP25" s="25">
        <v>693.1</v>
      </c>
      <c r="AQ25" s="27">
        <v>156</v>
      </c>
      <c r="AR25" s="2">
        <f t="shared" si="16"/>
        <v>22.50757466455057</v>
      </c>
      <c r="AS25" s="23">
        <v>5598.3</v>
      </c>
      <c r="AT25" s="28">
        <v>1233.4</v>
      </c>
      <c r="AU25" s="2">
        <f t="shared" si="17"/>
        <v>22.031688191058002</v>
      </c>
      <c r="AV25" s="32">
        <v>1229.1</v>
      </c>
      <c r="AW25" s="27">
        <v>253.7</v>
      </c>
      <c r="AX25" s="2">
        <f t="shared" si="18"/>
        <v>20.64111951834676</v>
      </c>
      <c r="AY25" s="31">
        <v>1224.6</v>
      </c>
      <c r="AZ25" s="27">
        <v>251.2</v>
      </c>
      <c r="BA25" s="2">
        <f t="shared" si="3"/>
        <v>20.51282051282051</v>
      </c>
      <c r="BB25" s="23">
        <v>1391.1</v>
      </c>
      <c r="BC25" s="30">
        <v>172.6</v>
      </c>
      <c r="BD25" s="2">
        <f t="shared" si="19"/>
        <v>12.407447343828625</v>
      </c>
      <c r="BE25" s="31">
        <v>1565</v>
      </c>
      <c r="BF25" s="30">
        <v>162.5</v>
      </c>
      <c r="BG25" s="2">
        <f t="shared" si="20"/>
        <v>10.383386581469649</v>
      </c>
      <c r="BH25" s="31">
        <v>1296.9</v>
      </c>
      <c r="BI25" s="28">
        <v>594.9</v>
      </c>
      <c r="BJ25" s="2">
        <f t="shared" si="21"/>
        <v>45.870922970159604</v>
      </c>
      <c r="BK25" s="29">
        <f t="shared" si="4"/>
        <v>-302.1999999999998</v>
      </c>
      <c r="BL25" s="17">
        <f t="shared" si="22"/>
        <v>-341.30000000000007</v>
      </c>
      <c r="BM25" s="2">
        <f t="shared" si="23"/>
        <v>112.9384513567175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8243.2</v>
      </c>
      <c r="D26" s="22">
        <f t="shared" si="1"/>
        <v>1683.3000000000002</v>
      </c>
      <c r="E26" s="2">
        <f t="shared" si="5"/>
        <v>20.420467779503106</v>
      </c>
      <c r="F26" s="23">
        <v>2126.3</v>
      </c>
      <c r="G26" s="2">
        <v>484.9</v>
      </c>
      <c r="H26" s="2">
        <f t="shared" si="6"/>
        <v>22.804872313408264</v>
      </c>
      <c r="I26" s="23">
        <v>1046.1</v>
      </c>
      <c r="J26" s="2">
        <v>208.4</v>
      </c>
      <c r="K26" s="2">
        <f t="shared" si="2"/>
        <v>19.92161361246535</v>
      </c>
      <c r="L26" s="23">
        <v>6.1</v>
      </c>
      <c r="M26" s="2">
        <v>9.4</v>
      </c>
      <c r="N26" s="2">
        <f t="shared" si="7"/>
        <v>154.0983606557377</v>
      </c>
      <c r="O26" s="23">
        <v>256</v>
      </c>
      <c r="P26" s="2">
        <v>10.9</v>
      </c>
      <c r="Q26" s="2">
        <f t="shared" si="8"/>
        <v>4.2578125</v>
      </c>
      <c r="R26" s="25">
        <v>440</v>
      </c>
      <c r="S26" s="2">
        <v>54.9</v>
      </c>
      <c r="T26" s="2">
        <f t="shared" si="24"/>
        <v>12.477272727272727</v>
      </c>
      <c r="U26" s="25">
        <v>0</v>
      </c>
      <c r="V26" s="2">
        <v>0</v>
      </c>
      <c r="W26" s="2" t="e">
        <f t="shared" si="9"/>
        <v>#DIV/0!</v>
      </c>
      <c r="X26" s="25">
        <v>17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/>
      <c r="AH26" s="2">
        <v>23</v>
      </c>
      <c r="AI26" s="2" t="e">
        <f t="shared" si="13"/>
        <v>#DIV/0!</v>
      </c>
      <c r="AJ26" s="25">
        <v>6116.9</v>
      </c>
      <c r="AK26" s="27">
        <v>1198.4</v>
      </c>
      <c r="AL26" s="2">
        <f t="shared" si="14"/>
        <v>19.591623207834036</v>
      </c>
      <c r="AM26" s="25">
        <v>3416.6</v>
      </c>
      <c r="AN26" s="27">
        <v>1138.9</v>
      </c>
      <c r="AO26" s="2">
        <f t="shared" si="15"/>
        <v>33.334308962126094</v>
      </c>
      <c r="AP26" s="25">
        <v>0</v>
      </c>
      <c r="AQ26" s="27"/>
      <c r="AR26" s="2" t="e">
        <f t="shared" si="16"/>
        <v>#DIV/0!</v>
      </c>
      <c r="AS26" s="23">
        <v>8243.2</v>
      </c>
      <c r="AT26" s="28">
        <v>1687.1</v>
      </c>
      <c r="AU26" s="2">
        <f t="shared" si="17"/>
        <v>20.466566381987576</v>
      </c>
      <c r="AV26" s="32">
        <v>1608.6</v>
      </c>
      <c r="AW26" s="27">
        <v>333.6</v>
      </c>
      <c r="AX26" s="2">
        <f t="shared" si="18"/>
        <v>20.738530399104814</v>
      </c>
      <c r="AY26" s="31">
        <v>1594.4</v>
      </c>
      <c r="AZ26" s="27">
        <v>333.6</v>
      </c>
      <c r="BA26" s="2">
        <f t="shared" si="3"/>
        <v>20.923231309583542</v>
      </c>
      <c r="BB26" s="23">
        <v>1043.7</v>
      </c>
      <c r="BC26" s="30">
        <v>89.1</v>
      </c>
      <c r="BD26" s="2">
        <f t="shared" si="19"/>
        <v>8.53693590112101</v>
      </c>
      <c r="BE26" s="31">
        <v>2795</v>
      </c>
      <c r="BF26" s="30">
        <v>378.6</v>
      </c>
      <c r="BG26" s="2">
        <f t="shared" si="20"/>
        <v>13.545617173524152</v>
      </c>
      <c r="BH26" s="31">
        <v>1608.4</v>
      </c>
      <c r="BI26" s="28">
        <v>571.4</v>
      </c>
      <c r="BJ26" s="2">
        <f t="shared" si="21"/>
        <v>35.52598856005969</v>
      </c>
      <c r="BK26" s="29">
        <f t="shared" si="4"/>
        <v>0</v>
      </c>
      <c r="BL26" s="17">
        <f t="shared" si="22"/>
        <v>-3.799999999999727</v>
      </c>
      <c r="BM26" s="2" t="e">
        <f t="shared" si="23"/>
        <v>#DIV/0!</v>
      </c>
      <c r="BN26" s="8"/>
      <c r="BO26" s="9"/>
    </row>
    <row r="27" spans="1:67" ht="14.25" customHeight="1">
      <c r="A27" s="73" t="s">
        <v>20</v>
      </c>
      <c r="B27" s="74"/>
      <c r="C27" s="22">
        <f>SUM(C10:C26)</f>
        <v>167562.80000000002</v>
      </c>
      <c r="D27" s="22">
        <f>SUM(D10:D26)</f>
        <v>31264.1</v>
      </c>
      <c r="E27" s="6">
        <f>D27/C27*100</f>
        <v>18.658138918662136</v>
      </c>
      <c r="F27" s="24">
        <f>SUM(F10:F26)</f>
        <v>70591.2</v>
      </c>
      <c r="G27" s="6">
        <f>SUM(G10:G26)</f>
        <v>19145.5</v>
      </c>
      <c r="H27" s="6">
        <f>G27/F27*100</f>
        <v>27.121652557259264</v>
      </c>
      <c r="I27" s="24">
        <f>SUM(I10:I26)</f>
        <v>24383.699999999997</v>
      </c>
      <c r="J27" s="6">
        <f>SUM(J10:J26)</f>
        <v>6160.7</v>
      </c>
      <c r="K27" s="2">
        <f t="shared" si="2"/>
        <v>25.265648773565953</v>
      </c>
      <c r="L27" s="24">
        <f>SUM(L10:L26)</f>
        <v>211.69999999999996</v>
      </c>
      <c r="M27" s="6">
        <f>SUM(M10:M26)</f>
        <v>116.1</v>
      </c>
      <c r="N27" s="6">
        <f>M27/L27*100</f>
        <v>54.84175720358999</v>
      </c>
      <c r="O27" s="24">
        <f>SUM(O10:O26)</f>
        <v>7213</v>
      </c>
      <c r="P27" s="6">
        <f>SUM(P10:P26)</f>
        <v>442.5</v>
      </c>
      <c r="Q27" s="6">
        <f>P27/O27*100</f>
        <v>6.134756689310966</v>
      </c>
      <c r="R27" s="24">
        <f>SUM(R10:R26)</f>
        <v>18009</v>
      </c>
      <c r="S27" s="6">
        <f>SUM(S10:S26)</f>
        <v>3389.9</v>
      </c>
      <c r="T27" s="6">
        <f>S27/R27*100</f>
        <v>18.823366094730414</v>
      </c>
      <c r="U27" s="24">
        <f>SUM(U10:U26)</f>
        <v>1500</v>
      </c>
      <c r="V27" s="6">
        <f>SUM(V10:V26)</f>
        <v>483.5</v>
      </c>
      <c r="W27" s="6">
        <f>V27/U27*100</f>
        <v>32.233333333333334</v>
      </c>
      <c r="X27" s="24">
        <f>SUM(X10:X26)</f>
        <v>3519.1</v>
      </c>
      <c r="Y27" s="6">
        <f>SUM(Y10:Y26)</f>
        <v>798.2000000000002</v>
      </c>
      <c r="Z27" s="6">
        <f>Y27/X27*100</f>
        <v>22.681935722201704</v>
      </c>
      <c r="AA27" s="24">
        <f>SUM(AA10:AA26)</f>
        <v>428.3</v>
      </c>
      <c r="AB27" s="6">
        <f>SUM(AB10:AB26)</f>
        <v>60.9</v>
      </c>
      <c r="AC27" s="6">
        <f>AB27/AA27*100</f>
        <v>14.219005370067709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0</v>
      </c>
      <c r="AH27" s="6">
        <f>SUM(AH10:AH26)</f>
        <v>172</v>
      </c>
      <c r="AI27" s="2" t="e">
        <f>AH27/AG27*100</f>
        <v>#DIV/0!</v>
      </c>
      <c r="AJ27" s="24">
        <f>SUM(AJ10:AJ26)</f>
        <v>96971.6</v>
      </c>
      <c r="AK27" s="6">
        <f>SUM(AK10:AK26)</f>
        <v>12118.6</v>
      </c>
      <c r="AL27" s="6">
        <f>AK27/AJ27*100</f>
        <v>12.49706099517797</v>
      </c>
      <c r="AM27" s="24">
        <f>SUM(AM10:AM26)</f>
        <v>30213.3</v>
      </c>
      <c r="AN27" s="6">
        <f>SUM(AN10:AN26)</f>
        <v>10071.099999999999</v>
      </c>
      <c r="AO27" s="6">
        <f>AN27/AM27*100</f>
        <v>33.33333333333333</v>
      </c>
      <c r="AP27" s="24">
        <f>SUM(AP10:AP26)</f>
        <v>11276.6</v>
      </c>
      <c r="AQ27" s="6">
        <f>SUM(AQ10:AQ26)</f>
        <v>1249.3000000000002</v>
      </c>
      <c r="AR27" s="6">
        <f>AQ27/AP27*100</f>
        <v>11.078693932568328</v>
      </c>
      <c r="AS27" s="24">
        <f>SUM(AS10:AS26)</f>
        <v>172095.19999999998</v>
      </c>
      <c r="AT27" s="6">
        <f>SUM(AT10:AT26)</f>
        <v>27022.199999999997</v>
      </c>
      <c r="AU27" s="6">
        <f>(AT27/AS27)*100</f>
        <v>15.701890581492103</v>
      </c>
      <c r="AV27" s="24">
        <f>SUM(AV10:AV26)</f>
        <v>24714.499999999993</v>
      </c>
      <c r="AW27" s="6">
        <f>SUM(AW10:AW26)</f>
        <v>5957.900000000001</v>
      </c>
      <c r="AX27" s="6">
        <f>AW27/AV27*100</f>
        <v>24.10690080721844</v>
      </c>
      <c r="AY27" s="24">
        <f>SUM(AY10:AY26)</f>
        <v>22963.9</v>
      </c>
      <c r="AZ27" s="6">
        <f>SUM(AZ10:AZ26)</f>
        <v>5728.5</v>
      </c>
      <c r="BA27" s="6">
        <f t="shared" si="3"/>
        <v>24.945675603882613</v>
      </c>
      <c r="BB27" s="24">
        <f>SUM(BB10:BB26)</f>
        <v>54863.399999999994</v>
      </c>
      <c r="BC27" s="6">
        <f>SUM(BC10:BC26)</f>
        <v>3407.8999999999996</v>
      </c>
      <c r="BD27" s="6">
        <f>BC27/BB27*100</f>
        <v>6.21160919665934</v>
      </c>
      <c r="BE27" s="24">
        <f>SUM(BE10:BE26)</f>
        <v>57259.899999999994</v>
      </c>
      <c r="BF27" s="6">
        <f>SUM(BF10:BF26)</f>
        <v>8012.200000000001</v>
      </c>
      <c r="BG27" s="6">
        <f>BF27/BE27*100</f>
        <v>13.992689473785322</v>
      </c>
      <c r="BH27" s="24">
        <f>SUM(BH10:BH26)</f>
        <v>31034.600000000002</v>
      </c>
      <c r="BI27" s="6">
        <f>SUM(BI10:BI26)</f>
        <v>8440.5</v>
      </c>
      <c r="BJ27" s="6">
        <f>BI27/BH27*100</f>
        <v>27.197063922202958</v>
      </c>
      <c r="BK27" s="24">
        <f>SUM(BK10:BK26)</f>
        <v>-4532.400000000001</v>
      </c>
      <c r="BL27" s="6">
        <f>SUM(BL10:BL26)</f>
        <v>4241.9000000000015</v>
      </c>
      <c r="BM27" s="6">
        <f>BL27/BK27*100</f>
        <v>-93.59059218074312</v>
      </c>
      <c r="BN27" s="8"/>
      <c r="BO27" s="9"/>
    </row>
    <row r="28" spans="3:65" ht="14.25" hidden="1">
      <c r="C28" s="13">
        <f aca="true" t="shared" si="25" ref="C28:AC28">C27-C20</f>
        <v>163728.7</v>
      </c>
      <c r="D28" s="13">
        <f t="shared" si="25"/>
        <v>30423.699999999997</v>
      </c>
      <c r="E28" s="13">
        <f t="shared" si="25"/>
        <v>-3.2609555233190335</v>
      </c>
      <c r="F28" s="13">
        <f t="shared" si="25"/>
        <v>69842.5</v>
      </c>
      <c r="G28" s="13">
        <f t="shared" si="25"/>
        <v>19015.8</v>
      </c>
      <c r="H28" s="13">
        <f t="shared" si="25"/>
        <v>9.798292065740632</v>
      </c>
      <c r="I28" s="13">
        <f t="shared" si="25"/>
        <v>24369.1</v>
      </c>
      <c r="J28" s="13">
        <f t="shared" si="25"/>
        <v>6158.4</v>
      </c>
      <c r="K28" s="13">
        <f t="shared" si="25"/>
        <v>9.512224116031707</v>
      </c>
      <c r="L28" s="13">
        <f t="shared" si="25"/>
        <v>206.19999999999996</v>
      </c>
      <c r="M28" s="13">
        <f t="shared" si="25"/>
        <v>115.3</v>
      </c>
      <c r="N28" s="13">
        <f t="shared" si="25"/>
        <v>40.296302658135446</v>
      </c>
      <c r="O28" s="13">
        <f t="shared" si="25"/>
        <v>7163</v>
      </c>
      <c r="P28" s="13">
        <f t="shared" si="25"/>
        <v>441.5</v>
      </c>
      <c r="Q28" s="13">
        <f t="shared" si="25"/>
        <v>4.134756689310966</v>
      </c>
      <c r="R28" s="13">
        <f t="shared" si="25"/>
        <v>17712</v>
      </c>
      <c r="S28" s="13">
        <f t="shared" si="25"/>
        <v>3366</v>
      </c>
      <c r="T28" s="13">
        <f t="shared" si="25"/>
        <v>10.776228047592367</v>
      </c>
      <c r="U28" s="13">
        <f t="shared" si="25"/>
        <v>1500</v>
      </c>
      <c r="V28" s="13">
        <f t="shared" si="25"/>
        <v>483.5</v>
      </c>
      <c r="W28" s="13" t="e">
        <f t="shared" si="25"/>
        <v>#DIV/0!</v>
      </c>
      <c r="X28" s="13">
        <f t="shared" si="25"/>
        <v>3466.7</v>
      </c>
      <c r="Y28" s="13">
        <f t="shared" si="25"/>
        <v>798.2000000000002</v>
      </c>
      <c r="Z28" s="13">
        <f t="shared" si="25"/>
        <v>22.681935722201704</v>
      </c>
      <c r="AA28" s="13">
        <f t="shared" si="25"/>
        <v>401.3</v>
      </c>
      <c r="AB28" s="13">
        <f t="shared" si="25"/>
        <v>60.9</v>
      </c>
      <c r="AC28" s="13">
        <f t="shared" si="25"/>
        <v>14.219005370067709</v>
      </c>
      <c r="AD28" s="13"/>
      <c r="AE28" s="13"/>
      <c r="AF28" s="2" t="e">
        <f t="shared" si="12"/>
        <v>#DIV/0!</v>
      </c>
      <c r="AG28" s="13">
        <f aca="true" t="shared" si="26" ref="AG28:BM28">AG27-AG20</f>
        <v>0</v>
      </c>
      <c r="AH28" s="13">
        <f t="shared" si="26"/>
        <v>172</v>
      </c>
      <c r="AI28" s="13" t="e">
        <f t="shared" si="26"/>
        <v>#DIV/0!</v>
      </c>
      <c r="AJ28" s="13">
        <f t="shared" si="26"/>
        <v>93886.20000000001</v>
      </c>
      <c r="AK28" s="13">
        <f t="shared" si="26"/>
        <v>11407.9</v>
      </c>
      <c r="AL28" s="13">
        <f t="shared" si="26"/>
        <v>-10.53722953441301</v>
      </c>
      <c r="AM28" s="13">
        <f t="shared" si="26"/>
        <v>28582.899999999998</v>
      </c>
      <c r="AN28" s="13">
        <f t="shared" si="26"/>
        <v>9527.599999999999</v>
      </c>
      <c r="AO28" s="13">
        <f t="shared" si="26"/>
        <v>-0.0020444880601928617</v>
      </c>
      <c r="AP28" s="13">
        <f t="shared" si="26"/>
        <v>11104.4</v>
      </c>
      <c r="AQ28" s="13">
        <f t="shared" si="26"/>
        <v>1191.9</v>
      </c>
      <c r="AR28" s="13">
        <f t="shared" si="26"/>
        <v>-22.254639400765008</v>
      </c>
      <c r="AS28" s="13">
        <f t="shared" si="26"/>
        <v>168168.3</v>
      </c>
      <c r="AT28" s="13">
        <f t="shared" si="26"/>
        <v>26242.399999999998</v>
      </c>
      <c r="AU28" s="13">
        <f t="shared" si="26"/>
        <v>-4.156012599133836</v>
      </c>
      <c r="AV28" s="13">
        <f t="shared" si="26"/>
        <v>23695.299999999992</v>
      </c>
      <c r="AW28" s="13">
        <f t="shared" si="26"/>
        <v>5608.500000000001</v>
      </c>
      <c r="AX28" s="13">
        <f t="shared" si="26"/>
        <v>-10.174888831714053</v>
      </c>
      <c r="AY28" s="13">
        <f t="shared" si="26"/>
        <v>21948.800000000003</v>
      </c>
      <c r="AZ28" s="13">
        <f t="shared" si="26"/>
        <v>5379.1</v>
      </c>
      <c r="BA28" s="13">
        <f t="shared" si="26"/>
        <v>-9.474578558268895</v>
      </c>
      <c r="BB28" s="13">
        <f t="shared" si="26"/>
        <v>53256.59999999999</v>
      </c>
      <c r="BC28" s="13">
        <f t="shared" si="26"/>
        <v>3378.8999999999996</v>
      </c>
      <c r="BD28" s="13">
        <f t="shared" si="26"/>
        <v>4.406779721926952</v>
      </c>
      <c r="BE28" s="13">
        <f t="shared" si="26"/>
        <v>57083.2</v>
      </c>
      <c r="BF28" s="13">
        <f t="shared" si="26"/>
        <v>7928.800000000001</v>
      </c>
      <c r="BG28" s="13">
        <f t="shared" si="26"/>
        <v>-33.205952291919274</v>
      </c>
      <c r="BH28" s="13">
        <f t="shared" si="26"/>
        <v>30003.4</v>
      </c>
      <c r="BI28" s="13">
        <f t="shared" si="26"/>
        <v>8143.8</v>
      </c>
      <c r="BJ28" s="13">
        <f t="shared" si="26"/>
        <v>-1.5752401895115469</v>
      </c>
      <c r="BK28" s="13">
        <f t="shared" si="26"/>
        <v>-4439.6</v>
      </c>
      <c r="BL28" s="13">
        <f t="shared" si="26"/>
        <v>4181.300000000001</v>
      </c>
      <c r="BM28" s="13">
        <f t="shared" si="26"/>
        <v>-28.288868042811742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2019-05-08T09:46:28Z</cp:lastPrinted>
  <dcterms:created xsi:type="dcterms:W3CDTF">2013-04-03T10:22:22Z</dcterms:created>
  <dcterms:modified xsi:type="dcterms:W3CDTF">2019-05-08T09:47:34Z</dcterms:modified>
  <cp:category/>
  <cp:version/>
  <cp:contentType/>
  <cp:contentStatus/>
</cp:coreProperties>
</file>