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<sst xmlns="http://schemas.openxmlformats.org/spreadsheetml/2006/main" count="111" uniqueCount="48">
  <si>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</si>
  <si>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</si>
  <si>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</si>
  <si>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</si>
  <si>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</si>
  <si>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</si>
  <si>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</si>
  <si>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</si>
  <si>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</si>
  <si>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</si>
  <si>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</si>
  <si>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</si>
  <si>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</si>
  <si>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</si>
  <si>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</si>
  <si>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</si>
  <si>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</si>
  <si>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</si>
  <si>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</si>
  <si>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</si>
  <si>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</si>
  <si>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</si>
  <si>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</si>
  <si>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</si>
  <si>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</si>
  <si>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</si>
  <si>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</si>
  <si>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</si>
  <si>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</si>
  <si>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</si>
  <si>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</si>
  <si>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</si>
  <si>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</si>
  <si>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</si>
  <si>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</si>
  <si>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</si>
  <si>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</si>
  <si>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</si>
  <si>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</si>
  <si>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</si>
  <si>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</si>
  <si>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</si>
  <si>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</si>
  <si>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</si>
  <si>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</si>
  <si>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</si>
  <si>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</si>
  <si>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апреля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</si>
</sst>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4" t="s">
        <v>0</v>
      </c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75" t="s">
        <v>1</v>
      </c>
      <c r="C4" s="36" t="s">
        <v>2</v>
      </c>
      <c r="D4" s="37"/>
      <c r="E4" s="38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52" t="s">
        <v>4</v>
      </c>
      <c r="AT4" s="53"/>
      <c r="AU4" s="54"/>
      <c r="AV4" s="45" t="s">
        <v>7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36" t="s">
        <v>5</v>
      </c>
      <c r="BL4" s="37"/>
      <c r="BM4" s="38"/>
      <c r="BN4" s="16"/>
      <c r="BO4" s="16"/>
    </row>
    <row r="5" spans="1:67" ht="15" customHeight="1">
      <c r="A5" s="41"/>
      <c r="B5" s="76"/>
      <c r="C5" s="39"/>
      <c r="D5" s="40"/>
      <c r="E5" s="41"/>
      <c r="F5" s="47" t="s">
        <v>6</v>
      </c>
      <c r="G5" s="47"/>
      <c r="H5" s="47"/>
      <c r="I5" s="48" t="s">
        <v>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47" t="s">
        <v>8</v>
      </c>
      <c r="AK5" s="47"/>
      <c r="AL5" s="47"/>
      <c r="AM5" s="45" t="s">
        <v>7</v>
      </c>
      <c r="AN5" s="46"/>
      <c r="AO5" s="46"/>
      <c r="AP5" s="46"/>
      <c r="AQ5" s="46"/>
      <c r="AR5" s="46"/>
      <c r="AS5" s="55"/>
      <c r="AT5" s="56"/>
      <c r="AU5" s="57"/>
      <c r="AV5" s="67" t="s">
        <v>12</v>
      </c>
      <c r="AW5" s="68"/>
      <c r="AX5" s="68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47" t="s">
        <v>15</v>
      </c>
      <c r="BI5" s="47"/>
      <c r="BJ5" s="47"/>
      <c r="BK5" s="39"/>
      <c r="BL5" s="40"/>
      <c r="BM5" s="41"/>
      <c r="BN5" s="16"/>
      <c r="BO5" s="16"/>
    </row>
    <row r="6" spans="1:67" ht="15" customHeight="1">
      <c r="A6" s="41"/>
      <c r="B6" s="76"/>
      <c r="C6" s="39"/>
      <c r="D6" s="40"/>
      <c r="E6" s="41"/>
      <c r="F6" s="47"/>
      <c r="G6" s="47"/>
      <c r="H6" s="47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1" t="s">
        <v>29</v>
      </c>
      <c r="AE6" s="62"/>
      <c r="AF6" s="63"/>
      <c r="AG6" s="36" t="s">
        <v>27</v>
      </c>
      <c r="AH6" s="37"/>
      <c r="AI6" s="38"/>
      <c r="AJ6" s="47"/>
      <c r="AK6" s="47"/>
      <c r="AL6" s="47"/>
      <c r="AM6" s="36" t="s">
        <v>25</v>
      </c>
      <c r="AN6" s="37"/>
      <c r="AO6" s="38"/>
      <c r="AP6" s="36" t="s">
        <v>26</v>
      </c>
      <c r="AQ6" s="37"/>
      <c r="AR6" s="38"/>
      <c r="AS6" s="55"/>
      <c r="AT6" s="56"/>
      <c r="AU6" s="57"/>
      <c r="AV6" s="69"/>
      <c r="AW6" s="70"/>
      <c r="AX6" s="70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47"/>
      <c r="BI6" s="47"/>
      <c r="BJ6" s="47"/>
      <c r="BK6" s="39"/>
      <c r="BL6" s="40"/>
      <c r="BM6" s="41"/>
      <c r="BN6" s="16"/>
      <c r="BO6" s="16"/>
    </row>
    <row r="7" spans="1:67" ht="168" customHeight="1">
      <c r="A7" s="41"/>
      <c r="B7" s="76"/>
      <c r="C7" s="42"/>
      <c r="D7" s="43"/>
      <c r="E7" s="44"/>
      <c r="F7" s="47"/>
      <c r="G7" s="47"/>
      <c r="H7" s="47"/>
      <c r="I7" s="42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64"/>
      <c r="AE7" s="65"/>
      <c r="AF7" s="66"/>
      <c r="AG7" s="42"/>
      <c r="AH7" s="43"/>
      <c r="AI7" s="44"/>
      <c r="AJ7" s="47"/>
      <c r="AK7" s="47"/>
      <c r="AL7" s="47"/>
      <c r="AM7" s="42"/>
      <c r="AN7" s="43"/>
      <c r="AO7" s="44"/>
      <c r="AP7" s="42"/>
      <c r="AQ7" s="43"/>
      <c r="AR7" s="44"/>
      <c r="AS7" s="58"/>
      <c r="AT7" s="59"/>
      <c r="AU7" s="60"/>
      <c r="AV7" s="71"/>
      <c r="AW7" s="72"/>
      <c r="AX7" s="72"/>
      <c r="AY7" s="51"/>
      <c r="AZ7" s="51"/>
      <c r="BA7" s="51"/>
      <c r="BB7" s="51"/>
      <c r="BC7" s="51"/>
      <c r="BD7" s="51"/>
      <c r="BE7" s="51"/>
      <c r="BF7" s="51"/>
      <c r="BG7" s="51"/>
      <c r="BH7" s="47"/>
      <c r="BI7" s="47"/>
      <c r="BJ7" s="47"/>
      <c r="BK7" s="42"/>
      <c r="BL7" s="43"/>
      <c r="BM7" s="44"/>
      <c r="BN7" s="16"/>
      <c r="BO7" s="16"/>
    </row>
    <row r="8" spans="1:67" ht="20.25">
      <c r="A8" s="44"/>
      <c r="B8" s="7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5274.1</v>
      </c>
      <c r="D10" s="22">
        <f aca="true" t="shared" si="1" ref="D10:D26">G10+AK10</f>
        <v>921.7</v>
      </c>
      <c r="E10" s="2">
        <f>D10/C10*100</f>
        <v>17.475967463643087</v>
      </c>
      <c r="F10" s="23">
        <v>2001.7</v>
      </c>
      <c r="G10" s="2">
        <v>328.7</v>
      </c>
      <c r="H10" s="2">
        <f>G10/F10*100</f>
        <v>16.421042114202926</v>
      </c>
      <c r="I10" s="23">
        <v>35.5</v>
      </c>
      <c r="J10" s="2">
        <v>7.5</v>
      </c>
      <c r="K10" s="2">
        <f aca="true" t="shared" si="2" ref="K10:K27">J10/I10*100</f>
        <v>21.12676056338028</v>
      </c>
      <c r="L10" s="23">
        <v>0.1</v>
      </c>
      <c r="M10" s="2"/>
      <c r="N10" s="2">
        <f>M10/L10*100</f>
        <v>0</v>
      </c>
      <c r="O10" s="23">
        <v>228</v>
      </c>
      <c r="P10" s="2">
        <v>27.4</v>
      </c>
      <c r="Q10" s="2">
        <f>P10/O10*100</f>
        <v>12.017543859649123</v>
      </c>
      <c r="R10" s="25">
        <v>698</v>
      </c>
      <c r="S10" s="2">
        <v>48.5</v>
      </c>
      <c r="T10" s="2">
        <f>S10/R10*100</f>
        <v>6.948424068767908</v>
      </c>
      <c r="U10" s="25">
        <v>0</v>
      </c>
      <c r="V10" s="2">
        <v>0</v>
      </c>
      <c r="W10" s="2" t="e">
        <f>V10/U10*100</f>
        <v>#DIV/0!</v>
      </c>
      <c r="X10" s="25">
        <v>146.1</v>
      </c>
      <c r="Y10" s="2">
        <v>2.5</v>
      </c>
      <c r="Z10" s="2">
        <f>Y10/X10*100</f>
        <v>1.7111567419575633</v>
      </c>
      <c r="AA10" s="25">
        <v>54.3</v>
      </c>
      <c r="AB10" s="2">
        <v>17.9</v>
      </c>
      <c r="AC10" s="2">
        <f>AB10/AA10*100</f>
        <v>32.96500920810313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3272.4</v>
      </c>
      <c r="AK10" s="27">
        <v>593</v>
      </c>
      <c r="AL10" s="2">
        <f>AK10/AJ10*100</f>
        <v>18.121256570101455</v>
      </c>
      <c r="AM10" s="25">
        <v>2282.8</v>
      </c>
      <c r="AN10" s="27">
        <v>570.7</v>
      </c>
      <c r="AO10" s="2">
        <f>AN10/AM10*100</f>
        <v>25</v>
      </c>
      <c r="AP10" s="25">
        <v>0</v>
      </c>
      <c r="AQ10" s="27"/>
      <c r="AR10" s="2" t="e">
        <f>AQ10/AP10*100</f>
        <v>#DIV/0!</v>
      </c>
      <c r="AS10" s="29">
        <v>5274.1</v>
      </c>
      <c r="AT10" s="28">
        <v>966.3</v>
      </c>
      <c r="AU10" s="2">
        <f>AT10/AS10*100</f>
        <v>18.32160937411122</v>
      </c>
      <c r="AV10" s="31">
        <v>1346.4</v>
      </c>
      <c r="AW10" s="27">
        <v>232</v>
      </c>
      <c r="AX10" s="2">
        <f>AW10/AV10*100</f>
        <v>17.231134878193703</v>
      </c>
      <c r="AY10" s="31">
        <v>1343.6</v>
      </c>
      <c r="AZ10" s="27">
        <v>232</v>
      </c>
      <c r="BA10" s="2">
        <f aca="true" t="shared" si="3" ref="BA10:BA27">AZ10/AY10*100</f>
        <v>17.267043763024713</v>
      </c>
      <c r="BB10" s="23">
        <v>1315.7</v>
      </c>
      <c r="BC10" s="30">
        <v>60</v>
      </c>
      <c r="BD10" s="2">
        <f>BC10/BB10*100</f>
        <v>4.560310101086873</v>
      </c>
      <c r="BE10" s="31">
        <v>1206.2</v>
      </c>
      <c r="BF10" s="30">
        <v>294.5</v>
      </c>
      <c r="BG10" s="2">
        <f>BF10/BE10*100</f>
        <v>24.415519814292818</v>
      </c>
      <c r="BH10" s="31">
        <v>1311.3</v>
      </c>
      <c r="BI10" s="28">
        <v>363.3</v>
      </c>
      <c r="BJ10" s="2">
        <f>BI10/BH10*100</f>
        <v>27.70533058796614</v>
      </c>
      <c r="BK10" s="29">
        <f aca="true" t="shared" si="4" ref="BK10:BK26">C10-AS10</f>
        <v>0</v>
      </c>
      <c r="BL10" s="17">
        <f>D10-AT10</f>
        <v>-44.59999999999991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5214.5</v>
      </c>
      <c r="D11" s="22">
        <f t="shared" si="1"/>
        <v>1002.5</v>
      </c>
      <c r="E11" s="2">
        <f aca="true" t="shared" si="5" ref="E11:E26">D11/C11*100</f>
        <v>19.225237319014287</v>
      </c>
      <c r="F11" s="23">
        <v>1728.5</v>
      </c>
      <c r="G11" s="2">
        <v>466.6</v>
      </c>
      <c r="H11" s="2">
        <f aca="true" t="shared" si="6" ref="H11:H26">G11/F11*100</f>
        <v>26.994503905120048</v>
      </c>
      <c r="I11" s="23">
        <v>23</v>
      </c>
      <c r="J11" s="2">
        <v>4.2</v>
      </c>
      <c r="K11" s="2">
        <f t="shared" si="2"/>
        <v>18.26086956521739</v>
      </c>
      <c r="L11" s="23">
        <v>0</v>
      </c>
      <c r="M11" s="2"/>
      <c r="N11" s="2" t="e">
        <f aca="true" t="shared" si="7" ref="N11:N26">M11/L11*100</f>
        <v>#DIV/0!</v>
      </c>
      <c r="O11" s="23">
        <v>198</v>
      </c>
      <c r="P11" s="2">
        <v>2</v>
      </c>
      <c r="Q11" s="2">
        <f aca="true" t="shared" si="8" ref="Q11:Q26">P11/O11*100</f>
        <v>1.0101010101010102</v>
      </c>
      <c r="R11" s="25">
        <v>434</v>
      </c>
      <c r="S11" s="2">
        <v>16.7</v>
      </c>
      <c r="T11" s="2">
        <f>S11/R11*100</f>
        <v>3.847926267281106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3</v>
      </c>
      <c r="Y11" s="2">
        <v>51.1</v>
      </c>
      <c r="Z11" s="2">
        <f aca="true" t="shared" si="10" ref="Z11:Z26">Y11/X11*100</f>
        <v>1703.3333333333335</v>
      </c>
      <c r="AA11" s="25">
        <v>24.3</v>
      </c>
      <c r="AB11" s="2">
        <v>10.9</v>
      </c>
      <c r="AC11" s="2">
        <f aca="true" t="shared" si="11" ref="AC11:AC26">AB11/AA11*100</f>
        <v>44.8559670781893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3486</v>
      </c>
      <c r="AK11" s="27">
        <v>535.9</v>
      </c>
      <c r="AL11" s="2">
        <f aca="true" t="shared" si="14" ref="AL11:AL26">AK11/AJ11*100</f>
        <v>15.372920252438323</v>
      </c>
      <c r="AM11" s="25">
        <v>2054.5</v>
      </c>
      <c r="AN11" s="27">
        <v>513.6</v>
      </c>
      <c r="AO11" s="2">
        <f aca="true" t="shared" si="15" ref="AO11:AO26">AN11/AM11*100</f>
        <v>24.998783158919448</v>
      </c>
      <c r="AP11" s="25">
        <v>0</v>
      </c>
      <c r="AQ11" s="27"/>
      <c r="AR11" s="2" t="e">
        <f aca="true" t="shared" si="16" ref="AR11:AR26">AQ11/AP11*100</f>
        <v>#DIV/0!</v>
      </c>
      <c r="AS11" s="29">
        <v>5332.4</v>
      </c>
      <c r="AT11" s="28">
        <v>898.1</v>
      </c>
      <c r="AU11" s="2">
        <f aca="true" t="shared" si="17" ref="AU11:AU26">AT11/AS11*100</f>
        <v>16.842322406421125</v>
      </c>
      <c r="AV11" s="32">
        <v>1200.3</v>
      </c>
      <c r="AW11" s="27">
        <v>245.4</v>
      </c>
      <c r="AX11" s="2">
        <f aca="true" t="shared" si="18" ref="AX11:AX26">AW11/AV11*100</f>
        <v>20.444888777805552</v>
      </c>
      <c r="AY11" s="31">
        <v>1196.4</v>
      </c>
      <c r="AZ11" s="27">
        <v>245.4</v>
      </c>
      <c r="BA11" s="2">
        <f t="shared" si="3"/>
        <v>20.511534603811434</v>
      </c>
      <c r="BB11" s="23">
        <v>1908.8</v>
      </c>
      <c r="BC11" s="30">
        <v>109.6</v>
      </c>
      <c r="BD11" s="2">
        <f aca="true" t="shared" si="19" ref="BD11:BD26">BC11/BB11*100</f>
        <v>5.741827326068734</v>
      </c>
      <c r="BE11" s="31">
        <v>1077.6</v>
      </c>
      <c r="BF11" s="30">
        <v>239</v>
      </c>
      <c r="BG11" s="2">
        <f aca="true" t="shared" si="20" ref="BG11:BG26">BF11/BE11*100</f>
        <v>22.178916109873796</v>
      </c>
      <c r="BH11" s="31">
        <v>1046.1</v>
      </c>
      <c r="BI11" s="28">
        <v>293.7</v>
      </c>
      <c r="BJ11" s="2">
        <f aca="true" t="shared" si="21" ref="BJ11:BJ26">BI11/BH11*100</f>
        <v>28.075709779179814</v>
      </c>
      <c r="BK11" s="29">
        <f t="shared" si="4"/>
        <v>-117.89999999999964</v>
      </c>
      <c r="BL11" s="17">
        <f aca="true" t="shared" si="22" ref="BL11:BL26">D11-AT11</f>
        <v>104.39999999999998</v>
      </c>
      <c r="BM11" s="2">
        <f aca="true" t="shared" si="23" ref="BM11:BM26">BL11/BK11*100</f>
        <v>-88.54961832061095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6515.8</v>
      </c>
      <c r="D12" s="22">
        <f t="shared" si="1"/>
        <v>1223.9</v>
      </c>
      <c r="E12" s="2">
        <f t="shared" si="5"/>
        <v>18.783572239786366</v>
      </c>
      <c r="F12" s="23">
        <v>2830.4</v>
      </c>
      <c r="G12" s="2">
        <v>501.8</v>
      </c>
      <c r="H12" s="2">
        <f t="shared" si="6"/>
        <v>17.72894290559638</v>
      </c>
      <c r="I12" s="23">
        <v>116.9</v>
      </c>
      <c r="J12" s="2">
        <v>31.3</v>
      </c>
      <c r="K12" s="2">
        <f t="shared" si="2"/>
        <v>26.77502138579983</v>
      </c>
      <c r="L12" s="23">
        <v>5.5</v>
      </c>
      <c r="M12" s="2">
        <v>1.7</v>
      </c>
      <c r="N12" s="2">
        <f t="shared" si="7"/>
        <v>30.909090909090907</v>
      </c>
      <c r="O12" s="23">
        <v>434</v>
      </c>
      <c r="P12" s="2">
        <v>-11.3</v>
      </c>
      <c r="Q12" s="2">
        <f t="shared" si="8"/>
        <v>-2.6036866359447006</v>
      </c>
      <c r="R12" s="26">
        <v>769</v>
      </c>
      <c r="S12" s="2">
        <v>48.6</v>
      </c>
      <c r="T12" s="2">
        <f aca="true" t="shared" si="24" ref="T12:T26">S12/R12*100</f>
        <v>6.319895968790637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46.7</v>
      </c>
      <c r="Z12" s="2">
        <f t="shared" si="10"/>
        <v>19.393687707641195</v>
      </c>
      <c r="AA12" s="25">
        <v>0</v>
      </c>
      <c r="AB12" s="2">
        <v>1.2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2.1</v>
      </c>
      <c r="AI12" s="2" t="e">
        <f t="shared" si="13"/>
        <v>#DIV/0!</v>
      </c>
      <c r="AJ12" s="25">
        <v>3685.4</v>
      </c>
      <c r="AK12" s="27">
        <v>722.1</v>
      </c>
      <c r="AL12" s="2">
        <f t="shared" si="14"/>
        <v>19.59353123134531</v>
      </c>
      <c r="AM12" s="25">
        <v>2316</v>
      </c>
      <c r="AN12" s="27">
        <v>579</v>
      </c>
      <c r="AO12" s="2">
        <f t="shared" si="15"/>
        <v>25</v>
      </c>
      <c r="AP12" s="25">
        <v>120.9</v>
      </c>
      <c r="AQ12" s="27">
        <v>120.9</v>
      </c>
      <c r="AR12" s="2">
        <f t="shared" si="16"/>
        <v>100</v>
      </c>
      <c r="AS12" s="23">
        <v>6686.4</v>
      </c>
      <c r="AT12" s="28">
        <v>1197.8</v>
      </c>
      <c r="AU12" s="2">
        <f t="shared" si="17"/>
        <v>17.913974635080162</v>
      </c>
      <c r="AV12" s="32">
        <v>1249.1</v>
      </c>
      <c r="AW12" s="27">
        <v>190.3</v>
      </c>
      <c r="AX12" s="2">
        <f t="shared" si="18"/>
        <v>15.234969177808026</v>
      </c>
      <c r="AY12" s="31">
        <v>1245.8</v>
      </c>
      <c r="AZ12" s="27">
        <v>190.3</v>
      </c>
      <c r="BA12" s="2">
        <f t="shared" si="3"/>
        <v>15.275325092310164</v>
      </c>
      <c r="BB12" s="23">
        <v>1433.8</v>
      </c>
      <c r="BC12" s="30">
        <v>79</v>
      </c>
      <c r="BD12" s="2">
        <f t="shared" si="19"/>
        <v>5.509834007532431</v>
      </c>
      <c r="BE12" s="31">
        <v>2047.4</v>
      </c>
      <c r="BF12" s="30">
        <v>511.6</v>
      </c>
      <c r="BG12" s="2">
        <f t="shared" si="20"/>
        <v>24.987789391423266</v>
      </c>
      <c r="BH12" s="31">
        <v>1861.2</v>
      </c>
      <c r="BI12" s="28">
        <v>403.8</v>
      </c>
      <c r="BJ12" s="2">
        <f t="shared" si="21"/>
        <v>21.695680206318503</v>
      </c>
      <c r="BK12" s="29">
        <f t="shared" si="4"/>
        <v>-170.59999999999945</v>
      </c>
      <c r="BL12" s="17">
        <f t="shared" si="22"/>
        <v>26.100000000000136</v>
      </c>
      <c r="BM12" s="2">
        <f t="shared" si="23"/>
        <v>-15.29894490035183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6074.5</v>
      </c>
      <c r="D13" s="22">
        <f t="shared" si="1"/>
        <v>1047.8000000000002</v>
      </c>
      <c r="E13" s="2">
        <f t="shared" si="5"/>
        <v>17.24915630916125</v>
      </c>
      <c r="F13" s="23">
        <v>2384.8</v>
      </c>
      <c r="G13" s="2">
        <v>493.1</v>
      </c>
      <c r="H13" s="2">
        <f t="shared" si="6"/>
        <v>20.676786313317677</v>
      </c>
      <c r="I13" s="23">
        <v>72</v>
      </c>
      <c r="J13" s="2">
        <v>15.5</v>
      </c>
      <c r="K13" s="2">
        <f t="shared" si="2"/>
        <v>21.52777777777778</v>
      </c>
      <c r="L13" s="23">
        <v>139.1</v>
      </c>
      <c r="M13" s="2">
        <v>19.2</v>
      </c>
      <c r="N13" s="2">
        <f t="shared" si="7"/>
        <v>13.803019410496045</v>
      </c>
      <c r="O13" s="23">
        <v>109</v>
      </c>
      <c r="P13" s="2">
        <v>11.2</v>
      </c>
      <c r="Q13" s="2">
        <f t="shared" si="8"/>
        <v>10.275229357798164</v>
      </c>
      <c r="R13" s="25">
        <v>499</v>
      </c>
      <c r="S13" s="2">
        <v>15</v>
      </c>
      <c r="T13" s="2">
        <f t="shared" si="24"/>
        <v>3.006012024048096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3"/>
      <c r="AH13" s="2">
        <v>14.4</v>
      </c>
      <c r="AI13" s="2" t="e">
        <f t="shared" si="13"/>
        <v>#DIV/0!</v>
      </c>
      <c r="AJ13" s="25">
        <v>3689.7</v>
      </c>
      <c r="AK13" s="27">
        <v>554.7</v>
      </c>
      <c r="AL13" s="2">
        <f t="shared" si="14"/>
        <v>15.03374258069762</v>
      </c>
      <c r="AM13" s="25">
        <v>980.1</v>
      </c>
      <c r="AN13" s="27">
        <v>245</v>
      </c>
      <c r="AO13" s="2">
        <f t="shared" si="15"/>
        <v>24.997449239873482</v>
      </c>
      <c r="AP13" s="25">
        <v>689.7</v>
      </c>
      <c r="AQ13" s="27">
        <v>172.4</v>
      </c>
      <c r="AR13" s="2">
        <f t="shared" si="16"/>
        <v>24.996375235609687</v>
      </c>
      <c r="AS13" s="23">
        <v>6074.5</v>
      </c>
      <c r="AT13" s="28">
        <v>895.3</v>
      </c>
      <c r="AU13" s="2">
        <f t="shared" si="17"/>
        <v>14.738661618240185</v>
      </c>
      <c r="AV13" s="32">
        <v>1307.5</v>
      </c>
      <c r="AW13" s="27">
        <v>250.2</v>
      </c>
      <c r="AX13" s="2">
        <f t="shared" si="18"/>
        <v>19.135755258126196</v>
      </c>
      <c r="AY13" s="31">
        <v>1305.5</v>
      </c>
      <c r="AZ13" s="27">
        <v>250.2</v>
      </c>
      <c r="BA13" s="2">
        <f t="shared" si="3"/>
        <v>19.1650708540789</v>
      </c>
      <c r="BB13" s="23">
        <v>2513.5</v>
      </c>
      <c r="BC13" s="30">
        <v>103.4</v>
      </c>
      <c r="BD13" s="2">
        <f t="shared" si="19"/>
        <v>4.113785557986871</v>
      </c>
      <c r="BE13" s="31">
        <v>995.4</v>
      </c>
      <c r="BF13" s="30">
        <v>269.6</v>
      </c>
      <c r="BG13" s="2">
        <f t="shared" si="20"/>
        <v>27.084589109905565</v>
      </c>
      <c r="BH13" s="31">
        <v>1164.7</v>
      </c>
      <c r="BI13" s="28">
        <v>255.4</v>
      </c>
      <c r="BJ13" s="2">
        <f t="shared" si="21"/>
        <v>21.928393577745343</v>
      </c>
      <c r="BK13" s="29">
        <f t="shared" si="4"/>
        <v>0</v>
      </c>
      <c r="BL13" s="17">
        <f t="shared" si="22"/>
        <v>152.50000000000023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6249.200000000001</v>
      </c>
      <c r="D14" s="22">
        <f t="shared" si="1"/>
        <v>925.3</v>
      </c>
      <c r="E14" s="2">
        <f t="shared" si="5"/>
        <v>14.806695256992894</v>
      </c>
      <c r="F14" s="23">
        <v>2506.3</v>
      </c>
      <c r="G14" s="2">
        <v>456.7</v>
      </c>
      <c r="H14" s="2">
        <f t="shared" si="6"/>
        <v>18.222080357499102</v>
      </c>
      <c r="I14" s="23">
        <v>651.5</v>
      </c>
      <c r="J14" s="2">
        <v>121.3</v>
      </c>
      <c r="K14" s="2">
        <f t="shared" si="2"/>
        <v>18.61857252494244</v>
      </c>
      <c r="L14" s="23">
        <v>0</v>
      </c>
      <c r="M14" s="2">
        <v>0.9</v>
      </c>
      <c r="N14" s="2" t="e">
        <f t="shared" si="7"/>
        <v>#DIV/0!</v>
      </c>
      <c r="O14" s="23">
        <v>130</v>
      </c>
      <c r="P14" s="2">
        <v>3.9</v>
      </c>
      <c r="Q14" s="2">
        <f t="shared" si="8"/>
        <v>3</v>
      </c>
      <c r="R14" s="25">
        <v>608</v>
      </c>
      <c r="S14" s="2">
        <v>58.8</v>
      </c>
      <c r="T14" s="2">
        <f t="shared" si="24"/>
        <v>9.671052631578947</v>
      </c>
      <c r="U14" s="25">
        <v>0</v>
      </c>
      <c r="V14" s="2">
        <v>0</v>
      </c>
      <c r="W14" s="2" t="e">
        <f t="shared" si="9"/>
        <v>#DIV/0!</v>
      </c>
      <c r="X14" s="25">
        <v>183.6</v>
      </c>
      <c r="Y14" s="2">
        <v>18.2</v>
      </c>
      <c r="Z14" s="2">
        <f t="shared" si="10"/>
        <v>9.912854030501089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/>
      <c r="AH14" s="2"/>
      <c r="AI14" s="2" t="e">
        <f t="shared" si="13"/>
        <v>#DIV/0!</v>
      </c>
      <c r="AJ14" s="25">
        <v>3742.9</v>
      </c>
      <c r="AK14" s="27">
        <v>468.6</v>
      </c>
      <c r="AL14" s="2">
        <f t="shared" si="14"/>
        <v>12.519703972855273</v>
      </c>
      <c r="AM14" s="25">
        <v>1577.4</v>
      </c>
      <c r="AN14" s="27">
        <v>394.4</v>
      </c>
      <c r="AO14" s="2">
        <f t="shared" si="15"/>
        <v>25.00316977304425</v>
      </c>
      <c r="AP14" s="25">
        <v>208</v>
      </c>
      <c r="AQ14" s="27">
        <v>52</v>
      </c>
      <c r="AR14" s="2">
        <f t="shared" si="16"/>
        <v>25</v>
      </c>
      <c r="AS14" s="23">
        <v>6249.2</v>
      </c>
      <c r="AT14" s="28">
        <v>793.7</v>
      </c>
      <c r="AU14" s="2">
        <f t="shared" si="17"/>
        <v>12.70082570569033</v>
      </c>
      <c r="AV14" s="32">
        <v>1308.3</v>
      </c>
      <c r="AW14" s="27">
        <v>250.3</v>
      </c>
      <c r="AX14" s="2">
        <f t="shared" si="18"/>
        <v>19.131697622869375</v>
      </c>
      <c r="AY14" s="31">
        <v>1305.5</v>
      </c>
      <c r="AZ14" s="27">
        <v>250.3</v>
      </c>
      <c r="BA14" s="2">
        <f t="shared" si="3"/>
        <v>19.172730754500193</v>
      </c>
      <c r="BB14" s="23">
        <v>2450.1</v>
      </c>
      <c r="BC14" s="30">
        <v>50</v>
      </c>
      <c r="BD14" s="2">
        <f t="shared" si="19"/>
        <v>2.0407330313048444</v>
      </c>
      <c r="BE14" s="31">
        <v>923.2</v>
      </c>
      <c r="BF14" s="30">
        <v>329.7</v>
      </c>
      <c r="BG14" s="2">
        <f t="shared" si="20"/>
        <v>35.71273830155979</v>
      </c>
      <c r="BH14" s="31">
        <v>1473.1</v>
      </c>
      <c r="BI14" s="28">
        <v>147</v>
      </c>
      <c r="BJ14" s="2">
        <f t="shared" si="21"/>
        <v>9.97895594324893</v>
      </c>
      <c r="BK14" s="29">
        <f t="shared" si="4"/>
        <v>0</v>
      </c>
      <c r="BL14" s="17">
        <f t="shared" si="22"/>
        <v>131.5999999999999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5738.9</v>
      </c>
      <c r="D15" s="22">
        <f t="shared" si="1"/>
        <v>901.9</v>
      </c>
      <c r="E15" s="2">
        <f t="shared" si="5"/>
        <v>15.715555245778809</v>
      </c>
      <c r="F15" s="23">
        <v>1884.7</v>
      </c>
      <c r="G15" s="2">
        <v>270.1</v>
      </c>
      <c r="H15" s="2">
        <f t="shared" si="6"/>
        <v>14.33119329336234</v>
      </c>
      <c r="I15" s="23">
        <v>68.9</v>
      </c>
      <c r="J15" s="2">
        <v>17.4</v>
      </c>
      <c r="K15" s="2">
        <f t="shared" si="2"/>
        <v>25.253991291727136</v>
      </c>
      <c r="L15" s="23">
        <v>0</v>
      </c>
      <c r="M15" s="2"/>
      <c r="N15" s="2" t="e">
        <f t="shared" si="7"/>
        <v>#DIV/0!</v>
      </c>
      <c r="O15" s="23">
        <v>88</v>
      </c>
      <c r="P15" s="2">
        <v>3.4</v>
      </c>
      <c r="Q15" s="2">
        <f t="shared" si="8"/>
        <v>3.8636363636363633</v>
      </c>
      <c r="R15" s="25">
        <v>524</v>
      </c>
      <c r="S15" s="2">
        <v>27.6</v>
      </c>
      <c r="T15" s="2">
        <f t="shared" si="24"/>
        <v>5.2671755725190845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4.7</v>
      </c>
      <c r="Z15" s="2">
        <f t="shared" si="10"/>
        <v>12.947658402203857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3854.2</v>
      </c>
      <c r="AK15" s="27">
        <v>631.8</v>
      </c>
      <c r="AL15" s="2">
        <f t="shared" si="14"/>
        <v>16.39250687561621</v>
      </c>
      <c r="AM15" s="25">
        <v>2438.3</v>
      </c>
      <c r="AN15" s="27">
        <v>609.6</v>
      </c>
      <c r="AO15" s="2">
        <f t="shared" si="15"/>
        <v>25.00102530451544</v>
      </c>
      <c r="AP15" s="25">
        <v>0</v>
      </c>
      <c r="AQ15" s="27"/>
      <c r="AR15" s="2" t="e">
        <f t="shared" si="16"/>
        <v>#DIV/0!</v>
      </c>
      <c r="AS15" s="23">
        <v>5738.9</v>
      </c>
      <c r="AT15" s="28">
        <v>762.7</v>
      </c>
      <c r="AU15" s="2">
        <f t="shared" si="17"/>
        <v>13.290003310738992</v>
      </c>
      <c r="AV15" s="32">
        <v>1550</v>
      </c>
      <c r="AW15" s="27">
        <v>192.9</v>
      </c>
      <c r="AX15" s="2">
        <f t="shared" si="18"/>
        <v>12.44516129032258</v>
      </c>
      <c r="AY15" s="31">
        <v>1387.2</v>
      </c>
      <c r="AZ15" s="27">
        <v>192.9</v>
      </c>
      <c r="BA15" s="2">
        <f t="shared" si="3"/>
        <v>13.905709342560554</v>
      </c>
      <c r="BB15" s="23">
        <v>1867.3</v>
      </c>
      <c r="BC15" s="30">
        <v>69.5</v>
      </c>
      <c r="BD15" s="2">
        <f t="shared" si="19"/>
        <v>3.7219514807476033</v>
      </c>
      <c r="BE15" s="31">
        <v>1241</v>
      </c>
      <c r="BF15" s="30">
        <v>163.5</v>
      </c>
      <c r="BG15" s="2">
        <f t="shared" si="20"/>
        <v>13.174858984689767</v>
      </c>
      <c r="BH15" s="31">
        <v>980.2</v>
      </c>
      <c r="BI15" s="28">
        <v>320.1</v>
      </c>
      <c r="BJ15" s="2">
        <f t="shared" si="21"/>
        <v>32.65660069373597</v>
      </c>
      <c r="BK15" s="29">
        <f t="shared" si="4"/>
        <v>0</v>
      </c>
      <c r="BL15" s="17">
        <f t="shared" si="22"/>
        <v>139.19999999999993</v>
      </c>
      <c r="BM15" s="2" t="e">
        <f t="shared" si="23"/>
        <v>#DIV/0!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4459.6</v>
      </c>
      <c r="D16" s="22">
        <f t="shared" si="1"/>
        <v>512</v>
      </c>
      <c r="E16" s="2">
        <f t="shared" si="5"/>
        <v>11.480850300475378</v>
      </c>
      <c r="F16" s="23">
        <v>1099.9</v>
      </c>
      <c r="G16" s="2">
        <v>198.8</v>
      </c>
      <c r="H16" s="2">
        <f t="shared" si="6"/>
        <v>18.074370397308844</v>
      </c>
      <c r="I16" s="23">
        <v>8.5</v>
      </c>
      <c r="J16" s="2">
        <v>1.2</v>
      </c>
      <c r="K16" s="2">
        <f t="shared" si="2"/>
        <v>14.117647058823529</v>
      </c>
      <c r="L16" s="23">
        <v>0</v>
      </c>
      <c r="M16" s="2"/>
      <c r="N16" s="2" t="e">
        <f t="shared" si="7"/>
        <v>#DIV/0!</v>
      </c>
      <c r="O16" s="23">
        <v>43</v>
      </c>
      <c r="P16" s="2">
        <v>0.9</v>
      </c>
      <c r="Q16" s="2">
        <f t="shared" si="8"/>
        <v>2.0930232558139537</v>
      </c>
      <c r="R16" s="25">
        <v>390</v>
      </c>
      <c r="S16" s="2">
        <v>28.4</v>
      </c>
      <c r="T16" s="2">
        <f t="shared" si="24"/>
        <v>7.282051282051281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58.8</v>
      </c>
      <c r="Z16" s="2">
        <f t="shared" si="10"/>
        <v>22.729029764205645</v>
      </c>
      <c r="AA16" s="25">
        <v>31.3</v>
      </c>
      <c r="AB16" s="2">
        <v>7.8</v>
      </c>
      <c r="AC16" s="2">
        <f t="shared" si="11"/>
        <v>24.920127795527154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3359.7</v>
      </c>
      <c r="AK16" s="27">
        <v>313.2</v>
      </c>
      <c r="AL16" s="2">
        <f t="shared" si="14"/>
        <v>9.322260916153228</v>
      </c>
      <c r="AM16" s="25">
        <v>565.8</v>
      </c>
      <c r="AN16" s="27">
        <v>141.5</v>
      </c>
      <c r="AO16" s="2">
        <f t="shared" si="15"/>
        <v>25.00883704489219</v>
      </c>
      <c r="AP16" s="25">
        <v>634.4</v>
      </c>
      <c r="AQ16" s="27">
        <v>149.4</v>
      </c>
      <c r="AR16" s="2">
        <f t="shared" si="16"/>
        <v>23.549810844892814</v>
      </c>
      <c r="AS16" s="23">
        <v>4459.6</v>
      </c>
      <c r="AT16" s="28">
        <v>439.7</v>
      </c>
      <c r="AU16" s="2">
        <f t="shared" si="17"/>
        <v>9.859628666248092</v>
      </c>
      <c r="AV16" s="32">
        <v>1007</v>
      </c>
      <c r="AW16" s="27">
        <v>150</v>
      </c>
      <c r="AX16" s="2">
        <f t="shared" si="18"/>
        <v>14.895729890764647</v>
      </c>
      <c r="AY16" s="31">
        <v>967.3</v>
      </c>
      <c r="AZ16" s="27">
        <v>140</v>
      </c>
      <c r="BA16" s="2">
        <f t="shared" si="3"/>
        <v>14.473276129432442</v>
      </c>
      <c r="BB16" s="23">
        <v>1209.2</v>
      </c>
      <c r="BC16" s="30">
        <v>71</v>
      </c>
      <c r="BD16" s="2">
        <f t="shared" si="19"/>
        <v>5.871650678134303</v>
      </c>
      <c r="BE16" s="31">
        <v>161.8</v>
      </c>
      <c r="BF16" s="30">
        <v>75</v>
      </c>
      <c r="BG16" s="2">
        <f t="shared" si="20"/>
        <v>46.353522867737944</v>
      </c>
      <c r="BH16" s="31">
        <v>1989.7</v>
      </c>
      <c r="BI16" s="28">
        <v>127</v>
      </c>
      <c r="BJ16" s="2">
        <f t="shared" si="21"/>
        <v>6.382871789717043</v>
      </c>
      <c r="BK16" s="29">
        <f t="shared" si="4"/>
        <v>0</v>
      </c>
      <c r="BL16" s="17">
        <f t="shared" si="22"/>
        <v>72.30000000000001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6035.9</v>
      </c>
      <c r="D17" s="22">
        <f t="shared" si="1"/>
        <v>867.5</v>
      </c>
      <c r="E17" s="2">
        <f t="shared" si="5"/>
        <v>14.37233883927832</v>
      </c>
      <c r="F17" s="23">
        <v>3451.7</v>
      </c>
      <c r="G17" s="2">
        <v>735.4</v>
      </c>
      <c r="H17" s="2">
        <f t="shared" si="6"/>
        <v>21.305443694411448</v>
      </c>
      <c r="I17" s="23">
        <v>1136.9</v>
      </c>
      <c r="J17" s="2">
        <v>333.6</v>
      </c>
      <c r="K17" s="2">
        <f t="shared" si="2"/>
        <v>29.3429501275398</v>
      </c>
      <c r="L17" s="23">
        <v>0.2</v>
      </c>
      <c r="M17" s="2"/>
      <c r="N17" s="2">
        <f t="shared" si="7"/>
        <v>0</v>
      </c>
      <c r="O17" s="23">
        <v>275</v>
      </c>
      <c r="P17" s="2">
        <v>6</v>
      </c>
      <c r="Q17" s="2">
        <f t="shared" si="8"/>
        <v>2.181818181818182</v>
      </c>
      <c r="R17" s="25">
        <v>1241</v>
      </c>
      <c r="S17" s="2">
        <v>164.7</v>
      </c>
      <c r="T17" s="2">
        <f t="shared" si="24"/>
        <v>13.271555197421433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2584.2</v>
      </c>
      <c r="AK17" s="27">
        <v>132.1</v>
      </c>
      <c r="AL17" s="2">
        <f t="shared" si="14"/>
        <v>5.11183344942342</v>
      </c>
      <c r="AM17" s="25">
        <v>0</v>
      </c>
      <c r="AN17" s="27"/>
      <c r="AO17" s="2" t="e">
        <f t="shared" si="15"/>
        <v>#DIV/0!</v>
      </c>
      <c r="AP17" s="25">
        <v>439.5</v>
      </c>
      <c r="AQ17" s="27">
        <v>109.9</v>
      </c>
      <c r="AR17" s="2">
        <f t="shared" si="16"/>
        <v>25.005688282138795</v>
      </c>
      <c r="AS17" s="23">
        <v>6035.9</v>
      </c>
      <c r="AT17" s="28">
        <v>832.8</v>
      </c>
      <c r="AU17" s="2">
        <f t="shared" si="17"/>
        <v>13.797445285707186</v>
      </c>
      <c r="AV17" s="32">
        <v>1182.5</v>
      </c>
      <c r="AW17" s="27">
        <v>229</v>
      </c>
      <c r="AX17" s="2">
        <f t="shared" si="18"/>
        <v>19.365750528541227</v>
      </c>
      <c r="AY17" s="31">
        <v>1180.1</v>
      </c>
      <c r="AZ17" s="27">
        <v>229</v>
      </c>
      <c r="BA17" s="2">
        <f t="shared" si="3"/>
        <v>19.405135158037456</v>
      </c>
      <c r="BB17" s="23">
        <v>2689.4</v>
      </c>
      <c r="BC17" s="30">
        <v>99</v>
      </c>
      <c r="BD17" s="2">
        <f t="shared" si="19"/>
        <v>3.6811184650851487</v>
      </c>
      <c r="BE17" s="31">
        <v>585.4</v>
      </c>
      <c r="BF17" s="30">
        <v>198.6</v>
      </c>
      <c r="BG17" s="2">
        <f t="shared" si="20"/>
        <v>33.92552101127434</v>
      </c>
      <c r="BH17" s="31">
        <v>1484.8</v>
      </c>
      <c r="BI17" s="28">
        <v>288.4</v>
      </c>
      <c r="BJ17" s="2">
        <f t="shared" si="21"/>
        <v>19.42349137931034</v>
      </c>
      <c r="BK17" s="29">
        <f t="shared" si="4"/>
        <v>0</v>
      </c>
      <c r="BL17" s="17">
        <f t="shared" si="22"/>
        <v>34.700000000000045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9412</v>
      </c>
      <c r="D18" s="22">
        <f t="shared" si="1"/>
        <v>1549.3</v>
      </c>
      <c r="E18" s="2">
        <f t="shared" si="5"/>
        <v>16.46090097747556</v>
      </c>
      <c r="F18" s="23">
        <v>2429.2</v>
      </c>
      <c r="G18" s="2">
        <v>398</v>
      </c>
      <c r="H18" s="2">
        <f t="shared" si="6"/>
        <v>16.383994730775562</v>
      </c>
      <c r="I18" s="23">
        <v>362.3</v>
      </c>
      <c r="J18" s="2">
        <v>42.5</v>
      </c>
      <c r="K18" s="2">
        <f t="shared" si="2"/>
        <v>11.73060999171957</v>
      </c>
      <c r="L18" s="23">
        <v>0.8</v>
      </c>
      <c r="M18" s="2">
        <v>19.1</v>
      </c>
      <c r="N18" s="2">
        <f t="shared" si="7"/>
        <v>2387.5</v>
      </c>
      <c r="O18" s="23">
        <v>345</v>
      </c>
      <c r="P18" s="2">
        <v>11</v>
      </c>
      <c r="Q18" s="2">
        <f t="shared" si="8"/>
        <v>3.1884057971014492</v>
      </c>
      <c r="R18" s="25">
        <v>943</v>
      </c>
      <c r="S18" s="2">
        <v>112.4</v>
      </c>
      <c r="T18" s="2">
        <f t="shared" si="24"/>
        <v>11.919406150583246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8.3</v>
      </c>
      <c r="Z18" s="2">
        <f t="shared" si="10"/>
        <v>17.04312114989733</v>
      </c>
      <c r="AA18" s="25">
        <v>20</v>
      </c>
      <c r="AB18" s="2">
        <v>3.1</v>
      </c>
      <c r="AC18" s="2">
        <f t="shared" si="11"/>
        <v>15.5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6982.8</v>
      </c>
      <c r="AK18" s="27">
        <v>1151.3</v>
      </c>
      <c r="AL18" s="2">
        <f t="shared" si="14"/>
        <v>16.487655381795268</v>
      </c>
      <c r="AM18" s="25">
        <v>4427.3</v>
      </c>
      <c r="AN18" s="27">
        <v>1106.8</v>
      </c>
      <c r="AO18" s="2">
        <f t="shared" si="15"/>
        <v>24.999435321753662</v>
      </c>
      <c r="AP18" s="25">
        <v>0</v>
      </c>
      <c r="AQ18" s="27"/>
      <c r="AR18" s="2" t="e">
        <f t="shared" si="16"/>
        <v>#DIV/0!</v>
      </c>
      <c r="AS18" s="23">
        <v>9412</v>
      </c>
      <c r="AT18" s="28">
        <v>1073.6</v>
      </c>
      <c r="AU18" s="2">
        <f t="shared" si="17"/>
        <v>11.406714832129197</v>
      </c>
      <c r="AV18" s="32">
        <v>1757.6</v>
      </c>
      <c r="AW18" s="27">
        <v>165.4</v>
      </c>
      <c r="AX18" s="2">
        <f t="shared" si="18"/>
        <v>9.410559854346838</v>
      </c>
      <c r="AY18" s="31">
        <v>1752.4</v>
      </c>
      <c r="AZ18" s="27">
        <v>165.4</v>
      </c>
      <c r="BA18" s="2">
        <f t="shared" si="3"/>
        <v>9.438484364300388</v>
      </c>
      <c r="BB18" s="23">
        <v>3287.8</v>
      </c>
      <c r="BC18" s="30">
        <v>259.7</v>
      </c>
      <c r="BD18" s="2">
        <f t="shared" si="19"/>
        <v>7.898898959790741</v>
      </c>
      <c r="BE18" s="31">
        <v>1706.8</v>
      </c>
      <c r="BF18" s="30">
        <v>23.5</v>
      </c>
      <c r="BG18" s="2">
        <f t="shared" si="20"/>
        <v>1.3768455589407078</v>
      </c>
      <c r="BH18" s="31">
        <v>2427.3</v>
      </c>
      <c r="BI18" s="28">
        <v>591.2</v>
      </c>
      <c r="BJ18" s="2">
        <f t="shared" si="21"/>
        <v>24.356280641041486</v>
      </c>
      <c r="BK18" s="29">
        <f t="shared" si="4"/>
        <v>0</v>
      </c>
      <c r="BL18" s="17">
        <f t="shared" si="22"/>
        <v>475.70000000000005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3863.2</v>
      </c>
      <c r="D19" s="22">
        <f t="shared" si="1"/>
        <v>688.9</v>
      </c>
      <c r="E19" s="2">
        <f t="shared" si="5"/>
        <v>17.832366949679024</v>
      </c>
      <c r="F19" s="23">
        <v>1136.3</v>
      </c>
      <c r="G19" s="2">
        <v>203.7</v>
      </c>
      <c r="H19" s="2">
        <f t="shared" si="6"/>
        <v>17.92660388981783</v>
      </c>
      <c r="I19" s="23">
        <v>9.4</v>
      </c>
      <c r="J19" s="2">
        <v>12.8</v>
      </c>
      <c r="K19" s="2">
        <f t="shared" si="2"/>
        <v>136.17021276595744</v>
      </c>
      <c r="L19" s="23">
        <v>4.1</v>
      </c>
      <c r="M19" s="2">
        <v>0.8</v>
      </c>
      <c r="N19" s="2">
        <f t="shared" si="7"/>
        <v>19.512195121951223</v>
      </c>
      <c r="O19" s="23">
        <v>103</v>
      </c>
      <c r="P19" s="2">
        <v>1</v>
      </c>
      <c r="Q19" s="2">
        <f t="shared" si="8"/>
        <v>0.9708737864077669</v>
      </c>
      <c r="R19" s="25">
        <v>343</v>
      </c>
      <c r="S19" s="2">
        <v>20.6</v>
      </c>
      <c r="T19" s="2">
        <f t="shared" si="24"/>
        <v>6.005830903790088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14.1</v>
      </c>
      <c r="Z19" s="2">
        <f t="shared" si="10"/>
        <v>13.30188679245283</v>
      </c>
      <c r="AA19" s="25">
        <v>5.3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2726.9</v>
      </c>
      <c r="AK19" s="27">
        <v>485.2</v>
      </c>
      <c r="AL19" s="2">
        <f t="shared" si="14"/>
        <v>17.793098390113315</v>
      </c>
      <c r="AM19" s="25">
        <v>1243.8</v>
      </c>
      <c r="AN19" s="27">
        <v>311</v>
      </c>
      <c r="AO19" s="2">
        <f t="shared" si="15"/>
        <v>25.00401993889693</v>
      </c>
      <c r="AP19" s="25">
        <v>608</v>
      </c>
      <c r="AQ19" s="27">
        <v>152</v>
      </c>
      <c r="AR19" s="2">
        <f t="shared" si="16"/>
        <v>25</v>
      </c>
      <c r="AS19" s="23">
        <v>3863.2</v>
      </c>
      <c r="AT19" s="28">
        <v>730.6</v>
      </c>
      <c r="AU19" s="2">
        <f t="shared" si="17"/>
        <v>18.911782977842204</v>
      </c>
      <c r="AV19" s="32">
        <v>929.5</v>
      </c>
      <c r="AW19" s="27">
        <v>212.3</v>
      </c>
      <c r="AX19" s="2">
        <f t="shared" si="18"/>
        <v>22.840236686390533</v>
      </c>
      <c r="AY19" s="31">
        <v>927.9</v>
      </c>
      <c r="AZ19" s="27">
        <v>212.3</v>
      </c>
      <c r="BA19" s="2">
        <f t="shared" si="3"/>
        <v>22.87962064877681</v>
      </c>
      <c r="BB19" s="23">
        <v>1100.2</v>
      </c>
      <c r="BC19" s="30">
        <v>91.8</v>
      </c>
      <c r="BD19" s="2">
        <f t="shared" si="19"/>
        <v>8.343937465915289</v>
      </c>
      <c r="BE19" s="31">
        <v>563.8</v>
      </c>
      <c r="BF19" s="30">
        <v>180</v>
      </c>
      <c r="BG19" s="2">
        <f t="shared" si="20"/>
        <v>31.926214969847464</v>
      </c>
      <c r="BH19" s="31">
        <v>1177</v>
      </c>
      <c r="BI19" s="28">
        <v>230.9</v>
      </c>
      <c r="BJ19" s="2">
        <f t="shared" si="21"/>
        <v>19.61767204757859</v>
      </c>
      <c r="BK19" s="29">
        <f t="shared" si="4"/>
        <v>0</v>
      </c>
      <c r="BL19" s="17">
        <f t="shared" si="22"/>
        <v>-41.700000000000045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3301.7</v>
      </c>
      <c r="D20" s="22">
        <f t="shared" si="1"/>
        <v>654.5</v>
      </c>
      <c r="E20" s="2">
        <f t="shared" si="5"/>
        <v>19.823121422297604</v>
      </c>
      <c r="F20" s="23">
        <v>748.7</v>
      </c>
      <c r="G20" s="2">
        <v>101.6</v>
      </c>
      <c r="H20" s="2">
        <f t="shared" si="6"/>
        <v>13.570188326432481</v>
      </c>
      <c r="I20" s="23">
        <v>14.6</v>
      </c>
      <c r="J20" s="2">
        <v>1.6</v>
      </c>
      <c r="K20" s="2">
        <f t="shared" si="2"/>
        <v>10.958904109589042</v>
      </c>
      <c r="L20" s="23">
        <v>5.5</v>
      </c>
      <c r="M20" s="2">
        <v>0.3</v>
      </c>
      <c r="N20" s="2">
        <f t="shared" si="7"/>
        <v>5.454545454545454</v>
      </c>
      <c r="O20" s="23">
        <v>50</v>
      </c>
      <c r="P20" s="2">
        <v>1</v>
      </c>
      <c r="Q20" s="2">
        <f t="shared" si="8"/>
        <v>2</v>
      </c>
      <c r="R20" s="25">
        <v>297</v>
      </c>
      <c r="S20" s="2">
        <v>21.9</v>
      </c>
      <c r="T20" s="2">
        <f t="shared" si="24"/>
        <v>7.373737373737373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2553</v>
      </c>
      <c r="AK20" s="27">
        <v>552.9</v>
      </c>
      <c r="AL20" s="2">
        <f t="shared" si="14"/>
        <v>21.65687426556992</v>
      </c>
      <c r="AM20" s="25">
        <v>1630.4</v>
      </c>
      <c r="AN20" s="27">
        <v>407.6</v>
      </c>
      <c r="AO20" s="2">
        <f t="shared" si="15"/>
        <v>25</v>
      </c>
      <c r="AP20" s="25">
        <v>172.2</v>
      </c>
      <c r="AQ20" s="27">
        <v>43.1</v>
      </c>
      <c r="AR20" s="2">
        <f t="shared" si="16"/>
        <v>25.02903600464576</v>
      </c>
      <c r="AS20" s="23">
        <v>3301.7</v>
      </c>
      <c r="AT20" s="28">
        <v>632</v>
      </c>
      <c r="AU20" s="2">
        <f t="shared" si="17"/>
        <v>19.141654299300363</v>
      </c>
      <c r="AV20" s="32">
        <v>1016.9</v>
      </c>
      <c r="AW20" s="27">
        <v>255.7</v>
      </c>
      <c r="AX20" s="2">
        <f t="shared" si="18"/>
        <v>25.145048677352737</v>
      </c>
      <c r="AY20" s="31">
        <v>1015.1</v>
      </c>
      <c r="AZ20" s="27">
        <v>255.7</v>
      </c>
      <c r="BA20" s="2">
        <f t="shared" si="3"/>
        <v>25.18963648901586</v>
      </c>
      <c r="BB20" s="23">
        <v>984</v>
      </c>
      <c r="BC20" s="30">
        <v>29</v>
      </c>
      <c r="BD20" s="2">
        <f t="shared" si="19"/>
        <v>2.9471544715447155</v>
      </c>
      <c r="BE20" s="31">
        <v>176.6</v>
      </c>
      <c r="BF20" s="30">
        <v>77.5</v>
      </c>
      <c r="BG20" s="2">
        <f t="shared" si="20"/>
        <v>43.88448471121178</v>
      </c>
      <c r="BH20" s="31">
        <v>1031.2</v>
      </c>
      <c r="BI20" s="28">
        <v>253.1</v>
      </c>
      <c r="BJ20" s="2">
        <f t="shared" si="21"/>
        <v>24.54422032583398</v>
      </c>
      <c r="BK20" s="29">
        <f t="shared" si="4"/>
        <v>0</v>
      </c>
      <c r="BL20" s="17">
        <f t="shared" si="22"/>
        <v>22.5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5678.2</v>
      </c>
      <c r="D21" s="22">
        <f t="shared" si="1"/>
        <v>936.8</v>
      </c>
      <c r="E21" s="2">
        <f t="shared" si="5"/>
        <v>16.498186044873375</v>
      </c>
      <c r="F21" s="23">
        <v>1709.8</v>
      </c>
      <c r="G21" s="2">
        <v>300.5</v>
      </c>
      <c r="H21" s="2">
        <f t="shared" si="6"/>
        <v>17.57515498888759</v>
      </c>
      <c r="I21" s="23">
        <v>40.7</v>
      </c>
      <c r="J21" s="2">
        <v>10.9</v>
      </c>
      <c r="K21" s="2">
        <f t="shared" si="2"/>
        <v>26.78132678132678</v>
      </c>
      <c r="L21" s="23">
        <v>4.1</v>
      </c>
      <c r="M21" s="2"/>
      <c r="N21" s="2">
        <f t="shared" si="7"/>
        <v>0</v>
      </c>
      <c r="O21" s="23">
        <v>210</v>
      </c>
      <c r="P21" s="2">
        <v>46.6</v>
      </c>
      <c r="Q21" s="2">
        <f t="shared" si="8"/>
        <v>22.19047619047619</v>
      </c>
      <c r="R21" s="25">
        <v>863</v>
      </c>
      <c r="S21" s="2">
        <v>96.6</v>
      </c>
      <c r="T21" s="2">
        <f t="shared" si="24"/>
        <v>11.19351100811124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9.7</v>
      </c>
      <c r="AC21" s="2">
        <f t="shared" si="11"/>
        <v>24.87179487179487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3968.4</v>
      </c>
      <c r="AK21" s="27">
        <v>636.3</v>
      </c>
      <c r="AL21" s="2">
        <f t="shared" si="14"/>
        <v>16.03416994254611</v>
      </c>
      <c r="AM21" s="25">
        <v>2456.1</v>
      </c>
      <c r="AN21" s="27">
        <v>614</v>
      </c>
      <c r="AO21" s="2">
        <f t="shared" si="15"/>
        <v>24.99898212613493</v>
      </c>
      <c r="AP21" s="25">
        <v>0</v>
      </c>
      <c r="AQ21" s="27"/>
      <c r="AR21" s="2" t="e">
        <f t="shared" si="16"/>
        <v>#DIV/0!</v>
      </c>
      <c r="AS21" s="23">
        <v>5678.2</v>
      </c>
      <c r="AT21" s="28">
        <v>498.7</v>
      </c>
      <c r="AU21" s="2">
        <f t="shared" si="17"/>
        <v>8.782712831531118</v>
      </c>
      <c r="AV21" s="32">
        <v>1308.5</v>
      </c>
      <c r="AW21" s="27">
        <v>144.2</v>
      </c>
      <c r="AX21" s="2">
        <f t="shared" si="18"/>
        <v>11.020252197172335</v>
      </c>
      <c r="AY21" s="31">
        <v>1305.5</v>
      </c>
      <c r="AZ21" s="27">
        <v>144.2</v>
      </c>
      <c r="BA21" s="2">
        <f t="shared" si="3"/>
        <v>11.045576407506703</v>
      </c>
      <c r="BB21" s="23">
        <v>1639.5</v>
      </c>
      <c r="BC21" s="30">
        <v>69</v>
      </c>
      <c r="BD21" s="2">
        <f t="shared" si="19"/>
        <v>4.208600182982616</v>
      </c>
      <c r="BE21" s="31">
        <v>1484.5</v>
      </c>
      <c r="BF21" s="30">
        <v>20.7</v>
      </c>
      <c r="BG21" s="2">
        <f t="shared" si="20"/>
        <v>1.3944088918827888</v>
      </c>
      <c r="BH21" s="31">
        <v>1151</v>
      </c>
      <c r="BI21" s="28">
        <v>247</v>
      </c>
      <c r="BJ21" s="2">
        <f t="shared" si="21"/>
        <v>21.459600347523892</v>
      </c>
      <c r="BK21" s="29">
        <f t="shared" si="4"/>
        <v>0</v>
      </c>
      <c r="BL21" s="17">
        <f t="shared" si="22"/>
        <v>438.09999999999997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5619</v>
      </c>
      <c r="D22" s="22">
        <f t="shared" si="1"/>
        <v>1046.4</v>
      </c>
      <c r="E22" s="2">
        <f t="shared" si="5"/>
        <v>18.62253069941271</v>
      </c>
      <c r="F22" s="23">
        <v>2346.5</v>
      </c>
      <c r="G22" s="2">
        <v>535.7</v>
      </c>
      <c r="H22" s="2">
        <f t="shared" si="6"/>
        <v>22.829746430854467</v>
      </c>
      <c r="I22" s="23">
        <v>278.7</v>
      </c>
      <c r="J22" s="2">
        <v>58</v>
      </c>
      <c r="K22" s="2">
        <f t="shared" si="2"/>
        <v>20.810907786149983</v>
      </c>
      <c r="L22" s="23">
        <v>0</v>
      </c>
      <c r="M22" s="2"/>
      <c r="N22" s="2" t="e">
        <f t="shared" si="7"/>
        <v>#DIV/0!</v>
      </c>
      <c r="O22" s="23">
        <v>135</v>
      </c>
      <c r="P22" s="2">
        <v>9</v>
      </c>
      <c r="Q22" s="2">
        <f t="shared" si="8"/>
        <v>6.666666666666667</v>
      </c>
      <c r="R22" s="25">
        <v>890</v>
      </c>
      <c r="S22" s="2">
        <v>160.1</v>
      </c>
      <c r="T22" s="2">
        <f t="shared" si="24"/>
        <v>17.98876404494382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60.2</v>
      </c>
      <c r="Z22" s="2">
        <f t="shared" si="10"/>
        <v>20.852095600969868</v>
      </c>
      <c r="AA22" s="25">
        <v>41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3"/>
      <c r="AH22" s="2"/>
      <c r="AI22" s="2" t="e">
        <f t="shared" si="13"/>
        <v>#DIV/0!</v>
      </c>
      <c r="AJ22" s="25">
        <v>3272.5</v>
      </c>
      <c r="AK22" s="27">
        <v>510.7</v>
      </c>
      <c r="AL22" s="2">
        <f t="shared" si="14"/>
        <v>15.605805958747135</v>
      </c>
      <c r="AM22" s="25">
        <v>1751.5</v>
      </c>
      <c r="AN22" s="27">
        <v>437.9</v>
      </c>
      <c r="AO22" s="2">
        <f t="shared" si="15"/>
        <v>25.001427347987438</v>
      </c>
      <c r="AP22" s="25">
        <v>202.2</v>
      </c>
      <c r="AQ22" s="27">
        <v>50.5</v>
      </c>
      <c r="AR22" s="2">
        <f t="shared" si="16"/>
        <v>24.975272007912956</v>
      </c>
      <c r="AS22" s="23">
        <v>5619</v>
      </c>
      <c r="AT22" s="28">
        <v>992.3</v>
      </c>
      <c r="AU22" s="2">
        <f t="shared" si="17"/>
        <v>17.65972592988076</v>
      </c>
      <c r="AV22" s="32">
        <v>1428.2</v>
      </c>
      <c r="AW22" s="27">
        <v>251.8</v>
      </c>
      <c r="AX22" s="2">
        <f t="shared" si="18"/>
        <v>17.630583951827475</v>
      </c>
      <c r="AY22" s="31">
        <v>1425.4</v>
      </c>
      <c r="AZ22" s="27">
        <v>251.8</v>
      </c>
      <c r="BA22" s="2">
        <f t="shared" si="3"/>
        <v>17.665216781254383</v>
      </c>
      <c r="BB22" s="23">
        <v>1672.7</v>
      </c>
      <c r="BC22" s="30">
        <v>100</v>
      </c>
      <c r="BD22" s="2">
        <f t="shared" si="19"/>
        <v>5.978358342799067</v>
      </c>
      <c r="BE22" s="31">
        <v>599.4</v>
      </c>
      <c r="BF22" s="30">
        <v>81.7</v>
      </c>
      <c r="BG22" s="2">
        <f t="shared" si="20"/>
        <v>13.630296963630299</v>
      </c>
      <c r="BH22" s="31">
        <v>1824.1</v>
      </c>
      <c r="BI22" s="28">
        <v>550.9</v>
      </c>
      <c r="BJ22" s="2">
        <f t="shared" si="21"/>
        <v>30.20119510991722</v>
      </c>
      <c r="BK22" s="29">
        <f t="shared" si="4"/>
        <v>0</v>
      </c>
      <c r="BL22" s="17">
        <f t="shared" si="22"/>
        <v>54.100000000000136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3977.7</v>
      </c>
      <c r="D23" s="22">
        <f t="shared" si="1"/>
        <v>694.9000000000001</v>
      </c>
      <c r="E23" s="2">
        <f t="shared" si="5"/>
        <v>17.469894662744807</v>
      </c>
      <c r="F23" s="23">
        <v>2115.2</v>
      </c>
      <c r="G23" s="2">
        <v>432.3</v>
      </c>
      <c r="H23" s="2">
        <f t="shared" si="6"/>
        <v>20.437783661119518</v>
      </c>
      <c r="I23" s="23">
        <v>55.3</v>
      </c>
      <c r="J23" s="2">
        <v>10.5</v>
      </c>
      <c r="K23" s="2">
        <f t="shared" si="2"/>
        <v>18.9873417721519</v>
      </c>
      <c r="L23" s="23">
        <v>39.2</v>
      </c>
      <c r="M23" s="2">
        <v>58.1</v>
      </c>
      <c r="N23" s="2">
        <f t="shared" si="7"/>
        <v>148.2142857142857</v>
      </c>
      <c r="O23" s="23">
        <v>88</v>
      </c>
      <c r="P23" s="2">
        <v>-0.4</v>
      </c>
      <c r="Q23" s="2">
        <f t="shared" si="8"/>
        <v>-0.4545454545454546</v>
      </c>
      <c r="R23" s="25">
        <v>404</v>
      </c>
      <c r="S23" s="2">
        <v>25.8</v>
      </c>
      <c r="T23" s="2">
        <f t="shared" si="24"/>
        <v>6.3861386138613865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120.2</v>
      </c>
      <c r="Z23" s="2">
        <f t="shared" si="10"/>
        <v>19.68877968877969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1862.5</v>
      </c>
      <c r="AK23" s="27">
        <v>262.6</v>
      </c>
      <c r="AL23" s="2">
        <f t="shared" si="14"/>
        <v>14.099328859060403</v>
      </c>
      <c r="AM23" s="25">
        <v>961.3</v>
      </c>
      <c r="AN23" s="27">
        <v>240.3</v>
      </c>
      <c r="AO23" s="2">
        <f t="shared" si="15"/>
        <v>24.997399355040052</v>
      </c>
      <c r="AP23" s="25">
        <v>0</v>
      </c>
      <c r="AQ23" s="27"/>
      <c r="AR23" s="2" t="e">
        <f t="shared" si="16"/>
        <v>#DIV/0!</v>
      </c>
      <c r="AS23" s="23">
        <v>3977.7</v>
      </c>
      <c r="AT23" s="28">
        <v>579.3</v>
      </c>
      <c r="AU23" s="2">
        <f t="shared" si="17"/>
        <v>14.563692586167887</v>
      </c>
      <c r="AV23" s="32">
        <v>998.2</v>
      </c>
      <c r="AW23" s="27">
        <v>270.9</v>
      </c>
      <c r="AX23" s="2">
        <f t="shared" si="18"/>
        <v>27.13884992987377</v>
      </c>
      <c r="AY23" s="31">
        <v>971.5</v>
      </c>
      <c r="AZ23" s="27">
        <v>264.6</v>
      </c>
      <c r="BA23" s="2">
        <f t="shared" si="3"/>
        <v>27.236232629953683</v>
      </c>
      <c r="BB23" s="23">
        <v>1141.8</v>
      </c>
      <c r="BC23" s="30">
        <v>25</v>
      </c>
      <c r="BD23" s="2">
        <f t="shared" si="19"/>
        <v>2.189525310912594</v>
      </c>
      <c r="BE23" s="31">
        <v>770.2</v>
      </c>
      <c r="BF23" s="30">
        <v>100.7</v>
      </c>
      <c r="BG23" s="2">
        <f t="shared" si="20"/>
        <v>13.07452609711763</v>
      </c>
      <c r="BH23" s="31">
        <v>974.5</v>
      </c>
      <c r="BI23" s="28">
        <v>165.4</v>
      </c>
      <c r="BJ23" s="2">
        <f t="shared" si="21"/>
        <v>16.972806567470496</v>
      </c>
      <c r="BK23" s="29">
        <f t="shared" si="4"/>
        <v>0</v>
      </c>
      <c r="BL23" s="17">
        <f t="shared" si="22"/>
        <v>115.60000000000014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44614.4</v>
      </c>
      <c r="D24" s="22">
        <f t="shared" si="1"/>
        <v>7014.5</v>
      </c>
      <c r="E24" s="2">
        <f t="shared" si="5"/>
        <v>15.722502151771625</v>
      </c>
      <c r="F24" s="23">
        <v>37822.1</v>
      </c>
      <c r="G24" s="2">
        <v>6670</v>
      </c>
      <c r="H24" s="2">
        <f t="shared" si="6"/>
        <v>17.635192123123783</v>
      </c>
      <c r="I24" s="23">
        <v>20384.1</v>
      </c>
      <c r="J24" s="2">
        <v>3767.3</v>
      </c>
      <c r="K24" s="2">
        <f t="shared" si="2"/>
        <v>18.48156160929352</v>
      </c>
      <c r="L24" s="23">
        <v>3.5</v>
      </c>
      <c r="M24" s="2"/>
      <c r="N24" s="2">
        <f t="shared" si="7"/>
        <v>0</v>
      </c>
      <c r="O24" s="23">
        <v>4040</v>
      </c>
      <c r="P24" s="2">
        <v>229.7</v>
      </c>
      <c r="Q24" s="2">
        <f t="shared" si="8"/>
        <v>5.685643564356435</v>
      </c>
      <c r="R24" s="25">
        <v>7801</v>
      </c>
      <c r="S24" s="2">
        <v>1305.5</v>
      </c>
      <c r="T24" s="2">
        <f t="shared" si="24"/>
        <v>16.735033970003848</v>
      </c>
      <c r="U24" s="25">
        <v>1500</v>
      </c>
      <c r="V24" s="2">
        <v>269</v>
      </c>
      <c r="W24" s="2">
        <f t="shared" si="9"/>
        <v>17.933333333333334</v>
      </c>
      <c r="X24" s="25">
        <v>1073.5</v>
      </c>
      <c r="Y24" s="2">
        <v>50</v>
      </c>
      <c r="Z24" s="2">
        <f t="shared" si="10"/>
        <v>4.657661853749418</v>
      </c>
      <c r="AA24" s="25">
        <v>150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/>
      <c r="AH24" s="2">
        <v>104.3</v>
      </c>
      <c r="AI24" s="2" t="e">
        <f t="shared" si="13"/>
        <v>#DIV/0!</v>
      </c>
      <c r="AJ24" s="25">
        <v>6792.3</v>
      </c>
      <c r="AK24" s="27">
        <v>344.5</v>
      </c>
      <c r="AL24" s="2">
        <f t="shared" si="14"/>
        <v>5.071919673748215</v>
      </c>
      <c r="AM24" s="25">
        <v>1378</v>
      </c>
      <c r="AN24" s="27">
        <v>344.5</v>
      </c>
      <c r="AO24" s="2">
        <f t="shared" si="15"/>
        <v>25</v>
      </c>
      <c r="AP24" s="25">
        <v>0</v>
      </c>
      <c r="AQ24" s="27"/>
      <c r="AR24" s="2" t="e">
        <f t="shared" si="16"/>
        <v>#DIV/0!</v>
      </c>
      <c r="AS24" s="23">
        <v>46685.9</v>
      </c>
      <c r="AT24" s="28">
        <v>6282.1</v>
      </c>
      <c r="AU24" s="2">
        <f t="shared" si="17"/>
        <v>13.456097022869862</v>
      </c>
      <c r="AV24" s="32">
        <v>4167.4</v>
      </c>
      <c r="AW24" s="27">
        <v>623.9</v>
      </c>
      <c r="AX24" s="2">
        <f t="shared" si="18"/>
        <v>14.970965110140616</v>
      </c>
      <c r="AY24" s="31">
        <v>2788</v>
      </c>
      <c r="AZ24" s="27">
        <v>492.1</v>
      </c>
      <c r="BA24" s="2">
        <f t="shared" si="3"/>
        <v>17.6506456241033</v>
      </c>
      <c r="BB24" s="23">
        <v>13660.4</v>
      </c>
      <c r="BC24" s="30">
        <v>1130.4</v>
      </c>
      <c r="BD24" s="2">
        <f t="shared" si="19"/>
        <v>8.275013908816726</v>
      </c>
      <c r="BE24" s="31">
        <v>20064.8</v>
      </c>
      <c r="BF24" s="30">
        <v>3514.5</v>
      </c>
      <c r="BG24" s="2">
        <f t="shared" si="20"/>
        <v>17.515748973326424</v>
      </c>
      <c r="BH24" s="31">
        <v>7355.2</v>
      </c>
      <c r="BI24" s="28">
        <v>1013.3</v>
      </c>
      <c r="BJ24" s="2">
        <f t="shared" si="21"/>
        <v>13.776647813791604</v>
      </c>
      <c r="BK24" s="29">
        <f t="shared" si="4"/>
        <v>-2071.5</v>
      </c>
      <c r="BL24" s="17">
        <f t="shared" si="22"/>
        <v>732.3999999999996</v>
      </c>
      <c r="BM24" s="2">
        <f t="shared" si="23"/>
        <v>-35.3560222061308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4508.1</v>
      </c>
      <c r="D25" s="22">
        <f t="shared" si="1"/>
        <v>725.8</v>
      </c>
      <c r="E25" s="2">
        <f t="shared" si="5"/>
        <v>16.099909052594217</v>
      </c>
      <c r="F25" s="23">
        <v>2265</v>
      </c>
      <c r="G25" s="2">
        <v>403.2</v>
      </c>
      <c r="H25" s="2">
        <f t="shared" si="6"/>
        <v>17.801324503311257</v>
      </c>
      <c r="I25" s="23">
        <v>79.3</v>
      </c>
      <c r="J25" s="2">
        <v>13.6</v>
      </c>
      <c r="K25" s="2">
        <f t="shared" si="2"/>
        <v>17.150063051702396</v>
      </c>
      <c r="L25" s="23">
        <v>3.5</v>
      </c>
      <c r="M25" s="2"/>
      <c r="N25" s="2">
        <f t="shared" si="7"/>
        <v>0</v>
      </c>
      <c r="O25" s="23">
        <v>481</v>
      </c>
      <c r="P25" s="2">
        <v>1.9</v>
      </c>
      <c r="Q25" s="2">
        <f t="shared" si="8"/>
        <v>0.39501039501039503</v>
      </c>
      <c r="R25" s="25">
        <v>865</v>
      </c>
      <c r="S25" s="2">
        <v>26.1</v>
      </c>
      <c r="T25" s="2">
        <f t="shared" si="24"/>
        <v>3.017341040462428</v>
      </c>
      <c r="U25" s="25">
        <v>0</v>
      </c>
      <c r="V25" s="2">
        <v>0</v>
      </c>
      <c r="W25" s="2" t="e">
        <f t="shared" si="9"/>
        <v>#DIV/0!</v>
      </c>
      <c r="X25" s="25">
        <v>171.4</v>
      </c>
      <c r="Y25" s="2">
        <v>67.7</v>
      </c>
      <c r="Z25" s="2">
        <f t="shared" si="10"/>
        <v>39.49824970828472</v>
      </c>
      <c r="AA25" s="25">
        <v>17.3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3"/>
      <c r="AH25" s="2"/>
      <c r="AI25" s="2" t="e">
        <f t="shared" si="13"/>
        <v>#DIV/0!</v>
      </c>
      <c r="AJ25" s="25">
        <v>2243.1</v>
      </c>
      <c r="AK25" s="27">
        <v>322.6</v>
      </c>
      <c r="AL25" s="2">
        <f t="shared" si="14"/>
        <v>14.381882216575276</v>
      </c>
      <c r="AM25" s="25">
        <v>733.4</v>
      </c>
      <c r="AN25" s="27">
        <v>183.3</v>
      </c>
      <c r="AO25" s="2">
        <f t="shared" si="15"/>
        <v>24.993182437960186</v>
      </c>
      <c r="AP25" s="25">
        <v>468.1</v>
      </c>
      <c r="AQ25" s="27">
        <v>117</v>
      </c>
      <c r="AR25" s="2">
        <f t="shared" si="16"/>
        <v>24.9946592608417</v>
      </c>
      <c r="AS25" s="23">
        <v>4508.1</v>
      </c>
      <c r="AT25" s="28">
        <v>903.6</v>
      </c>
      <c r="AU25" s="2">
        <f t="shared" si="17"/>
        <v>20.043920942303853</v>
      </c>
      <c r="AV25" s="32">
        <v>1225.7</v>
      </c>
      <c r="AW25" s="27">
        <v>151.7</v>
      </c>
      <c r="AX25" s="2">
        <f t="shared" si="18"/>
        <v>12.376601125887246</v>
      </c>
      <c r="AY25" s="31">
        <v>1223.7</v>
      </c>
      <c r="AZ25" s="27">
        <v>151.7</v>
      </c>
      <c r="BA25" s="2">
        <f t="shared" si="3"/>
        <v>12.396829288224238</v>
      </c>
      <c r="BB25" s="23">
        <v>1359.9</v>
      </c>
      <c r="BC25" s="30">
        <v>111.2</v>
      </c>
      <c r="BD25" s="2">
        <f t="shared" si="19"/>
        <v>8.177071843517906</v>
      </c>
      <c r="BE25" s="31">
        <v>532.1</v>
      </c>
      <c r="BF25" s="30">
        <v>130.1</v>
      </c>
      <c r="BG25" s="2">
        <f t="shared" si="20"/>
        <v>24.450291298628073</v>
      </c>
      <c r="BH25" s="31">
        <v>1296.9</v>
      </c>
      <c r="BI25" s="28">
        <v>493.1</v>
      </c>
      <c r="BJ25" s="2">
        <f t="shared" si="21"/>
        <v>38.0214357313594</v>
      </c>
      <c r="BK25" s="29">
        <f t="shared" si="4"/>
        <v>0</v>
      </c>
      <c r="BL25" s="17">
        <f t="shared" si="22"/>
        <v>-177.80000000000007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8239.6</v>
      </c>
      <c r="D26" s="22">
        <f t="shared" si="1"/>
        <v>1283.9</v>
      </c>
      <c r="E26" s="2">
        <f t="shared" si="5"/>
        <v>15.582067090635467</v>
      </c>
      <c r="F26" s="23">
        <v>2126.3</v>
      </c>
      <c r="G26" s="2">
        <v>385.3</v>
      </c>
      <c r="H26" s="2">
        <f t="shared" si="6"/>
        <v>18.120679113953816</v>
      </c>
      <c r="I26" s="23">
        <v>1046.1</v>
      </c>
      <c r="J26" s="2">
        <v>163.8</v>
      </c>
      <c r="K26" s="2">
        <f t="shared" si="2"/>
        <v>15.658158875824494</v>
      </c>
      <c r="L26" s="23">
        <v>6.1</v>
      </c>
      <c r="M26" s="2">
        <v>6.8</v>
      </c>
      <c r="N26" s="2">
        <f t="shared" si="7"/>
        <v>111.47540983606558</v>
      </c>
      <c r="O26" s="23">
        <v>256</v>
      </c>
      <c r="P26" s="2">
        <v>7.8</v>
      </c>
      <c r="Q26" s="2">
        <f t="shared" si="8"/>
        <v>3.046875</v>
      </c>
      <c r="R26" s="25">
        <v>440</v>
      </c>
      <c r="S26" s="2">
        <v>48</v>
      </c>
      <c r="T26" s="2">
        <f t="shared" si="24"/>
        <v>10.909090909090908</v>
      </c>
      <c r="U26" s="25">
        <v>0</v>
      </c>
      <c r="V26" s="2">
        <v>0</v>
      </c>
      <c r="W26" s="2" t="e">
        <f t="shared" si="9"/>
        <v>#DIV/0!</v>
      </c>
      <c r="X26" s="25">
        <v>17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/>
      <c r="AH26" s="2">
        <v>18.6</v>
      </c>
      <c r="AI26" s="2" t="e">
        <f t="shared" si="13"/>
        <v>#DIV/0!</v>
      </c>
      <c r="AJ26" s="25">
        <v>6113.3</v>
      </c>
      <c r="AK26" s="27">
        <v>898.6</v>
      </c>
      <c r="AL26" s="2">
        <f t="shared" si="14"/>
        <v>14.699098686470483</v>
      </c>
      <c r="AM26" s="25">
        <v>3416.6</v>
      </c>
      <c r="AN26" s="27">
        <v>854.2</v>
      </c>
      <c r="AO26" s="2">
        <f t="shared" si="15"/>
        <v>25.001463443189138</v>
      </c>
      <c r="AP26" s="25">
        <v>0</v>
      </c>
      <c r="AQ26" s="27"/>
      <c r="AR26" s="2" t="e">
        <f t="shared" si="16"/>
        <v>#DIV/0!</v>
      </c>
      <c r="AS26" s="23">
        <v>8239.6</v>
      </c>
      <c r="AT26" s="28">
        <v>1090</v>
      </c>
      <c r="AU26" s="2">
        <f t="shared" si="17"/>
        <v>13.228797514442448</v>
      </c>
      <c r="AV26" s="32">
        <v>1608.6</v>
      </c>
      <c r="AW26" s="27">
        <v>218.1</v>
      </c>
      <c r="AX26" s="2">
        <f t="shared" si="18"/>
        <v>13.558373741141367</v>
      </c>
      <c r="AY26" s="31">
        <v>1594.4</v>
      </c>
      <c r="AZ26" s="27">
        <v>218.1</v>
      </c>
      <c r="BA26" s="2">
        <f t="shared" si="3"/>
        <v>13.679126944305068</v>
      </c>
      <c r="BB26" s="23">
        <v>1040.1</v>
      </c>
      <c r="BC26" s="30">
        <v>89.1</v>
      </c>
      <c r="BD26" s="2">
        <f t="shared" si="19"/>
        <v>8.566483991923853</v>
      </c>
      <c r="BE26" s="31">
        <v>2795</v>
      </c>
      <c r="BF26" s="30">
        <v>231</v>
      </c>
      <c r="BG26" s="2">
        <f t="shared" si="20"/>
        <v>8.264758497316636</v>
      </c>
      <c r="BH26" s="31">
        <v>1608.4</v>
      </c>
      <c r="BI26" s="28">
        <v>431.4</v>
      </c>
      <c r="BJ26" s="2">
        <f t="shared" si="21"/>
        <v>26.821686147724442</v>
      </c>
      <c r="BK26" s="29">
        <f t="shared" si="4"/>
        <v>0</v>
      </c>
      <c r="BL26" s="17">
        <f t="shared" si="22"/>
        <v>193.9000000000001</v>
      </c>
      <c r="BM26" s="2" t="e">
        <f t="shared" si="23"/>
        <v>#DIV/0!</v>
      </c>
      <c r="BN26" s="8"/>
      <c r="BO26" s="9"/>
    </row>
    <row r="27" spans="1:67" ht="14.25" customHeight="1">
      <c r="A27" s="73" t="s">
        <v>20</v>
      </c>
      <c r="B27" s="74"/>
      <c r="C27" s="22">
        <f>SUM(C10:C26)</f>
        <v>134776.4</v>
      </c>
      <c r="D27" s="22">
        <f>SUM(D10:D26)</f>
        <v>21997.6</v>
      </c>
      <c r="E27" s="6">
        <f>D27/C27*100</f>
        <v>16.321551844388186</v>
      </c>
      <c r="F27" s="24">
        <f>SUM(F10:F26)</f>
        <v>70587.1</v>
      </c>
      <c r="G27" s="6">
        <f>SUM(G10:G26)</f>
        <v>12881.5</v>
      </c>
      <c r="H27" s="6">
        <f>G27/F27*100</f>
        <v>18.24908517278653</v>
      </c>
      <c r="I27" s="24">
        <f>SUM(I10:I26)</f>
        <v>24383.699999999997</v>
      </c>
      <c r="J27" s="6">
        <f>SUM(J10:J26)</f>
        <v>4613.000000000001</v>
      </c>
      <c r="K27" s="2">
        <f t="shared" si="2"/>
        <v>18.918375800227206</v>
      </c>
      <c r="L27" s="24">
        <f>SUM(L10:L26)</f>
        <v>211.69999999999996</v>
      </c>
      <c r="M27" s="6">
        <f>SUM(M10:M26)</f>
        <v>106.89999999999999</v>
      </c>
      <c r="N27" s="6">
        <f>M27/L27*100</f>
        <v>50.49598488427019</v>
      </c>
      <c r="O27" s="24">
        <f>SUM(O10:O26)</f>
        <v>7213</v>
      </c>
      <c r="P27" s="6">
        <f>SUM(P10:P26)</f>
        <v>351.09999999999997</v>
      </c>
      <c r="Q27" s="6">
        <f>P27/O27*100</f>
        <v>4.867600166366283</v>
      </c>
      <c r="R27" s="24">
        <f>SUM(R10:R26)</f>
        <v>18009</v>
      </c>
      <c r="S27" s="6">
        <f>SUM(S10:S26)</f>
        <v>2225.2999999999997</v>
      </c>
      <c r="T27" s="6">
        <f>S27/R27*100</f>
        <v>12.356599478038758</v>
      </c>
      <c r="U27" s="24">
        <f>SUM(U10:U26)</f>
        <v>1500</v>
      </c>
      <c r="V27" s="6">
        <f>SUM(V10:V26)</f>
        <v>269</v>
      </c>
      <c r="W27" s="6">
        <f>V27/U27*100</f>
        <v>17.933333333333334</v>
      </c>
      <c r="X27" s="24">
        <f>SUM(X10:X26)</f>
        <v>3519.1</v>
      </c>
      <c r="Y27" s="6">
        <f>SUM(Y10:Y26)</f>
        <v>639.3000000000001</v>
      </c>
      <c r="Z27" s="6">
        <f>Y27/X27*100</f>
        <v>18.166576681537897</v>
      </c>
      <c r="AA27" s="24">
        <f>SUM(AA10:AA26)</f>
        <v>428.3</v>
      </c>
      <c r="AB27" s="6">
        <f>SUM(AB10:AB26)</f>
        <v>50.599999999999994</v>
      </c>
      <c r="AC27" s="6">
        <f>AB27/AA27*100</f>
        <v>11.814148961008637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0</v>
      </c>
      <c r="AH27" s="6">
        <f>SUM(AH10:AH26)</f>
        <v>139.4</v>
      </c>
      <c r="AI27" s="2" t="e">
        <f>AH27/AG27*100</f>
        <v>#DIV/0!</v>
      </c>
      <c r="AJ27" s="24">
        <f>SUM(AJ10:AJ26)</f>
        <v>64189.30000000001</v>
      </c>
      <c r="AK27" s="6">
        <f>SUM(AK10:AK26)</f>
        <v>9116.099999999999</v>
      </c>
      <c r="AL27" s="6">
        <f>AK27/AJ27*100</f>
        <v>14.20189969356263</v>
      </c>
      <c r="AM27" s="24">
        <f>SUM(AM10:AM26)</f>
        <v>30213.3</v>
      </c>
      <c r="AN27" s="6">
        <f>SUM(AN10:AN26)</f>
        <v>7553.400000000001</v>
      </c>
      <c r="AO27" s="6">
        <f>AN27/AM27*100</f>
        <v>25.000248235048804</v>
      </c>
      <c r="AP27" s="24">
        <f>SUM(AP10:AP26)</f>
        <v>3542.9999999999995</v>
      </c>
      <c r="AQ27" s="6">
        <f>SUM(AQ10:AQ26)</f>
        <v>967.2</v>
      </c>
      <c r="AR27" s="6">
        <f>AQ27/AP27*100</f>
        <v>27.29889923793396</v>
      </c>
      <c r="AS27" s="24">
        <f>SUM(AS10:AS26)</f>
        <v>137136.4</v>
      </c>
      <c r="AT27" s="6">
        <f>SUM(AT10:AT26)</f>
        <v>19568.6</v>
      </c>
      <c r="AU27" s="6">
        <f>(AT27/AS27)*100</f>
        <v>14.269442686259811</v>
      </c>
      <c r="AV27" s="24">
        <f>SUM(AV10:AV26)</f>
        <v>24591.7</v>
      </c>
      <c r="AW27" s="6">
        <f>SUM(AW10:AW26)</f>
        <v>4034.1</v>
      </c>
      <c r="AX27" s="6">
        <f>AW27/AV27*100</f>
        <v>16.404315277105688</v>
      </c>
      <c r="AY27" s="24">
        <f>SUM(AY10:AY26)</f>
        <v>22935.3</v>
      </c>
      <c r="AZ27" s="6">
        <f>SUM(AZ10:AZ26)</f>
        <v>3885.9999999999995</v>
      </c>
      <c r="BA27" s="6">
        <f t="shared" si="3"/>
        <v>16.943314454138378</v>
      </c>
      <c r="BB27" s="24">
        <f>SUM(BB10:BB26)</f>
        <v>41274.2</v>
      </c>
      <c r="BC27" s="6">
        <f>SUM(BC10:BC26)</f>
        <v>2546.7</v>
      </c>
      <c r="BD27" s="6">
        <f>BC27/BB27*100</f>
        <v>6.170198332129999</v>
      </c>
      <c r="BE27" s="24">
        <f>SUM(BE10:BE26)</f>
        <v>36931.2</v>
      </c>
      <c r="BF27" s="6">
        <f>SUM(BF10:BF26)</f>
        <v>6441.2</v>
      </c>
      <c r="BG27" s="6">
        <f>BF27/BE27*100</f>
        <v>17.441079629148255</v>
      </c>
      <c r="BH27" s="24">
        <f>SUM(BH10:BH26)</f>
        <v>30156.7</v>
      </c>
      <c r="BI27" s="6">
        <f>SUM(BI10:BI26)</f>
        <v>6175.000000000001</v>
      </c>
      <c r="BJ27" s="6">
        <f>BI27/BH27*100</f>
        <v>20.476378383576453</v>
      </c>
      <c r="BK27" s="24">
        <f>SUM(BK10:BK26)</f>
        <v>-2359.999999999999</v>
      </c>
      <c r="BL27" s="6">
        <f>SUM(BL10:BL26)</f>
        <v>2429</v>
      </c>
      <c r="BM27" s="6">
        <f>BL27/BK27*100</f>
        <v>-102.92372881355935</v>
      </c>
      <c r="BN27" s="8"/>
      <c r="BO27" s="9"/>
    </row>
    <row r="28" spans="3:65" ht="14.25" hidden="1">
      <c r="C28" s="13">
        <f aca="true" t="shared" si="25" ref="C28:AC28">C27-C20</f>
        <v>131474.69999999998</v>
      </c>
      <c r="D28" s="13">
        <f t="shared" si="25"/>
        <v>21343.1</v>
      </c>
      <c r="E28" s="13">
        <f t="shared" si="25"/>
        <v>-3.501569577909418</v>
      </c>
      <c r="F28" s="13">
        <f t="shared" si="25"/>
        <v>69838.40000000001</v>
      </c>
      <c r="G28" s="13">
        <f t="shared" si="25"/>
        <v>12779.9</v>
      </c>
      <c r="H28" s="13">
        <f t="shared" si="25"/>
        <v>4.678896846354048</v>
      </c>
      <c r="I28" s="13">
        <f t="shared" si="25"/>
        <v>24369.1</v>
      </c>
      <c r="J28" s="13">
        <f t="shared" si="25"/>
        <v>4611.400000000001</v>
      </c>
      <c r="K28" s="13">
        <f t="shared" si="25"/>
        <v>7.959471690638164</v>
      </c>
      <c r="L28" s="13">
        <f t="shared" si="25"/>
        <v>206.19999999999996</v>
      </c>
      <c r="M28" s="13">
        <f t="shared" si="25"/>
        <v>106.6</v>
      </c>
      <c r="N28" s="13">
        <f t="shared" si="25"/>
        <v>45.04143942972474</v>
      </c>
      <c r="O28" s="13">
        <f t="shared" si="25"/>
        <v>7163</v>
      </c>
      <c r="P28" s="13">
        <f t="shared" si="25"/>
        <v>350.09999999999997</v>
      </c>
      <c r="Q28" s="13">
        <f t="shared" si="25"/>
        <v>2.867600166366283</v>
      </c>
      <c r="R28" s="13">
        <f t="shared" si="25"/>
        <v>17712</v>
      </c>
      <c r="S28" s="13">
        <f t="shared" si="25"/>
        <v>2203.3999999999996</v>
      </c>
      <c r="T28" s="13">
        <f t="shared" si="25"/>
        <v>4.982862104301385</v>
      </c>
      <c r="U28" s="13">
        <f t="shared" si="25"/>
        <v>1500</v>
      </c>
      <c r="V28" s="13">
        <f t="shared" si="25"/>
        <v>269</v>
      </c>
      <c r="W28" s="13" t="e">
        <f t="shared" si="25"/>
        <v>#DIV/0!</v>
      </c>
      <c r="X28" s="13">
        <f t="shared" si="25"/>
        <v>3466.7</v>
      </c>
      <c r="Y28" s="13">
        <f t="shared" si="25"/>
        <v>639.3000000000001</v>
      </c>
      <c r="Z28" s="13">
        <f t="shared" si="25"/>
        <v>18.166576681537897</v>
      </c>
      <c r="AA28" s="13">
        <f t="shared" si="25"/>
        <v>401.3</v>
      </c>
      <c r="AB28" s="13">
        <f t="shared" si="25"/>
        <v>50.599999999999994</v>
      </c>
      <c r="AC28" s="13">
        <f t="shared" si="25"/>
        <v>11.814148961008637</v>
      </c>
      <c r="AD28" s="13"/>
      <c r="AE28" s="13"/>
      <c r="AF28" s="2" t="e">
        <f t="shared" si="12"/>
        <v>#DIV/0!</v>
      </c>
      <c r="AG28" s="13">
        <f aca="true" t="shared" si="26" ref="AG28:BM28">AG27-AG20</f>
        <v>0</v>
      </c>
      <c r="AH28" s="13">
        <f t="shared" si="26"/>
        <v>139.4</v>
      </c>
      <c r="AI28" s="13" t="e">
        <f t="shared" si="26"/>
        <v>#DIV/0!</v>
      </c>
      <c r="AJ28" s="13">
        <f t="shared" si="26"/>
        <v>61636.30000000001</v>
      </c>
      <c r="AK28" s="13">
        <f t="shared" si="26"/>
        <v>8563.199999999999</v>
      </c>
      <c r="AL28" s="13">
        <f t="shared" si="26"/>
        <v>-7.454974572007288</v>
      </c>
      <c r="AM28" s="13">
        <f t="shared" si="26"/>
        <v>28582.899999999998</v>
      </c>
      <c r="AN28" s="13">
        <f t="shared" si="26"/>
        <v>7145.8</v>
      </c>
      <c r="AO28" s="13">
        <f t="shared" si="26"/>
        <v>0.000248235048804446</v>
      </c>
      <c r="AP28" s="13">
        <f t="shared" si="26"/>
        <v>3370.7999999999997</v>
      </c>
      <c r="AQ28" s="13">
        <f t="shared" si="26"/>
        <v>924.1</v>
      </c>
      <c r="AR28" s="13">
        <f t="shared" si="26"/>
        <v>2.2698632332881985</v>
      </c>
      <c r="AS28" s="13">
        <f t="shared" si="26"/>
        <v>133834.69999999998</v>
      </c>
      <c r="AT28" s="13">
        <f t="shared" si="26"/>
        <v>18936.6</v>
      </c>
      <c r="AU28" s="13">
        <f t="shared" si="26"/>
        <v>-4.872211613040552</v>
      </c>
      <c r="AV28" s="13">
        <f t="shared" si="26"/>
        <v>23574.8</v>
      </c>
      <c r="AW28" s="13">
        <f t="shared" si="26"/>
        <v>3778.4</v>
      </c>
      <c r="AX28" s="13">
        <f t="shared" si="26"/>
        <v>-8.740733400247048</v>
      </c>
      <c r="AY28" s="13">
        <f t="shared" si="26"/>
        <v>21920.2</v>
      </c>
      <c r="AZ28" s="13">
        <f t="shared" si="26"/>
        <v>3630.2999999999997</v>
      </c>
      <c r="BA28" s="13">
        <f t="shared" si="26"/>
        <v>-8.246322034877483</v>
      </c>
      <c r="BB28" s="13">
        <f t="shared" si="26"/>
        <v>40290.2</v>
      </c>
      <c r="BC28" s="13">
        <f t="shared" si="26"/>
        <v>2517.7</v>
      </c>
      <c r="BD28" s="13">
        <f t="shared" si="26"/>
        <v>3.2230438605852836</v>
      </c>
      <c r="BE28" s="13">
        <f t="shared" si="26"/>
        <v>36754.6</v>
      </c>
      <c r="BF28" s="13">
        <f t="shared" si="26"/>
        <v>6363.7</v>
      </c>
      <c r="BG28" s="13">
        <f t="shared" si="26"/>
        <v>-26.443405082063528</v>
      </c>
      <c r="BH28" s="13">
        <f t="shared" si="26"/>
        <v>29125.5</v>
      </c>
      <c r="BI28" s="13">
        <f t="shared" si="26"/>
        <v>5921.900000000001</v>
      </c>
      <c r="BJ28" s="13">
        <f t="shared" si="26"/>
        <v>-4.067841942257527</v>
      </c>
      <c r="BK28" s="13">
        <f t="shared" si="26"/>
        <v>-2359.999999999999</v>
      </c>
      <c r="BL28" s="13">
        <f t="shared" si="26"/>
        <v>2406.5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2019-04-02T10:15:35Z</cp:lastPrinted>
  <dcterms:created xsi:type="dcterms:W3CDTF">2013-04-03T10:22:22Z</dcterms:created>
  <dcterms:modified xsi:type="dcterms:W3CDTF">2019-04-02T10:16:04Z</dcterms:modified>
  <cp:category/>
  <cp:version/>
  <cp:contentType/>
  <cp:contentStatus/>
</cp:coreProperties>
</file>