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 s="1"/>
  <c r="C292" i="1" s="1"/>
  <c r="E292" i="1"/>
  <c r="I292" i="1"/>
  <c r="K292" i="1"/>
  <c r="N292" i="1"/>
  <c r="O292" i="1"/>
  <c r="S292" i="1"/>
  <c r="V292" i="1"/>
  <c r="B292" i="1"/>
  <c r="C290" i="1"/>
  <c r="Z290" i="1"/>
  <c r="Z292" i="1" l="1"/>
  <c r="B301" i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<sst xmlns="http://schemas.openxmlformats.org/spreadsheetml/2006/main" count="338" uniqueCount="260">
  <si>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</si>
  <si>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</si>
  <si>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</si>
  <si>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</si>
  <si>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</si>
  <si>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</si>
  <si>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</si>
  <si>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</si>
  <si>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</si>
  <si>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</si>
  <si>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</si>
  <si>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</si>
  <si>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</si>
  <si>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</si>
  <si>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</si>
  <si>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</si>
  <si>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</si>
  <si>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</si>
  <si>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</si>
  <si>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</si>
  <si>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</si>
  <si>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</si>
  <si>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</si>
  <si>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</si>
  <si>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</si>
  <si>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</si>
  <si>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</si>
  <si>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</si>
  <si>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</si>
  <si>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</si>
  <si>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</si>
  <si>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</si>
  <si>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</si>
  <si>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</si>
  <si>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</si>
  <si>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</si>
  <si>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</si>
  <si>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</si>
  <si>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</si>
  <si>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</si>
  <si>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</si>
  <si>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</si>
  <si>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</si>
  <si>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</si>
  <si>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</si>
  <si>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</si>
  <si>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</si>
  <si>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</si>
  <si>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</si>
  <si>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</si>
  <si>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</si>
  <si>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</si>
  <si>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</si>
  <si>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</si>
  <si>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</si>
  <si>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</si>
  <si>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</si>
  <si>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</si>
  <si>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</si>
  <si>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</si>
  <si>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</si>
  <si>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</si>
  <si>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</si>
  <si>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</si>
  <si>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</si>
  <si>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</si>
  <si>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</si>
  <si>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</si>
  <si>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</si>
  <si>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</si>
  <si>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</si>
  <si>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</si>
  <si>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</si>
  <si>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</si>
  <si>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</si>
  <si>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</si>
  <si>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</si>
  <si>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</si>
  <si>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</si>
  <si>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</si>
  <si>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</si>
  <si>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</si>
  <si>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</si>
  <si>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</si>
  <si>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</si>
  <si>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</si>
  <si>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</si>
  <si>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</si>
  <si>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</si>
  <si>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</si>
  <si>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</si>
  <si>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</si>
  <si>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</si>
  <si>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</si>
  <si>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</si>
  <si>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</si>
  <si>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</si>
  <si>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</si>
  <si>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</si>
  <si>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</si>
  <si>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</si>
  <si>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</si>
  <si>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</si>
  <si>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</si>
  <si>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</si>
  <si>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</si>
  <si>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</si>
  <si>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</si>
  <si>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</si>
  <si>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</si>
  <si>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</si>
  <si>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</si>
  <si>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</si>
  <si>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</si>
  <si>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</si>
  <si>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</si>
  <si>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</si>
  <si>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</si>
  <si>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</si>
  <si>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</si>
  <si>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</si>
  <si>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</si>
  <si>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</si>
  <si>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</si>
  <si>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</si>
  <si>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</si>
  <si>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</si>
  <si>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</si>
  <si>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</si>
  <si>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</si>
  <si>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</si>
  <si>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</si>
  <si>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</si>
  <si>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</si>
  <si>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</si>
  <si>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</si>
  <si>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</si>
  <si>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</si>
  <si>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</si>
  <si>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</si>
  <si>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</si>
  <si>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</si>
  <si>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</si>
  <si>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</si>
  <si>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</si>
  <si>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</si>
  <si>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</si>
  <si>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</si>
  <si>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</si>
  <si>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</si>
  <si>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</si>
  <si>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</si>
  <si>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</si>
  <si>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</si>
  <si>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</si>
  <si>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</si>
  <si>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</si>
  <si>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</si>
  <si>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</si>
  <si>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</si>
  <si>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</si>
  <si>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</si>
  <si>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</si>
  <si>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</si>
  <si>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</si>
  <si>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</si>
  <si>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</si>
  <si>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</si>
  <si>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</si>
  <si>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</si>
  <si>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</si>
  <si>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</si>
  <si>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</si>
  <si>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</si>
  <si>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</si>
  <si>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</si>
  <si>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</si>
  <si>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</si>
  <si>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</si>
  <si>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</si>
  <si>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</si>
  <si>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</si>
  <si>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</si>
  <si>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</si>
  <si>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</si>
  <si>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</si>
  <si>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</si>
  <si>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</si>
  <si>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</si>
  <si>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</si>
  <si>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</si>
  <si>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</si>
  <si>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</si>
  <si>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</si>
  <si>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</si>
  <si>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</si>
  <si>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</si>
  <si>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</si>
  <si>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</si>
  <si>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</si>
  <si>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</si>
  <si>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</si>
  <si>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</si>
  <si>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</si>
  <si>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</si>
  <si>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</si>
  <si>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</si>
  <si>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</si>
  <si>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</si>
  <si>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</si>
  <si>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</si>
  <si>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</si>
  <si>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</si>
  <si>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</si>
  <si>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</si>
  <si>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</si>
  <si>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</si>
  <si>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</si>
  <si>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</si>
  <si>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</si>
  <si>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</si>
  <si>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</si>
  <si>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</si>
  <si>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</si>
  <si>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</si>
  <si>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</si>
  <si>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</si>
  <si>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</si>
  <si>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</si>
  <si>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</si>
  <si>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</si>
  <si>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</si>
  <si>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</si>
  <si>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</si>
  <si>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</si>
  <si>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</si>
  <si>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</si>
  <si>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</si>
  <si>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</si>
  <si>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</si>
  <si>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</si>
  <si>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</si>
  <si>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</si>
  <si>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</si>
  <si>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</si>
  <si>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</si>
  <si>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</si>
  <si>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</si>
  <si>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</si>
  <si>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</si>
  <si>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</si>
  <si>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</si>
  <si>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</si>
  <si>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</si>
  <si>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</si>
  <si>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</si>
  <si>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</si>
  <si>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</si>
  <si>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</si>
  <si>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14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</si>
</sst>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Z293" sqref="AZ293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0.140625" style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88" t="s">
        <v>259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89" t="s">
        <v>2</v>
      </c>
      <c r="B4" s="291" t="s">
        <v>216</v>
      </c>
      <c r="C4" s="293" t="s">
        <v>215</v>
      </c>
      <c r="D4" s="293" t="s">
        <v>236</v>
      </c>
      <c r="E4" s="295" t="s">
        <v>213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7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0"/>
      <c r="B5" s="292"/>
      <c r="C5" s="294"/>
      <c r="D5" s="294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98" t="s">
        <v>156</v>
      </c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191"/>
      <c r="AT229" s="124"/>
      <c r="AU229" s="112"/>
    </row>
    <row r="230" spans="1:47" s="107" customFormat="1" ht="43.9" hidden="1" customHeight="1" x14ac:dyDescent="0.2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192"/>
      <c r="AT230" s="124"/>
      <c r="AU230" s="112"/>
    </row>
    <row r="231" spans="1:47" s="75" customFormat="1" ht="18" hidden="1" customHeight="1" x14ac:dyDescent="0.35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04" t="s">
        <v>157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194"/>
      <c r="AT233" s="118"/>
      <c r="AU233" s="113"/>
    </row>
    <row r="234" spans="1:47" s="75" customFormat="1" ht="28.15" hidden="1" customHeight="1" x14ac:dyDescent="0.35">
      <c r="A234" s="304" t="s">
        <v>171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00"/>
      <c r="B242" s="301"/>
      <c r="C242" s="301"/>
      <c r="D242" s="301"/>
      <c r="E242" s="301"/>
      <c r="F242" s="301"/>
      <c r="G242" s="301"/>
      <c r="H242" s="301"/>
      <c r="I242" s="301"/>
      <c r="J242" s="301"/>
      <c r="K242" s="30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hidden="1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hidden="1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1500</v>
      </c>
      <c r="C286" s="263">
        <f>Z286+AA286</f>
        <v>1005</v>
      </c>
      <c r="D286" s="263"/>
      <c r="E286" s="263"/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205</v>
      </c>
      <c r="N286" s="263"/>
      <c r="O286" s="263"/>
      <c r="P286" s="263">
        <v>150</v>
      </c>
      <c r="Q286" s="263"/>
      <c r="R286" s="263">
        <v>300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1005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3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68">
        <f>SUM(E287:Y287)</f>
        <v>4229</v>
      </c>
      <c r="AA287" s="268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3062.24</v>
      </c>
      <c r="C288" s="146">
        <f>Z288+AA288</f>
        <v>3815.55</v>
      </c>
      <c r="D288" s="146"/>
      <c r="E288" s="146">
        <v>578</v>
      </c>
      <c r="F288" s="146"/>
      <c r="G288" s="146">
        <v>401</v>
      </c>
      <c r="H288" s="146"/>
      <c r="I288" s="146">
        <v>781</v>
      </c>
      <c r="J288" s="146"/>
      <c r="K288" s="146">
        <v>120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75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3627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6" customFormat="1" ht="22.5" x14ac:dyDescent="0.35">
      <c r="A289" s="267" t="s">
        <v>35</v>
      </c>
      <c r="B289" s="265">
        <f>B288/B287</f>
        <v>0.72841103710751665</v>
      </c>
      <c r="C289" s="274">
        <f t="shared" ref="C289" si="51">C288/C287</f>
        <v>0.85463260574973965</v>
      </c>
      <c r="D289" s="265"/>
      <c r="E289" s="265">
        <f>E288/E287</f>
        <v>0.75753604193971169</v>
      </c>
      <c r="F289" s="265"/>
      <c r="G289" s="265"/>
      <c r="H289" s="265"/>
      <c r="I289" s="265">
        <f t="shared" ref="I289:AT289" si="52">I288/I287</f>
        <v>1</v>
      </c>
      <c r="J289" s="265"/>
      <c r="K289" s="265">
        <f t="shared" si="52"/>
        <v>1.5</v>
      </c>
      <c r="L289" s="265">
        <f t="shared" si="52"/>
        <v>1</v>
      </c>
      <c r="M289" s="265">
        <f t="shared" si="52"/>
        <v>1</v>
      </c>
      <c r="N289" s="265">
        <f t="shared" si="52"/>
        <v>1</v>
      </c>
      <c r="O289" s="265">
        <f t="shared" si="52"/>
        <v>0.58091286307053946</v>
      </c>
      <c r="P289" s="265"/>
      <c r="Q289" s="265">
        <f t="shared" si="52"/>
        <v>1</v>
      </c>
      <c r="R289" s="265"/>
      <c r="S289" s="265">
        <f t="shared" si="52"/>
        <v>0.22727272727272727</v>
      </c>
      <c r="T289" s="265"/>
      <c r="U289" s="265"/>
      <c r="V289" s="265"/>
      <c r="W289" s="265">
        <f t="shared" si="52"/>
        <v>1</v>
      </c>
      <c r="X289" s="265">
        <f t="shared" si="52"/>
        <v>1</v>
      </c>
      <c r="Y289" s="265"/>
      <c r="Z289" s="274">
        <f t="shared" si="52"/>
        <v>0.85764956254433677</v>
      </c>
      <c r="AA289" s="274">
        <f t="shared" si="52"/>
        <v>0.80046699214604122</v>
      </c>
      <c r="AB289" s="265">
        <f t="shared" si="52"/>
        <v>1</v>
      </c>
      <c r="AC289" s="265"/>
      <c r="AD289" s="265" t="e">
        <f t="shared" si="52"/>
        <v>#DIV/0!</v>
      </c>
      <c r="AE289" s="265" t="e">
        <f t="shared" si="52"/>
        <v>#DIV/0!</v>
      </c>
      <c r="AF289" s="265"/>
      <c r="AG289" s="265">
        <f t="shared" si="52"/>
        <v>1</v>
      </c>
      <c r="AH289" s="265">
        <f t="shared" si="52"/>
        <v>2.3333333333333335</v>
      </c>
      <c r="AI289" s="265">
        <f t="shared" si="52"/>
        <v>1</v>
      </c>
      <c r="AJ289" s="265"/>
      <c r="AK289" s="265">
        <f t="shared" si="52"/>
        <v>1</v>
      </c>
      <c r="AL289" s="265"/>
      <c r="AM289" s="265">
        <f t="shared" si="52"/>
        <v>1</v>
      </c>
      <c r="AN289" s="265"/>
      <c r="AO289" s="265">
        <f t="shared" si="52"/>
        <v>1</v>
      </c>
      <c r="AP289" s="265" t="e">
        <f t="shared" si="52"/>
        <v>#DIV/0!</v>
      </c>
      <c r="AQ289" s="265">
        <f t="shared" si="52"/>
        <v>0.37790697674418605</v>
      </c>
      <c r="AR289" s="265"/>
      <c r="AS289" s="265" t="e">
        <f t="shared" si="52"/>
        <v>#DIV/0!</v>
      </c>
      <c r="AT289" s="265">
        <f t="shared" si="52"/>
        <v>0.80046699214604122</v>
      </c>
    </row>
    <row r="290" spans="1:47" s="283" customFormat="1" ht="22.5" x14ac:dyDescent="0.35">
      <c r="A290" s="281" t="s">
        <v>138</v>
      </c>
      <c r="B290" s="282">
        <v>374</v>
      </c>
      <c r="C290" s="263">
        <f>Z290+AA290</f>
        <v>878</v>
      </c>
      <c r="D290" s="282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/>
      <c r="C291" s="263">
        <f>SUM(Z291+AA291)</f>
        <v>115</v>
      </c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>
        <v>45</v>
      </c>
      <c r="O291" s="263">
        <v>70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115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</v>
      </c>
      <c r="C292" s="274">
        <f t="shared" ref="C292:Z292" si="53">C291/C290</f>
        <v>0.13097949886104784</v>
      </c>
      <c r="D292" s="265"/>
      <c r="E292" s="265">
        <f t="shared" si="53"/>
        <v>0</v>
      </c>
      <c r="F292" s="265"/>
      <c r="G292" s="265"/>
      <c r="H292" s="265"/>
      <c r="I292" s="265">
        <f t="shared" si="53"/>
        <v>0</v>
      </c>
      <c r="J292" s="265"/>
      <c r="K292" s="265">
        <f t="shared" si="53"/>
        <v>0</v>
      </c>
      <c r="L292" s="265"/>
      <c r="M292" s="265"/>
      <c r="N292" s="265">
        <f t="shared" si="53"/>
        <v>0.24725274725274726</v>
      </c>
      <c r="O292" s="265">
        <f t="shared" si="53"/>
        <v>0.66666666666666663</v>
      </c>
      <c r="P292" s="265"/>
      <c r="Q292" s="265"/>
      <c r="R292" s="265"/>
      <c r="S292" s="265">
        <f t="shared" si="53"/>
        <v>0</v>
      </c>
      <c r="T292" s="265"/>
      <c r="U292" s="265"/>
      <c r="V292" s="265">
        <f t="shared" si="53"/>
        <v>0</v>
      </c>
      <c r="W292" s="265"/>
      <c r="X292" s="265"/>
      <c r="Y292" s="265"/>
      <c r="Z292" s="274">
        <f t="shared" si="53"/>
        <v>0.13097949886104784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2587</v>
      </c>
      <c r="C294" s="146">
        <f t="shared" ref="C294:C298" si="54">Z294+AA294</f>
        <v>3022</v>
      </c>
      <c r="D294" s="146"/>
      <c r="E294" s="147">
        <v>454</v>
      </c>
      <c r="F294" s="147"/>
      <c r="G294" s="147">
        <v>100</v>
      </c>
      <c r="H294" s="147"/>
      <c r="I294" s="147">
        <v>100</v>
      </c>
      <c r="J294" s="147"/>
      <c r="K294" s="147">
        <v>200</v>
      </c>
      <c r="L294" s="147">
        <v>60</v>
      </c>
      <c r="M294" s="147">
        <v>540</v>
      </c>
      <c r="N294" s="147">
        <v>40</v>
      </c>
      <c r="O294" s="147">
        <v>536</v>
      </c>
      <c r="P294" s="147"/>
      <c r="Q294" s="147">
        <v>30</v>
      </c>
      <c r="R294" s="147"/>
      <c r="S294" s="147">
        <v>280</v>
      </c>
      <c r="T294" s="147"/>
      <c r="U294" s="261"/>
      <c r="V294" s="147"/>
      <c r="W294" s="262">
        <v>12</v>
      </c>
      <c r="X294" s="147"/>
      <c r="Y294" s="147"/>
      <c r="Z294" s="257">
        <f t="shared" ref="Z294:Z298" si="55">SUM(E294:Y294)</f>
        <v>2352</v>
      </c>
      <c r="AA294" s="257">
        <f t="shared" ref="AA294:AA298" si="56">SUM(AB294:AS294)</f>
        <v>670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2">
        <v>30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670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1164.1500000000001</v>
      </c>
      <c r="C296" s="146">
        <f>C294*0.45</f>
        <v>1359.9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0.39037271767013731</v>
      </c>
      <c r="C297" s="270">
        <f>C294/C295</f>
        <v>0.60561122244488974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17368</v>
      </c>
      <c r="C298" s="146">
        <f t="shared" si="54"/>
        <v>32121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>
        <v>540</v>
      </c>
      <c r="O298" s="147">
        <v>5508</v>
      </c>
      <c r="P298" s="147"/>
      <c r="Q298" s="147"/>
      <c r="R298" s="147"/>
      <c r="S298" s="147"/>
      <c r="T298" s="147"/>
      <c r="U298" s="261"/>
      <c r="V298" s="147"/>
      <c r="W298" s="147"/>
      <c r="X298" s="147"/>
      <c r="Y298" s="147"/>
      <c r="Z298" s="257">
        <f t="shared" si="55"/>
        <v>32121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5210.3999999999996</v>
      </c>
      <c r="C300" s="146">
        <f>C298*0.3</f>
        <v>9636.2999999999993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0.51971991142498053</v>
      </c>
      <c r="C301" s="275">
        <f>C298/C299</f>
        <v>0.91955569551401339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6374.5499999999993</v>
      </c>
      <c r="C306" s="146">
        <f>C296+C300+C304</f>
        <v>10996.199999999999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14.690981963927854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>
        <v>6</v>
      </c>
      <c r="C309" s="74">
        <f>Z309+AA309</f>
        <v>16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>
        <v>1</v>
      </c>
      <c r="M309" s="72">
        <v>1</v>
      </c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7</v>
      </c>
      <c r="AA309" s="203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2020-07-14T06:45:04Z</cp:lastPrinted>
  <dcterms:created xsi:type="dcterms:W3CDTF">2017-06-08T05:54:08Z</dcterms:created>
  <dcterms:modified xsi:type="dcterms:W3CDTF">2020-07-20T04:54:32Z</dcterms:modified>
</cp:coreProperties>
</file>