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D286" i="1" l="1"/>
  <c r="E292" i="1" l="1"/>
  <c r="I292" i="1"/>
  <c r="K292" i="1"/>
  <c r="N292" i="1"/>
  <c r="O292" i="1"/>
  <c r="S292" i="1"/>
  <c r="V292" i="1"/>
  <c r="B292" i="1"/>
  <c r="C290" i="1"/>
  <c r="Z290" i="1"/>
  <c r="B301" i="1" l="1"/>
  <c r="B300" i="1"/>
  <c r="B297" i="1"/>
  <c r="B296" i="1"/>
  <c r="B306" i="1" l="1"/>
  <c r="B308" i="1" s="1"/>
  <c r="AT309" i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E289" i="1"/>
  <c r="AT286" i="1" l="1"/>
  <c r="AA286" i="1"/>
  <c r="Z286" i="1"/>
  <c r="C286" i="1" l="1"/>
  <c r="AT288" i="1"/>
  <c r="AA288" i="1"/>
  <c r="C288" i="1" l="1"/>
  <c r="D288" i="1" s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D298" i="1" s="1"/>
  <c r="C294" i="1"/>
  <c r="D294" i="1" s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9" i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  <c r="Z291" i="1"/>
  <c r="Z292" i="1" s="1"/>
  <c r="C291" i="1" l="1"/>
  <c r="C292" i="1" s="1"/>
</calcChain>
</file>

<file path=xl/sharedStrings.xml><?xml version="1.0" encoding="utf-8"?>
<sst xmlns="http://schemas.openxmlformats.org/spreadsheetml/2006/main" count="338" uniqueCount="261">
  <si>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</si>
  <si>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</si>
  <si>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</si>
  <si>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</si>
  <si>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</si>
  <si>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</si>
  <si>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</si>
  <si>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</si>
  <si>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</si>
  <si>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</si>
  <si>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</si>
  <si>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</si>
  <si>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</si>
  <si>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</si>
  <si>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</si>
  <si>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</si>
  <si>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</si>
  <si>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</si>
  <si>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</si>
  <si>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</si>
  <si>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</si>
  <si>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</si>
  <si>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</si>
  <si>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</si>
  <si>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</si>
  <si>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</si>
  <si>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</si>
  <si>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</si>
  <si>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</si>
  <si>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</si>
  <si>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</si>
  <si>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</si>
  <si>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</si>
  <si>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</si>
  <si>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</si>
  <si>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</si>
  <si>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</si>
  <si>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</si>
  <si>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</si>
  <si>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</si>
  <si>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</si>
  <si>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</si>
  <si>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</si>
  <si>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</si>
  <si>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</si>
  <si>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</si>
  <si>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</si>
  <si>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</si>
  <si>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</si>
  <si>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</si>
  <si>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</si>
  <si>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</si>
  <si>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</si>
  <si>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</si>
  <si>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</si>
  <si>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</si>
  <si>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</si>
  <si>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</si>
  <si>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</si>
  <si>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</si>
  <si>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</si>
  <si>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</si>
  <si>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</si>
  <si>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</si>
  <si>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</si>
  <si>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</si>
  <si>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</si>
  <si>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</si>
  <si>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</si>
  <si>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</si>
  <si>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</si>
  <si>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</si>
  <si>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</si>
  <si>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</si>
  <si>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</si>
  <si>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</si>
  <si>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</si>
  <si>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</si>
  <si>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</si>
  <si>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</si>
  <si>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</si>
  <si>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</si>
  <si>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</si>
  <si>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</si>
  <si>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</si>
  <si>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</si>
  <si>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</si>
  <si>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</si>
  <si>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</si>
  <si>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</si>
  <si>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</si>
  <si>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</si>
  <si>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</si>
  <si>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</si>
  <si>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</si>
  <si>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</si>
  <si>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</si>
  <si>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</si>
  <si>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</si>
  <si>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</si>
  <si>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</si>
  <si>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</si>
  <si>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</si>
  <si>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</si>
  <si>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</si>
  <si>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</si>
  <si>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</si>
  <si>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</si>
  <si>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</si>
  <si>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</si>
  <si>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</si>
  <si>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</si>
  <si>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</si>
  <si>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</si>
  <si>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</si>
  <si>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</si>
  <si>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</si>
  <si>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</si>
  <si>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</si>
  <si>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</si>
  <si>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</si>
  <si>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</si>
  <si>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</si>
  <si>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</si>
  <si>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</si>
  <si>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</si>
  <si>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</si>
  <si>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</si>
  <si>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</si>
  <si>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</si>
  <si>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</si>
  <si>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</si>
  <si>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</si>
  <si>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</si>
  <si>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</si>
  <si>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</si>
  <si>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</si>
  <si>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</si>
  <si>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</si>
  <si>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</si>
  <si>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</si>
  <si>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</si>
  <si>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</si>
  <si>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</si>
  <si>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</si>
  <si>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</si>
  <si>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</si>
  <si>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</si>
  <si>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</si>
  <si>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</si>
  <si>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</si>
  <si>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</si>
  <si>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</si>
  <si>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</si>
  <si>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</si>
  <si>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</si>
  <si>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</si>
  <si>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</si>
  <si>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</si>
  <si>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</si>
  <si>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</si>
  <si>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</si>
  <si>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</si>
  <si>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</si>
  <si>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</si>
  <si>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</si>
  <si>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</si>
  <si>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</si>
  <si>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</si>
  <si>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</si>
  <si>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</si>
  <si>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</si>
  <si>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</si>
  <si>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</si>
  <si>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</si>
  <si>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</si>
  <si>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</si>
  <si>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</si>
  <si>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</si>
  <si>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</si>
  <si>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</si>
  <si>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</si>
  <si>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</si>
  <si>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</si>
  <si>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</si>
  <si>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</si>
  <si>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</si>
  <si>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</si>
  <si>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</si>
  <si>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</si>
  <si>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</si>
  <si>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</si>
  <si>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</si>
  <si>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</si>
  <si>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</si>
  <si>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</si>
  <si>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</si>
  <si>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</si>
  <si>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</si>
  <si>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</si>
  <si>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</si>
  <si>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</si>
  <si>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</si>
  <si>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</si>
  <si>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</si>
  <si>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</si>
  <si>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</si>
  <si>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</si>
  <si>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</si>
  <si>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</si>
  <si>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</si>
  <si>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</si>
  <si>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</si>
  <si>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</si>
  <si>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</si>
  <si>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</si>
  <si>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</si>
  <si>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</si>
  <si>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</si>
  <si>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</si>
  <si>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</si>
  <si>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</si>
  <si>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</si>
  <si>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</si>
  <si>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</si>
  <si>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</si>
  <si>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</si>
  <si>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</si>
  <si>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</si>
  <si>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</si>
  <si>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</si>
  <si>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</si>
  <si>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</si>
  <si>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</si>
  <si>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</si>
  <si>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</si>
  <si>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</si>
  <si>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</si>
  <si>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</si>
  <si>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</si>
  <si>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</si>
  <si>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</si>
  <si>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</si>
  <si>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</si>
  <si>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</si>
  <si>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</si>
  <si>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</si>
  <si>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</si>
  <si>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</si>
  <si>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</si>
  <si>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</si>
  <si>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</si>
  <si>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</si>
  <si>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</si>
  <si>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</si>
  <si>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</si>
  <si>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</si>
  <si>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</si>
  <si>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</si>
  <si>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Поголовье скота (без свиней, птицы), усл.голов (по данным на 01.05)</t>
  </si>
  <si>
    <t>Информация о сельскохозяйственных работах на 27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</si>
</sst>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O316" sqref="O316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" style="5" customWidth="1"/>
    <col min="28" max="28" width="1.14062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57031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88" t="s">
        <v>260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89" t="s">
        <v>2</v>
      </c>
      <c r="B4" s="291" t="s">
        <v>216</v>
      </c>
      <c r="C4" s="293" t="s">
        <v>215</v>
      </c>
      <c r="D4" s="293" t="s">
        <v>236</v>
      </c>
      <c r="E4" s="295" t="s">
        <v>213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7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0"/>
      <c r="B5" s="292"/>
      <c r="C5" s="294"/>
      <c r="D5" s="294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98" t="s">
        <v>156</v>
      </c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02"/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191"/>
      <c r="AT229" s="124"/>
      <c r="AU229" s="112"/>
    </row>
    <row r="230" spans="1:47" s="107" customFormat="1" ht="43.9" hidden="1" customHeight="1" x14ac:dyDescent="0.2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  <c r="AA230" s="192"/>
      <c r="AT230" s="124"/>
      <c r="AU230" s="112"/>
    </row>
    <row r="231" spans="1:47" s="75" customFormat="1" ht="18" hidden="1" customHeight="1" x14ac:dyDescent="0.35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04" t="s">
        <v>157</v>
      </c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194"/>
      <c r="AT233" s="118"/>
      <c r="AU233" s="113"/>
    </row>
    <row r="234" spans="1:47" s="75" customFormat="1" ht="28.15" hidden="1" customHeight="1" x14ac:dyDescent="0.35">
      <c r="A234" s="304" t="s">
        <v>171</v>
      </c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00"/>
      <c r="B242" s="301"/>
      <c r="C242" s="301"/>
      <c r="D242" s="301"/>
      <c r="E242" s="301"/>
      <c r="F242" s="301"/>
      <c r="G242" s="301"/>
      <c r="H242" s="301"/>
      <c r="I242" s="301"/>
      <c r="J242" s="301"/>
      <c r="K242" s="30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hidden="1" x14ac:dyDescent="0.35">
      <c r="A259" s="129" t="s">
        <v>235</v>
      </c>
      <c r="B259" s="200">
        <v>11224</v>
      </c>
      <c r="C259" s="271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hidden="1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hidden="1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hidden="1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hidden="1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hidden="1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hidden="1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hidden="1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hidden="1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hidden="1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hidden="1" x14ac:dyDescent="0.3">
      <c r="A269" s="145" t="s">
        <v>242</v>
      </c>
      <c r="B269" s="117">
        <v>9209</v>
      </c>
      <c r="C269" s="144">
        <f>Z269+AA269</f>
        <v>12291.7</v>
      </c>
      <c r="D269" s="233">
        <f t="shared" si="14"/>
        <v>1.3347486154848518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hidden="1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hidden="1" x14ac:dyDescent="0.35">
      <c r="A271" s="129" t="s">
        <v>233</v>
      </c>
      <c r="B271" s="204">
        <v>401</v>
      </c>
      <c r="C271" s="272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hidden="1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hidden="1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hidden="1" x14ac:dyDescent="0.35">
      <c r="A274" s="129" t="s">
        <v>234</v>
      </c>
      <c r="B274" s="200">
        <v>1842</v>
      </c>
      <c r="C274" s="271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hidden="1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hidden="1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hidden="1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hidden="1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hidden="1" x14ac:dyDescent="0.35">
      <c r="A279" s="129" t="s">
        <v>51</v>
      </c>
      <c r="B279" s="200">
        <v>94</v>
      </c>
      <c r="C279" s="271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hidden="1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hidden="1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hidden="1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hidden="1" x14ac:dyDescent="0.35">
      <c r="A283" s="72" t="s">
        <v>237</v>
      </c>
      <c r="B283" s="74">
        <v>21</v>
      </c>
      <c r="C283" s="117">
        <f>Z283+AA283</f>
        <v>21</v>
      </c>
      <c r="D283" s="277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hidden="1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hidden="1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77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4" customFormat="1" ht="21.75" x14ac:dyDescent="0.3">
      <c r="A286" s="263" t="s">
        <v>129</v>
      </c>
      <c r="B286" s="263">
        <v>1935</v>
      </c>
      <c r="C286" s="263">
        <f>Z286+AA286</f>
        <v>1572</v>
      </c>
      <c r="D286" s="270">
        <f>C286/B286</f>
        <v>0.81240310077519384</v>
      </c>
      <c r="E286" s="263">
        <v>200</v>
      </c>
      <c r="F286" s="263"/>
      <c r="G286" s="263"/>
      <c r="H286" s="263">
        <v>100</v>
      </c>
      <c r="I286" s="263">
        <v>150</v>
      </c>
      <c r="J286" s="263"/>
      <c r="K286" s="263"/>
      <c r="L286" s="263"/>
      <c r="M286" s="263">
        <v>205</v>
      </c>
      <c r="N286" s="263"/>
      <c r="O286" s="263">
        <v>117</v>
      </c>
      <c r="P286" s="263">
        <v>200</v>
      </c>
      <c r="Q286" s="263"/>
      <c r="R286" s="263">
        <v>500</v>
      </c>
      <c r="S286" s="263"/>
      <c r="T286" s="263">
        <v>100</v>
      </c>
      <c r="U286" s="263"/>
      <c r="V286" s="263"/>
      <c r="W286" s="263"/>
      <c r="X286" s="263"/>
      <c r="Y286" s="263"/>
      <c r="Z286" s="263">
        <f>SUM(E286:Y286)</f>
        <v>1572</v>
      </c>
      <c r="AA286" s="263">
        <f>SUM(AB286:AS286)</f>
        <v>0</v>
      </c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4319</v>
      </c>
      <c r="C287" s="273">
        <v>4899</v>
      </c>
      <c r="D287" s="278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16</v>
      </c>
      <c r="Y287" s="131"/>
      <c r="Z287" s="268">
        <f>SUM(E287:Y287)</f>
        <v>4242</v>
      </c>
      <c r="AA287" s="268">
        <f>SUM(AB287:AS287)</f>
        <v>258.55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15</v>
      </c>
      <c r="AL287" s="131"/>
      <c r="AM287" s="131">
        <v>4</v>
      </c>
      <c r="AN287" s="131"/>
      <c r="AO287" s="131">
        <v>10</v>
      </c>
      <c r="AP287" s="131">
        <v>20</v>
      </c>
      <c r="AQ287" s="131">
        <v>172</v>
      </c>
      <c r="AR287" s="131"/>
      <c r="AS287" s="131"/>
      <c r="AT287" s="118">
        <f>SUM(AB287:AS287)</f>
        <v>258.55</v>
      </c>
    </row>
    <row r="288" spans="1:47" s="255" customFormat="1" ht="21.75" x14ac:dyDescent="0.3">
      <c r="A288" s="117" t="s">
        <v>249</v>
      </c>
      <c r="B288" s="146">
        <v>3903</v>
      </c>
      <c r="C288" s="146">
        <f>Z288+AA288</f>
        <v>4376.55</v>
      </c>
      <c r="D288" s="270">
        <f t="shared" ref="D288" si="51">C288/B288</f>
        <v>1.1213297463489624</v>
      </c>
      <c r="E288" s="146">
        <v>673</v>
      </c>
      <c r="F288" s="146"/>
      <c r="G288" s="146">
        <v>401</v>
      </c>
      <c r="H288" s="146"/>
      <c r="I288" s="146">
        <v>781</v>
      </c>
      <c r="J288" s="146"/>
      <c r="K288" s="146">
        <v>150</v>
      </c>
      <c r="L288" s="146">
        <v>45</v>
      </c>
      <c r="M288" s="146">
        <v>1225</v>
      </c>
      <c r="N288" s="146">
        <v>69</v>
      </c>
      <c r="O288" s="146">
        <v>482</v>
      </c>
      <c r="P288" s="146"/>
      <c r="Q288" s="146">
        <v>30</v>
      </c>
      <c r="R288" s="146"/>
      <c r="S288" s="146">
        <v>293</v>
      </c>
      <c r="T288" s="146"/>
      <c r="U288" s="257"/>
      <c r="V288" s="146"/>
      <c r="W288" s="146">
        <v>20</v>
      </c>
      <c r="X288" s="146">
        <v>16</v>
      </c>
      <c r="Y288" s="146"/>
      <c r="Z288" s="257">
        <f>SUM(E288:Y288)</f>
        <v>4185</v>
      </c>
      <c r="AA288" s="257">
        <f>SUM(AB288:AS288)</f>
        <v>191.55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15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191.55</v>
      </c>
      <c r="AU288" s="254"/>
    </row>
    <row r="289" spans="1:47" s="266" customFormat="1" ht="22.5" x14ac:dyDescent="0.35">
      <c r="A289" s="267" t="s">
        <v>35</v>
      </c>
      <c r="B289" s="265">
        <f>B288/B287</f>
        <v>0.90368140773327155</v>
      </c>
      <c r="C289" s="274">
        <f t="shared" ref="C289" si="52">C288/C287</f>
        <v>0.89335578689528483</v>
      </c>
      <c r="D289" s="278"/>
      <c r="E289" s="265">
        <f>E288/E287</f>
        <v>0.88204456094364347</v>
      </c>
      <c r="F289" s="265"/>
      <c r="G289" s="265"/>
      <c r="H289" s="265"/>
      <c r="I289" s="265">
        <f t="shared" ref="I289:AT289" si="53">I288/I287</f>
        <v>1</v>
      </c>
      <c r="J289" s="265"/>
      <c r="K289" s="265">
        <f t="shared" si="53"/>
        <v>1.875</v>
      </c>
      <c r="L289" s="265">
        <f t="shared" si="53"/>
        <v>1</v>
      </c>
      <c r="M289" s="265">
        <f t="shared" si="53"/>
        <v>1</v>
      </c>
      <c r="N289" s="265">
        <f t="shared" si="53"/>
        <v>1</v>
      </c>
      <c r="O289" s="265">
        <f t="shared" si="53"/>
        <v>1</v>
      </c>
      <c r="P289" s="265"/>
      <c r="Q289" s="265">
        <f t="shared" si="53"/>
        <v>1</v>
      </c>
      <c r="R289" s="265"/>
      <c r="S289" s="265">
        <f t="shared" si="53"/>
        <v>0.88787878787878793</v>
      </c>
      <c r="T289" s="265"/>
      <c r="U289" s="265"/>
      <c r="V289" s="265"/>
      <c r="W289" s="265">
        <f t="shared" si="53"/>
        <v>1</v>
      </c>
      <c r="X289" s="265">
        <f t="shared" si="53"/>
        <v>1</v>
      </c>
      <c r="Y289" s="265"/>
      <c r="Z289" s="274">
        <f t="shared" si="53"/>
        <v>0.9865629420084866</v>
      </c>
      <c r="AA289" s="274">
        <f t="shared" si="53"/>
        <v>0.74086250241732743</v>
      </c>
      <c r="AB289" s="265">
        <f t="shared" si="53"/>
        <v>1</v>
      </c>
      <c r="AC289" s="265"/>
      <c r="AD289" s="265" t="e">
        <f t="shared" si="53"/>
        <v>#DIV/0!</v>
      </c>
      <c r="AE289" s="265" t="e">
        <f t="shared" si="53"/>
        <v>#DIV/0!</v>
      </c>
      <c r="AF289" s="265"/>
      <c r="AG289" s="265">
        <f t="shared" si="53"/>
        <v>1</v>
      </c>
      <c r="AH289" s="265">
        <f t="shared" si="53"/>
        <v>2.3333333333333335</v>
      </c>
      <c r="AI289" s="265">
        <f t="shared" si="53"/>
        <v>1</v>
      </c>
      <c r="AJ289" s="265"/>
      <c r="AK289" s="265">
        <f t="shared" si="53"/>
        <v>1</v>
      </c>
      <c r="AL289" s="265"/>
      <c r="AM289" s="265">
        <f t="shared" si="53"/>
        <v>1</v>
      </c>
      <c r="AN289" s="265"/>
      <c r="AO289" s="265">
        <f t="shared" si="53"/>
        <v>1</v>
      </c>
      <c r="AP289" s="265">
        <f t="shared" si="53"/>
        <v>0.5</v>
      </c>
      <c r="AQ289" s="265">
        <f t="shared" si="53"/>
        <v>0.37790697674418605</v>
      </c>
      <c r="AR289" s="265"/>
      <c r="AS289" s="265"/>
      <c r="AT289" s="265">
        <f t="shared" si="53"/>
        <v>0.74086250241732743</v>
      </c>
    </row>
    <row r="290" spans="1:47" s="283" customFormat="1" ht="22.5" x14ac:dyDescent="0.35">
      <c r="A290" s="281" t="s">
        <v>138</v>
      </c>
      <c r="B290" s="282">
        <v>461</v>
      </c>
      <c r="C290" s="263">
        <f>Z290+AA290</f>
        <v>878</v>
      </c>
      <c r="D290" s="278"/>
      <c r="E290" s="282">
        <v>25</v>
      </c>
      <c r="F290" s="282"/>
      <c r="G290" s="282"/>
      <c r="H290" s="282"/>
      <c r="I290" s="282">
        <v>83</v>
      </c>
      <c r="J290" s="282"/>
      <c r="K290" s="282">
        <v>100</v>
      </c>
      <c r="L290" s="282"/>
      <c r="M290" s="282"/>
      <c r="N290" s="282">
        <v>182</v>
      </c>
      <c r="O290" s="282">
        <v>105</v>
      </c>
      <c r="P290" s="282"/>
      <c r="Q290" s="282"/>
      <c r="R290" s="282"/>
      <c r="S290" s="282">
        <v>233</v>
      </c>
      <c r="T290" s="282"/>
      <c r="U290" s="282"/>
      <c r="V290" s="282">
        <v>150</v>
      </c>
      <c r="W290" s="282"/>
      <c r="X290" s="282"/>
      <c r="Y290" s="282"/>
      <c r="Z290" s="263">
        <f>SUM(E290:Y290)</f>
        <v>878</v>
      </c>
      <c r="AA290" s="263">
        <v>0</v>
      </c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>
        <v>0</v>
      </c>
    </row>
    <row r="291" spans="1:47" s="284" customFormat="1" ht="21.75" x14ac:dyDescent="0.3">
      <c r="A291" s="263" t="s">
        <v>139</v>
      </c>
      <c r="B291" s="263">
        <v>225</v>
      </c>
      <c r="C291" s="263">
        <f>SUM(Z291+AA291)</f>
        <v>337</v>
      </c>
      <c r="D291" s="263"/>
      <c r="E291" s="263"/>
      <c r="F291" s="263"/>
      <c r="G291" s="263"/>
      <c r="H291" s="263"/>
      <c r="I291" s="263"/>
      <c r="J291" s="263"/>
      <c r="K291" s="263">
        <v>50</v>
      </c>
      <c r="L291" s="263"/>
      <c r="M291" s="263"/>
      <c r="N291" s="263">
        <v>182</v>
      </c>
      <c r="O291" s="263">
        <v>105</v>
      </c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>
        <f>SUM(D291:Y291)</f>
        <v>337</v>
      </c>
      <c r="AA291" s="263">
        <v>0</v>
      </c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</row>
    <row r="292" spans="1:47" s="266" customFormat="1" ht="22.5" x14ac:dyDescent="0.35">
      <c r="A292" s="267" t="s">
        <v>35</v>
      </c>
      <c r="B292" s="265">
        <f>B291/B290</f>
        <v>0.48806941431670281</v>
      </c>
      <c r="C292" s="274">
        <f t="shared" ref="C292:Z292" si="54">C291/C290</f>
        <v>0.38382687927107062</v>
      </c>
      <c r="D292" s="265"/>
      <c r="E292" s="265">
        <f t="shared" si="54"/>
        <v>0</v>
      </c>
      <c r="F292" s="265"/>
      <c r="G292" s="265"/>
      <c r="H292" s="265"/>
      <c r="I292" s="265">
        <f t="shared" si="54"/>
        <v>0</v>
      </c>
      <c r="J292" s="265"/>
      <c r="K292" s="265">
        <f t="shared" si="54"/>
        <v>0.5</v>
      </c>
      <c r="L292" s="265"/>
      <c r="M292" s="265"/>
      <c r="N292" s="265">
        <f t="shared" si="54"/>
        <v>1</v>
      </c>
      <c r="O292" s="265">
        <f t="shared" si="54"/>
        <v>1</v>
      </c>
      <c r="P292" s="265"/>
      <c r="Q292" s="265"/>
      <c r="R292" s="265"/>
      <c r="S292" s="265">
        <f t="shared" si="54"/>
        <v>0</v>
      </c>
      <c r="T292" s="265"/>
      <c r="U292" s="265"/>
      <c r="V292" s="265">
        <f t="shared" si="54"/>
        <v>0</v>
      </c>
      <c r="W292" s="265"/>
      <c r="X292" s="265"/>
      <c r="Y292" s="265"/>
      <c r="Z292" s="274">
        <f t="shared" si="54"/>
        <v>0.38382687927107062</v>
      </c>
      <c r="AA292" s="274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57">
        <f>SUM(E293:Y293)</f>
        <v>0</v>
      </c>
      <c r="AA293" s="257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3193</v>
      </c>
      <c r="C294" s="146">
        <f t="shared" ref="C294:C298" si="55">Z294+AA294</f>
        <v>3737</v>
      </c>
      <c r="D294" s="270">
        <f>C294/B294</f>
        <v>1.1703726902599436</v>
      </c>
      <c r="E294" s="262">
        <v>710</v>
      </c>
      <c r="F294" s="147"/>
      <c r="G294" s="147">
        <v>100</v>
      </c>
      <c r="H294" s="147"/>
      <c r="I294" s="147">
        <v>100</v>
      </c>
      <c r="J294" s="147"/>
      <c r="K294" s="147">
        <v>200</v>
      </c>
      <c r="L294" s="147">
        <v>60</v>
      </c>
      <c r="M294" s="147">
        <v>610</v>
      </c>
      <c r="N294" s="147">
        <v>120</v>
      </c>
      <c r="O294" s="147">
        <v>586</v>
      </c>
      <c r="P294" s="147"/>
      <c r="Q294" s="147">
        <v>30</v>
      </c>
      <c r="R294" s="147"/>
      <c r="S294" s="147">
        <v>450</v>
      </c>
      <c r="T294" s="147"/>
      <c r="U294" s="261"/>
      <c r="V294" s="147"/>
      <c r="W294" s="262">
        <v>12</v>
      </c>
      <c r="X294" s="147">
        <v>10</v>
      </c>
      <c r="Y294" s="147"/>
      <c r="Z294" s="257">
        <f t="shared" ref="Z294:Z298" si="56">SUM(E294:Y294)</f>
        <v>2988</v>
      </c>
      <c r="AA294" s="257">
        <f t="shared" ref="AA294:AA298" si="57">SUM(AB294:AS294)</f>
        <v>749</v>
      </c>
      <c r="AB294" s="147">
        <v>40</v>
      </c>
      <c r="AC294" s="147">
        <v>50</v>
      </c>
      <c r="AD294" s="147">
        <v>30</v>
      </c>
      <c r="AE294" s="147">
        <v>150</v>
      </c>
      <c r="AF294" s="147"/>
      <c r="AG294" s="262">
        <v>60</v>
      </c>
      <c r="AH294" s="147">
        <v>200</v>
      </c>
      <c r="AI294" s="147"/>
      <c r="AJ294" s="147"/>
      <c r="AK294" s="262">
        <v>54</v>
      </c>
      <c r="AL294" s="147"/>
      <c r="AM294" s="147">
        <v>5</v>
      </c>
      <c r="AN294" s="147"/>
      <c r="AO294" s="262">
        <v>50</v>
      </c>
      <c r="AP294" s="147">
        <v>40</v>
      </c>
      <c r="AQ294" s="147">
        <v>70</v>
      </c>
      <c r="AR294" s="147"/>
      <c r="AS294" s="147"/>
      <c r="AT294" s="147">
        <f t="shared" ref="AT294:AT298" si="58">SUM(AB294:AS294)</f>
        <v>749</v>
      </c>
      <c r="AU294" s="248"/>
    </row>
    <row r="295" spans="1:47" s="248" customFormat="1" ht="22.5" x14ac:dyDescent="0.35">
      <c r="A295" s="131" t="s">
        <v>254</v>
      </c>
      <c r="B295" s="258">
        <v>6627</v>
      </c>
      <c r="C295" s="146">
        <v>4990</v>
      </c>
      <c r="D295" s="27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57">
        <f>SUM(E295:Y295)</f>
        <v>300</v>
      </c>
      <c r="AA295" s="257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255</v>
      </c>
      <c r="B296" s="258">
        <f>B294*0.45</f>
        <v>1436.8500000000001</v>
      </c>
      <c r="C296" s="146">
        <f>C294*0.45</f>
        <v>1681.65</v>
      </c>
      <c r="D296" s="27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57"/>
      <c r="AA296" s="257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256</v>
      </c>
      <c r="B297" s="278">
        <f>B294/B295</f>
        <v>0.48181681001961674</v>
      </c>
      <c r="C297" s="270">
        <f>C294/C295</f>
        <v>0.74889779559118241</v>
      </c>
      <c r="D297" s="27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57"/>
      <c r="AA297" s="257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26788</v>
      </c>
      <c r="C298" s="146">
        <f t="shared" si="55"/>
        <v>36607</v>
      </c>
      <c r="D298" s="270">
        <f t="shared" ref="D298" si="59">C298/B298</f>
        <v>1.3665447215170972</v>
      </c>
      <c r="E298" s="147">
        <v>3170</v>
      </c>
      <c r="F298" s="147"/>
      <c r="G298" s="147"/>
      <c r="H298" s="147"/>
      <c r="I298" s="147">
        <v>9000</v>
      </c>
      <c r="J298" s="147"/>
      <c r="K298" s="147"/>
      <c r="L298" s="147">
        <v>1500</v>
      </c>
      <c r="M298" s="147">
        <v>14500</v>
      </c>
      <c r="N298" s="147">
        <v>940</v>
      </c>
      <c r="O298" s="147">
        <v>5797</v>
      </c>
      <c r="P298" s="147"/>
      <c r="Q298" s="147"/>
      <c r="R298" s="147"/>
      <c r="S298" s="147">
        <v>1700</v>
      </c>
      <c r="T298" s="147"/>
      <c r="U298" s="261"/>
      <c r="V298" s="147"/>
      <c r="W298" s="147"/>
      <c r="X298" s="147"/>
      <c r="Y298" s="147"/>
      <c r="Z298" s="257">
        <f t="shared" si="56"/>
        <v>36607</v>
      </c>
      <c r="AA298" s="257">
        <f t="shared" si="57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8"/>
        <v>0</v>
      </c>
      <c r="AU298" s="248"/>
    </row>
    <row r="299" spans="1:47" ht="22.5" x14ac:dyDescent="0.35">
      <c r="A299" s="72" t="s">
        <v>254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/>
      <c r="AA299" s="203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255</v>
      </c>
      <c r="B300" s="74">
        <f>B298*0.3</f>
        <v>8036.4</v>
      </c>
      <c r="C300" s="146">
        <f>C298*0.3</f>
        <v>10982.1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203"/>
      <c r="AA300" s="203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256</v>
      </c>
      <c r="B301" s="279">
        <f>B298/B299</f>
        <v>0.80160392602788921</v>
      </c>
      <c r="C301" s="275">
        <f>C298/C299</f>
        <v>1.0479803040279407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203"/>
      <c r="AA301" s="203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257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254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69"/>
      <c r="V303" s="72"/>
      <c r="W303" s="72"/>
      <c r="X303" s="72"/>
      <c r="Y303" s="72"/>
      <c r="Z303" s="203"/>
      <c r="AA303" s="203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255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203"/>
      <c r="AA304" s="203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256</v>
      </c>
      <c r="B305" s="74"/>
      <c r="C305" s="270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203"/>
      <c r="AA305" s="203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0">
        <f>B296+B300</f>
        <v>9473.25</v>
      </c>
      <c r="C306" s="146">
        <f>C296+C300+C304</f>
        <v>12663.75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203"/>
      <c r="AA306" s="203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259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203"/>
      <c r="AA307" s="203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253</v>
      </c>
      <c r="B308" s="74" t="e">
        <f>B306/B307</f>
        <v>#DIV/0!</v>
      </c>
      <c r="C308" s="276">
        <f>C306/C307*10</f>
        <v>16.918837675350701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203"/>
      <c r="AA308" s="203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258</v>
      </c>
      <c r="B309" s="74"/>
      <c r="C309" s="74">
        <f>Z309+AA309</f>
        <v>20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>
        <v>1</v>
      </c>
      <c r="M309" s="72">
        <v>1</v>
      </c>
      <c r="N309" s="72"/>
      <c r="O309" s="72">
        <v>1</v>
      </c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203">
        <f>SUM(E309:Y309)</f>
        <v>8</v>
      </c>
      <c r="AA309" s="203">
        <f>SUM(AB309:AS309)</f>
        <v>12</v>
      </c>
      <c r="AB309" s="72">
        <v>1</v>
      </c>
      <c r="AC309" s="72">
        <v>1</v>
      </c>
      <c r="AD309" s="72">
        <v>1</v>
      </c>
      <c r="AE309" s="72">
        <v>1</v>
      </c>
      <c r="AF309" s="72">
        <v>0</v>
      </c>
      <c r="AG309" s="72">
        <v>1</v>
      </c>
      <c r="AH309" s="72">
        <v>1</v>
      </c>
      <c r="AI309" s="72">
        <v>1</v>
      </c>
      <c r="AJ309" s="72">
        <v>0</v>
      </c>
      <c r="AK309" s="72">
        <v>1</v>
      </c>
      <c r="AL309" s="72">
        <v>0</v>
      </c>
      <c r="AM309" s="72">
        <v>1</v>
      </c>
      <c r="AN309" s="72">
        <v>0</v>
      </c>
      <c r="AO309" s="72">
        <v>1</v>
      </c>
      <c r="AP309" s="72">
        <v>1</v>
      </c>
      <c r="AQ309" s="72">
        <v>1</v>
      </c>
      <c r="AR309" s="72">
        <v>0</v>
      </c>
      <c r="AS309" s="72">
        <v>0</v>
      </c>
      <c r="AT309" s="72">
        <f>SUM(AB309:AS309)</f>
        <v>12</v>
      </c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2020-07-27T04:31:03Z</cp:lastPrinted>
  <dcterms:created xsi:type="dcterms:W3CDTF">2017-06-08T05:54:08Z</dcterms:created>
  <dcterms:modified xsi:type="dcterms:W3CDTF">2020-07-29T06:45:08Z</dcterms:modified>
</cp:coreProperties>
</file>