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E292" i="1" l="1"/>
  <c r="I292" i="1"/>
  <c r="K292" i="1"/>
  <c r="N292" i="1"/>
  <c r="O292" i="1"/>
  <c r="S292" i="1"/>
  <c r="V292" i="1"/>
  <c r="B292" i="1"/>
  <c r="C290" i="1"/>
  <c r="Z290" i="1"/>
  <c r="B301" i="1" l="1"/>
  <c r="B300" i="1"/>
  <c r="B297" i="1"/>
  <c r="B296" i="1"/>
  <c r="B306" i="1" l="1"/>
  <c r="B308" i="1" s="1"/>
  <c r="AT309" i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E289" i="1"/>
  <c r="AT286" i="1" l="1"/>
  <c r="AA286" i="1"/>
  <c r="Z286" i="1"/>
  <c r="C286" i="1" l="1"/>
  <c r="D286" i="1" s="1"/>
  <c r="AT288" i="1"/>
  <c r="AA288" i="1"/>
  <c r="C288" i="1" l="1"/>
  <c r="D288" i="1" s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D298" i="1" s="1"/>
  <c r="C294" i="1"/>
  <c r="D294" i="1" s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9" i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  <c r="Z291" i="1"/>
  <c r="Z292" i="1" s="1"/>
  <c r="C291" i="1" l="1"/>
  <c r="C292" i="1" s="1"/>
</calcChain>
</file>

<file path=xl/sharedStrings.xml><?xml version="1.0" encoding="utf-8"?>
<sst xmlns="http://schemas.openxmlformats.org/spreadsheetml/2006/main" count="338" uniqueCount="261">
  <si>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</si>
  <si>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</si>
  <si>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</si>
  <si>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</si>
  <si>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</si>
  <si>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</si>
  <si>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</si>
  <si>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</si>
  <si>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</si>
  <si>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</si>
  <si>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</si>
  <si>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</si>
  <si>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</si>
  <si>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</si>
  <si>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</si>
  <si>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</si>
  <si>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</si>
  <si>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</si>
  <si>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</si>
  <si>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</si>
  <si>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</si>
  <si>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</si>
  <si>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</si>
  <si>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</si>
  <si>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</si>
  <si>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</si>
  <si>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</si>
  <si>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</si>
  <si>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</si>
  <si>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</si>
  <si>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</si>
  <si>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</si>
  <si>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</si>
  <si>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</si>
  <si>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</si>
  <si>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</si>
  <si>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</si>
  <si>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</si>
  <si>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</si>
  <si>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</si>
  <si>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</si>
  <si>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</si>
  <si>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</si>
  <si>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</si>
  <si>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</si>
  <si>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</si>
  <si>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</si>
  <si>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</si>
  <si>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</si>
  <si>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</si>
  <si>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</si>
  <si>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</si>
  <si>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</si>
  <si>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</si>
  <si>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</si>
  <si>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</si>
  <si>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</si>
  <si>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</si>
  <si>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</si>
  <si>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</si>
  <si>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</si>
  <si>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</si>
  <si>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</si>
  <si>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</si>
  <si>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</si>
  <si>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</si>
  <si>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</si>
  <si>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</si>
  <si>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</si>
  <si>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</si>
  <si>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</si>
  <si>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</si>
  <si>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</si>
  <si>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</si>
  <si>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</si>
  <si>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</si>
  <si>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</si>
  <si>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</si>
  <si>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</si>
  <si>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</si>
  <si>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</si>
  <si>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</si>
  <si>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</si>
  <si>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</si>
  <si>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</si>
  <si>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</si>
  <si>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</si>
  <si>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</si>
  <si>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</si>
  <si>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</si>
  <si>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</si>
  <si>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</si>
  <si>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</si>
  <si>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</si>
  <si>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</si>
  <si>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</si>
  <si>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</si>
  <si>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</si>
  <si>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</si>
  <si>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</si>
  <si>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</si>
  <si>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</si>
  <si>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</si>
  <si>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</si>
  <si>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</si>
  <si>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</si>
  <si>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</si>
  <si>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</si>
  <si>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</si>
  <si>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</si>
  <si>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</si>
  <si>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</si>
  <si>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</si>
  <si>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</si>
  <si>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</si>
  <si>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</si>
  <si>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</si>
  <si>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</si>
  <si>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</si>
  <si>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</si>
  <si>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</si>
  <si>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</si>
  <si>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</si>
  <si>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</si>
  <si>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</si>
  <si>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</si>
  <si>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</si>
  <si>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</si>
  <si>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</si>
  <si>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</si>
  <si>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</si>
  <si>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</si>
  <si>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</si>
  <si>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</si>
  <si>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</si>
  <si>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</si>
  <si>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</si>
  <si>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</si>
  <si>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</si>
  <si>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</si>
  <si>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</si>
  <si>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</si>
  <si>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</si>
  <si>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</si>
  <si>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</si>
  <si>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</si>
  <si>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</si>
  <si>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</si>
  <si>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</si>
  <si>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</si>
  <si>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</si>
  <si>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</si>
  <si>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</si>
  <si>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</si>
  <si>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</si>
  <si>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</si>
  <si>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</si>
  <si>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</si>
  <si>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</si>
  <si>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</si>
  <si>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</si>
  <si>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</si>
  <si>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</si>
  <si>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</si>
  <si>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</si>
  <si>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</si>
  <si>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</si>
  <si>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</si>
  <si>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</si>
  <si>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</si>
  <si>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</si>
  <si>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</si>
  <si>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</si>
  <si>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</si>
  <si>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</si>
  <si>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</si>
  <si>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</si>
  <si>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</si>
  <si>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</si>
  <si>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</si>
  <si>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</si>
  <si>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</si>
  <si>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</si>
  <si>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</si>
  <si>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</si>
  <si>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</si>
  <si>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</si>
  <si>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</si>
  <si>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</si>
  <si>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</si>
  <si>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</si>
  <si>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</si>
  <si>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</si>
  <si>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</si>
  <si>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</si>
  <si>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</si>
  <si>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</si>
  <si>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</si>
  <si>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</si>
  <si>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</si>
  <si>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</si>
  <si>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</si>
  <si>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</si>
  <si>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</si>
  <si>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</si>
  <si>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</si>
  <si>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</si>
  <si>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</si>
  <si>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</si>
  <si>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</si>
  <si>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</si>
  <si>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</si>
  <si>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</si>
  <si>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</si>
  <si>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</si>
  <si>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</si>
  <si>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</si>
  <si>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</si>
  <si>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</si>
  <si>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</si>
  <si>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</si>
  <si>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</si>
  <si>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</si>
  <si>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</si>
  <si>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</si>
  <si>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</si>
  <si>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</si>
  <si>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</si>
  <si>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</si>
  <si>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</si>
  <si>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</si>
  <si>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</si>
  <si>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</si>
  <si>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</si>
  <si>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</si>
  <si>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</si>
  <si>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</si>
  <si>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</si>
  <si>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</si>
  <si>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</si>
  <si>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</si>
  <si>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</si>
  <si>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</si>
  <si>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</si>
  <si>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</si>
  <si>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</si>
  <si>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</si>
  <si>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</si>
  <si>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</si>
  <si>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</si>
  <si>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</si>
  <si>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</si>
  <si>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</si>
  <si>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</si>
  <si>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</si>
  <si>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</si>
  <si>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</si>
  <si>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</si>
  <si>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</si>
  <si>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Поголовье скота (без свиней, птицы), усл.голов (по данным на 01.05)</t>
  </si>
  <si>
    <t>Информация о сельскохозяйственных работах на 29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</si>
</sst>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S258" activePane="bottomRight" state="frozen"/>
      <selection activeCell="A2" sqref="A2"/>
      <selection pane="topRight" activeCell="B2" sqref="B2"/>
      <selection pane="bottomLeft" activeCell="A7" sqref="A7"/>
      <selection pane="bottomRight" activeCell="AB5" sqref="AB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0.140625" style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57031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260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1935</v>
      </c>
      <c r="C286" s="263">
        <f>Z286+AA286</f>
        <v>1582</v>
      </c>
      <c r="D286" s="270">
        <f>C286/B286</f>
        <v>0.81757105943152453</v>
      </c>
      <c r="E286" s="263">
        <v>210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500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1582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4319</v>
      </c>
      <c r="C287" s="273">
        <v>4899</v>
      </c>
      <c r="D287" s="278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258.55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>
        <v>20</v>
      </c>
      <c r="AQ287" s="131">
        <v>172</v>
      </c>
      <c r="AR287" s="131"/>
      <c r="AS287" s="131"/>
      <c r="AT287" s="118">
        <f>SUM(AB287:AS287)</f>
        <v>258.55</v>
      </c>
    </row>
    <row r="288" spans="1:47" s="255" customFormat="1" ht="21.75" x14ac:dyDescent="0.3">
      <c r="A288" s="117" t="s">
        <v>249</v>
      </c>
      <c r="B288" s="146">
        <v>3903</v>
      </c>
      <c r="C288" s="146">
        <f>Z288+AA288</f>
        <v>4401.55</v>
      </c>
      <c r="D288" s="270">
        <f t="shared" ref="D288" si="51">C288/B288</f>
        <v>1.127735075582885</v>
      </c>
      <c r="E288" s="146">
        <v>698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293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4210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0.90368140773327155</v>
      </c>
      <c r="C289" s="274">
        <f t="shared" ref="C289" si="52">C288/C287</f>
        <v>0.89845886915697082</v>
      </c>
      <c r="D289" s="278"/>
      <c r="E289" s="265">
        <f>E288/E287</f>
        <v>0.91480996068152032</v>
      </c>
      <c r="F289" s="265"/>
      <c r="G289" s="265"/>
      <c r="H289" s="265"/>
      <c r="I289" s="265">
        <f t="shared" ref="I289:AT289" si="53">I288/I287</f>
        <v>1</v>
      </c>
      <c r="J289" s="265"/>
      <c r="K289" s="265">
        <f t="shared" si="53"/>
        <v>1.875</v>
      </c>
      <c r="L289" s="265">
        <f t="shared" si="53"/>
        <v>1</v>
      </c>
      <c r="M289" s="265">
        <f t="shared" si="53"/>
        <v>1</v>
      </c>
      <c r="N289" s="265">
        <f t="shared" si="53"/>
        <v>1</v>
      </c>
      <c r="O289" s="265">
        <f t="shared" si="53"/>
        <v>1</v>
      </c>
      <c r="P289" s="265"/>
      <c r="Q289" s="265">
        <f t="shared" si="53"/>
        <v>1</v>
      </c>
      <c r="R289" s="265"/>
      <c r="S289" s="265">
        <f t="shared" si="53"/>
        <v>0.88787878787878793</v>
      </c>
      <c r="T289" s="265"/>
      <c r="U289" s="265"/>
      <c r="V289" s="265"/>
      <c r="W289" s="265">
        <f t="shared" si="53"/>
        <v>1</v>
      </c>
      <c r="X289" s="265">
        <f t="shared" si="53"/>
        <v>1</v>
      </c>
      <c r="Y289" s="265"/>
      <c r="Z289" s="274">
        <f t="shared" si="53"/>
        <v>0.99245638849599249</v>
      </c>
      <c r="AA289" s="274">
        <f t="shared" si="53"/>
        <v>0.74086250241732743</v>
      </c>
      <c r="AB289" s="265">
        <f t="shared" si="53"/>
        <v>1</v>
      </c>
      <c r="AC289" s="265"/>
      <c r="AD289" s="265" t="e">
        <f t="shared" si="53"/>
        <v>#DIV/0!</v>
      </c>
      <c r="AE289" s="265" t="e">
        <f t="shared" si="53"/>
        <v>#DIV/0!</v>
      </c>
      <c r="AF289" s="265"/>
      <c r="AG289" s="265">
        <f t="shared" si="53"/>
        <v>1</v>
      </c>
      <c r="AH289" s="265">
        <f t="shared" si="53"/>
        <v>2.3333333333333335</v>
      </c>
      <c r="AI289" s="265">
        <f t="shared" si="53"/>
        <v>1</v>
      </c>
      <c r="AJ289" s="265"/>
      <c r="AK289" s="265">
        <f t="shared" si="53"/>
        <v>1</v>
      </c>
      <c r="AL289" s="265"/>
      <c r="AM289" s="265">
        <f t="shared" si="53"/>
        <v>1</v>
      </c>
      <c r="AN289" s="265"/>
      <c r="AO289" s="265">
        <f t="shared" si="53"/>
        <v>1</v>
      </c>
      <c r="AP289" s="265">
        <f t="shared" si="53"/>
        <v>0.5</v>
      </c>
      <c r="AQ289" s="265">
        <f t="shared" si="53"/>
        <v>0.37790697674418605</v>
      </c>
      <c r="AR289" s="265"/>
      <c r="AS289" s="265"/>
      <c r="AT289" s="265">
        <f t="shared" si="53"/>
        <v>0.74086250241732743</v>
      </c>
    </row>
    <row r="290" spans="1:47" s="283" customFormat="1" ht="22.5" x14ac:dyDescent="0.35">
      <c r="A290" s="281" t="s">
        <v>138</v>
      </c>
      <c r="B290" s="282">
        <v>461</v>
      </c>
      <c r="C290" s="263">
        <f>Z290+AA290</f>
        <v>878</v>
      </c>
      <c r="D290" s="278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>
        <v>225</v>
      </c>
      <c r="C291" s="263">
        <f>SUM(Z291+AA291)</f>
        <v>347</v>
      </c>
      <c r="D291" s="263"/>
      <c r="E291" s="263"/>
      <c r="F291" s="263"/>
      <c r="G291" s="263"/>
      <c r="H291" s="263"/>
      <c r="I291" s="263"/>
      <c r="J291" s="263"/>
      <c r="K291" s="263">
        <v>60</v>
      </c>
      <c r="L291" s="263"/>
      <c r="M291" s="263"/>
      <c r="N291" s="263">
        <v>182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347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0.48806941431670281</v>
      </c>
      <c r="C292" s="274">
        <f t="shared" ref="C292:Z292" si="54">C291/C290</f>
        <v>0.39521640091116172</v>
      </c>
      <c r="D292" s="265"/>
      <c r="E292" s="265">
        <f t="shared" si="54"/>
        <v>0</v>
      </c>
      <c r="F292" s="265"/>
      <c r="G292" s="265"/>
      <c r="H292" s="265"/>
      <c r="I292" s="265">
        <f t="shared" si="54"/>
        <v>0</v>
      </c>
      <c r="J292" s="265"/>
      <c r="K292" s="265">
        <f t="shared" si="54"/>
        <v>0.6</v>
      </c>
      <c r="L292" s="265"/>
      <c r="M292" s="265"/>
      <c r="N292" s="265">
        <f t="shared" si="54"/>
        <v>1</v>
      </c>
      <c r="O292" s="265">
        <f t="shared" si="54"/>
        <v>1</v>
      </c>
      <c r="P292" s="265"/>
      <c r="Q292" s="265"/>
      <c r="R292" s="265"/>
      <c r="S292" s="265">
        <f t="shared" si="54"/>
        <v>0</v>
      </c>
      <c r="T292" s="265"/>
      <c r="U292" s="265"/>
      <c r="V292" s="265">
        <f t="shared" si="54"/>
        <v>0</v>
      </c>
      <c r="W292" s="265"/>
      <c r="X292" s="265"/>
      <c r="Y292" s="265"/>
      <c r="Z292" s="274">
        <f t="shared" si="54"/>
        <v>0.39521640091116172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3193</v>
      </c>
      <c r="C294" s="146">
        <f t="shared" ref="C294:C298" si="55">Z294+AA294</f>
        <v>3987</v>
      </c>
      <c r="D294" s="270">
        <f>C294/B294</f>
        <v>1.2486689633573442</v>
      </c>
      <c r="E294" s="262">
        <v>710</v>
      </c>
      <c r="F294" s="147"/>
      <c r="G294" s="147">
        <v>100</v>
      </c>
      <c r="H294" s="147"/>
      <c r="I294" s="147">
        <v>100</v>
      </c>
      <c r="J294" s="147"/>
      <c r="K294" s="147">
        <v>240</v>
      </c>
      <c r="L294" s="147">
        <v>60</v>
      </c>
      <c r="M294" s="147">
        <v>710</v>
      </c>
      <c r="N294" s="147">
        <v>230</v>
      </c>
      <c r="O294" s="147">
        <v>586</v>
      </c>
      <c r="P294" s="147"/>
      <c r="Q294" s="147">
        <v>30</v>
      </c>
      <c r="R294" s="147"/>
      <c r="S294" s="147">
        <v>450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6">SUM(E294:Y294)</f>
        <v>3238</v>
      </c>
      <c r="AA294" s="257">
        <f t="shared" ref="AA294:AA298" si="57">SUM(AB294:AS294)</f>
        <v>749</v>
      </c>
      <c r="AB294" s="147">
        <v>40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50</v>
      </c>
      <c r="AP294" s="147">
        <v>40</v>
      </c>
      <c r="AQ294" s="147">
        <v>70</v>
      </c>
      <c r="AR294" s="147"/>
      <c r="AS294" s="147"/>
      <c r="AT294" s="147">
        <f t="shared" ref="AT294:AT298" si="58">SUM(AB294:AS294)</f>
        <v>749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7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1436.8500000000001</v>
      </c>
      <c r="C296" s="146">
        <f>C294*0.45</f>
        <v>1794.15</v>
      </c>
      <c r="D296" s="27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0.48181681001961674</v>
      </c>
      <c r="C297" s="270">
        <f>C294/C295</f>
        <v>0.79899799599198396</v>
      </c>
      <c r="D297" s="27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26788</v>
      </c>
      <c r="C298" s="146">
        <f t="shared" si="55"/>
        <v>37791</v>
      </c>
      <c r="D298" s="270">
        <f t="shared" ref="D298" si="59">C298/B298</f>
        <v>1.4107436165447216</v>
      </c>
      <c r="E298" s="147">
        <v>3390</v>
      </c>
      <c r="F298" s="147"/>
      <c r="G298" s="147"/>
      <c r="H298" s="147"/>
      <c r="I298" s="147">
        <v>9000</v>
      </c>
      <c r="J298" s="147"/>
      <c r="K298" s="147"/>
      <c r="L298" s="147">
        <v>1500</v>
      </c>
      <c r="M298" s="147">
        <v>14900</v>
      </c>
      <c r="N298" s="147">
        <v>940</v>
      </c>
      <c r="O298" s="147">
        <v>6361</v>
      </c>
      <c r="P298" s="147"/>
      <c r="Q298" s="147"/>
      <c r="R298" s="147"/>
      <c r="S298" s="147">
        <v>1700</v>
      </c>
      <c r="T298" s="147"/>
      <c r="U298" s="261"/>
      <c r="V298" s="147"/>
      <c r="W298" s="147"/>
      <c r="X298" s="147"/>
      <c r="Y298" s="147"/>
      <c r="Z298" s="257">
        <f t="shared" si="56"/>
        <v>37791</v>
      </c>
      <c r="AA298" s="257">
        <f t="shared" si="57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8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8036.4</v>
      </c>
      <c r="C300" s="146">
        <f>C298*0.3</f>
        <v>11337.3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0.80160392602788921</v>
      </c>
      <c r="C301" s="275">
        <f>C298/C299</f>
        <v>1.0818756978042428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9473.25</v>
      </c>
      <c r="C306" s="146">
        <f>C296+C300+C304</f>
        <v>13131.449999999999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259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17.543687374749496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/>
      <c r="C309" s="74">
        <f>Z309+AA309</f>
        <v>20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>
        <v>1</v>
      </c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8</v>
      </c>
      <c r="AA309" s="203">
        <f>SUM(AB309:AS309)</f>
        <v>12</v>
      </c>
      <c r="AB309" s="72">
        <v>1</v>
      </c>
      <c r="AC309" s="72">
        <v>1</v>
      </c>
      <c r="AD309" s="72">
        <v>1</v>
      </c>
      <c r="AE309" s="72">
        <v>1</v>
      </c>
      <c r="AF309" s="72">
        <v>0</v>
      </c>
      <c r="AG309" s="72">
        <v>1</v>
      </c>
      <c r="AH309" s="72">
        <v>1</v>
      </c>
      <c r="AI309" s="72">
        <v>1</v>
      </c>
      <c r="AJ309" s="72">
        <v>0</v>
      </c>
      <c r="AK309" s="72">
        <v>1</v>
      </c>
      <c r="AL309" s="72">
        <v>0</v>
      </c>
      <c r="AM309" s="72">
        <v>1</v>
      </c>
      <c r="AN309" s="72">
        <v>0</v>
      </c>
      <c r="AO309" s="72">
        <v>1</v>
      </c>
      <c r="AP309" s="72">
        <v>1</v>
      </c>
      <c r="AQ309" s="72">
        <v>1</v>
      </c>
      <c r="AR309" s="72">
        <v>0</v>
      </c>
      <c r="AS309" s="72">
        <v>0</v>
      </c>
      <c r="AT309" s="72">
        <f>SUM(AB309:AS309)</f>
        <v>12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2020-07-28T05:29:45Z</cp:lastPrinted>
  <dcterms:created xsi:type="dcterms:W3CDTF">2017-06-08T05:54:08Z</dcterms:created>
  <dcterms:modified xsi:type="dcterms:W3CDTF">2020-07-29T06:46:21Z</dcterms:modified>
</cp:coreProperties>
</file>