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15" windowHeight="9315" activeTab="3"/>
  </bookViews>
  <sheets>
    <sheet name="свод" sheetId="1" r:id="rId1"/>
    <sheet name="903" sheetId="2" r:id="rId2"/>
    <sheet name="957" sheetId="3" r:id="rId3"/>
    <sheet name="974" sheetId="4" r:id="rId4"/>
    <sheet name="992" sheetId="5" r:id="rId5"/>
  </sheets>
  <definedNames/>
  <calcPr fullCalcOnLoad="1"/>
</workbook>
</file>

<file path=xl/sharedStrings.xml><?xml version="1.0" encoding="utf-8"?>
<sst xmlns="http://schemas.openxmlformats.org/spreadsheetml/2006/main" count="1010" uniqueCount="363">
  <si>
    <t>Другие общегосударственные вопросы</t>
  </si>
  <si>
    <t>Наименование расходов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</si>
  <si>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</si>
  <si>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</si>
  <si>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</si>
  <si>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ОБЩЕГОСУДАРСТВЕННЫЕ ВОПРОСЫ</t>
  </si>
  <si>
    <t>в т.ч. за счет</t>
  </si>
  <si>
    <t>Предельные объемы</t>
  </si>
  <si>
    <t>финансирования по основным разделам функциональной</t>
  </si>
  <si>
    <t xml:space="preserve"> субвенций и субсидий</t>
  </si>
  <si>
    <t xml:space="preserve">         в т.ч. ФОТ</t>
  </si>
  <si>
    <t>(рублей)</t>
  </si>
  <si>
    <t xml:space="preserve">    - налог на имущество</t>
  </si>
  <si>
    <t>классификации расходов бюджета Чебоксарского района</t>
  </si>
  <si>
    <t xml:space="preserve">АДМИНИСТРАЦИЯ ЧЕБОКСАРСКОГО РАЙОНА </t>
  </si>
  <si>
    <t xml:space="preserve">налоговых и неналоговых доходов </t>
  </si>
  <si>
    <t xml:space="preserve">    - коммунальные услуги</t>
  </si>
  <si>
    <t xml:space="preserve">    - прочие налоги, госпошлина</t>
  </si>
  <si>
    <t xml:space="preserve"> - районные мероприятия в сельском хозяйстве</t>
  </si>
  <si>
    <t>ЖИЛИЩНО-КОММУНАЛЬНОЕ ХОЗЯЙСТВО</t>
  </si>
  <si>
    <t>ОБРАЗОВАНИЕ</t>
  </si>
  <si>
    <t>Дошкольное образование</t>
  </si>
  <si>
    <t xml:space="preserve">   ФОТ</t>
  </si>
  <si>
    <t xml:space="preserve">   матзатраты</t>
  </si>
  <si>
    <t xml:space="preserve">   коммунальные услуги</t>
  </si>
  <si>
    <t xml:space="preserve">   налог на имущество, госпошлина</t>
  </si>
  <si>
    <t>Детские школы искусств</t>
  </si>
  <si>
    <t>ФИНАНСОВЫЙ ОТДЕЛ АДМИНИСТРАЦИИ ЧЕБОКСАРСКОГО РАЙОНА</t>
  </si>
  <si>
    <t>БЮДЖЕТ ЧЕБОКСАРСКОГО РАЙОНА</t>
  </si>
  <si>
    <t xml:space="preserve">      Компенсация платы, взимаемой с родителей за присмотр и уход детей в дошк.учр.</t>
  </si>
  <si>
    <t>Муниципальная программа "Развитие культуры и туризма"</t>
  </si>
  <si>
    <t>Муниципальная программа "Социальная подержка граждан"</t>
  </si>
  <si>
    <t>Муниципальная программа "Развитие жилищного строительства и жилищно-коммунального хозяйства"</t>
  </si>
  <si>
    <t>Муниципальная программа "Развитие транспортной системы в Чебоксарском районе"</t>
  </si>
  <si>
    <t>Подпрограмма "Автомобильные дороги"</t>
  </si>
  <si>
    <t>Подпрограмма "Развитие культуры"</t>
  </si>
  <si>
    <t>Подпрограмма "Управление муниципальным имуществом"</t>
  </si>
  <si>
    <t>Подпрограмма "Подержка развития образования"</t>
  </si>
  <si>
    <t>Муниципальная программа "Развитие образования в Чебоксарском районе"</t>
  </si>
  <si>
    <t xml:space="preserve">             в том числе ФОТ</t>
  </si>
  <si>
    <t>Подпрограмма "Молодежь Чебоксарского района"</t>
  </si>
  <si>
    <t>Муниципальная программа "Развитие физической культуры и спорта в Чебоксарском районе"</t>
  </si>
  <si>
    <t>Подпрограмма "Развитие физической культуры и массового спорта"</t>
  </si>
  <si>
    <t xml:space="preserve">         в том числе ФОТ</t>
  </si>
  <si>
    <t xml:space="preserve">          матзатраты</t>
  </si>
  <si>
    <t xml:space="preserve">          налог на имущество</t>
  </si>
  <si>
    <t xml:space="preserve">         матзатраты</t>
  </si>
  <si>
    <t>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</si>
  <si>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</si>
  <si>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</si>
  <si>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Другие вопросы в области национальной экономики</t>
  </si>
  <si>
    <t>Жилищное хозяйство</t>
  </si>
  <si>
    <t xml:space="preserve">КУЛЬТУРА, КИНЕМАТОГРАФИЯ </t>
  </si>
  <si>
    <t>Другие вопросы в области культуры, кинематографии</t>
  </si>
  <si>
    <t>Пенсионное обеспечение</t>
  </si>
  <si>
    <t>Подпрограмма "Туризм"</t>
  </si>
  <si>
    <t>Муниципальная программа "Управлени общественными финансами и муниципальным долгом"</t>
  </si>
  <si>
    <t xml:space="preserve">           в том числе ФОТ</t>
  </si>
  <si>
    <t xml:space="preserve">          материальные затраты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</si>
  <si>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</si>
  <si>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</si>
  <si>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</si>
  <si>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</si>
  <si>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Иные дотации</t>
  </si>
  <si>
    <t>Дорожное хозяйство (дорожные фонды)</t>
  </si>
  <si>
    <t>Социальное обеспечение населения</t>
  </si>
  <si>
    <t xml:space="preserve">         материальные затраты</t>
  </si>
  <si>
    <t xml:space="preserve">     Содержание ЗАГС</t>
  </si>
  <si>
    <t xml:space="preserve">    Содержание оперативных дежурных ЕДДС</t>
  </si>
  <si>
    <t xml:space="preserve">   Содержание АУ МФЦ</t>
  </si>
  <si>
    <t xml:space="preserve">   Контрольно-счетный орган</t>
  </si>
  <si>
    <t xml:space="preserve">    Адм.комиссии</t>
  </si>
  <si>
    <t xml:space="preserve">    Субвенции в сфере трудовых отношений </t>
  </si>
  <si>
    <t xml:space="preserve">    Ведение учета граждан</t>
  </si>
  <si>
    <t xml:space="preserve">   Содержание аппарата, в том числе:</t>
  </si>
  <si>
    <t xml:space="preserve">     Почетный гражданин</t>
  </si>
  <si>
    <t xml:space="preserve">     Обеспечение жилыми помещениями детей-сирот, детей оставшихся без попечения родителей, а также детей, находящихся под опекой (попечительство), не имеющих закрепленного жилого помещения</t>
  </si>
  <si>
    <t xml:space="preserve">     опека и попечительство</t>
  </si>
  <si>
    <t xml:space="preserve">    Субвенции на получение дошкольного образования</t>
  </si>
  <si>
    <t xml:space="preserve">         коммунальные услуги</t>
  </si>
  <si>
    <t xml:space="preserve">         налог на имущество</t>
  </si>
  <si>
    <t xml:space="preserve">         матзатраты </t>
  </si>
  <si>
    <t xml:space="preserve">         капитальный ремонт зданий и помещений</t>
  </si>
  <si>
    <t xml:space="preserve">    коммунальные услуги</t>
  </si>
  <si>
    <t xml:space="preserve">      Отдых детей (загородные лагеря - путевки)</t>
  </si>
  <si>
    <t xml:space="preserve">      Отдых детей (пришкольные лагеря - питание)</t>
  </si>
  <si>
    <t xml:space="preserve">    Содержание аппарата УО</t>
  </si>
  <si>
    <t xml:space="preserve">     Проведение массовых физкультурных мероприятий</t>
  </si>
  <si>
    <t xml:space="preserve">    Музеи</t>
  </si>
  <si>
    <t xml:space="preserve">        ФОТ</t>
  </si>
  <si>
    <t xml:space="preserve">        матзатраты</t>
  </si>
  <si>
    <t xml:space="preserve">        коммунальные услуги</t>
  </si>
  <si>
    <t xml:space="preserve">        налог на имущество, госпошлина</t>
  </si>
  <si>
    <t xml:space="preserve">          ФОТ</t>
  </si>
  <si>
    <t xml:space="preserve">       Доплата к пенсии за выслугу лет</t>
  </si>
  <si>
    <t xml:space="preserve">     Содержание аппарата финотдела</t>
  </si>
  <si>
    <t xml:space="preserve">       Резервный фонд</t>
  </si>
  <si>
    <t xml:space="preserve">         Осуществление первичного воинского учета на территориях, где отсутствют военные комиссариаты</t>
  </si>
  <si>
    <t xml:space="preserve">        Осуществление гос.полномочий ЧР по предоставлению дотаций на выравнивание бюджетной обеспеченности поселений</t>
  </si>
  <si>
    <t xml:space="preserve">      Дотация на сбалансированность бюджетов сельских поселений</t>
  </si>
  <si>
    <t>Подпрограмма "Поддержка молодых семей в решении жилищной проблемы в Чебоксарском районе"</t>
  </si>
  <si>
    <t>Подпрограмма "Поддержка строительства жилья в Чебоксарском районе"</t>
  </si>
  <si>
    <t>Обеспечение реализации муниципальной программы</t>
  </si>
  <si>
    <t>Муниципальная программа "Развитие потенциала муниципального управления"</t>
  </si>
  <si>
    <t>Обеспечение реализации муниципальной программы "Развитие потенциала муниципального управления"</t>
  </si>
  <si>
    <t>Муниципальная программа "Содействие занятости населения"</t>
  </si>
  <si>
    <t>Подпрограмма "Улучшение условий труда, охраны труда и здоровья работающих"</t>
  </si>
  <si>
    <t>Обеспечение реализации муниципальной программы Развитие культуры и туризма</t>
  </si>
  <si>
    <t>Муниципальная программа "Экономическое развитие и инновационная экономика"</t>
  </si>
  <si>
    <t>Подпрограмма "Снижение административных барьеров, оптимизация и повышение качества предоставления муниципальных услуг"</t>
  </si>
  <si>
    <t>Муниципальная программа "Повышение безопасности жизнедеятельности населения и территорий Чебоксарского района"</t>
  </si>
  <si>
    <t xml:space="preserve">Обеспечение реализации муниципальной программы </t>
  </si>
  <si>
    <t>Подпрограмма "Совершенствование муниципального управления в сфере юстиции"</t>
  </si>
  <si>
    <t>Муниципальная программа "Управление общетсвенными финансами и муниципальным долгом"</t>
  </si>
  <si>
    <t>Подпрограмма "Социальная защита населения"</t>
  </si>
  <si>
    <t xml:space="preserve">     Центральный аппарат ОСР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</si>
  <si>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</si>
  <si>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Подпрограмма "Совершенствование бюджетной политики и эффективное использование бюджетного потенциала"</t>
  </si>
  <si>
    <t>Обеспечение реализации муниципальной программы "Развитие образования"</t>
  </si>
  <si>
    <t xml:space="preserve">    Содержание дошкольных учреждений, в том числе:</t>
  </si>
  <si>
    <t xml:space="preserve">    Содержание общеобразовательных учреждений, в том числе:</t>
  </si>
  <si>
    <t xml:space="preserve">    Мероприятия по развитию дошкольного образования</t>
  </si>
  <si>
    <t>Оценка недвижимости, изгтовление кадастровых паспортов и т.д.</t>
  </si>
  <si>
    <t>Денежная премия победителю конкурса на проведение Дня Чебоксарского района</t>
  </si>
  <si>
    <t>Другие вопросы в области национальной безопасности и правоохранительной деятельности</t>
  </si>
  <si>
    <t>Дорожное хозяйство</t>
  </si>
  <si>
    <t>Охрана семьи и детства</t>
  </si>
  <si>
    <t>Иные межбюджетные трансферты</t>
  </si>
  <si>
    <t>14 00</t>
  </si>
  <si>
    <t>10 00</t>
  </si>
  <si>
    <t>08 00</t>
  </si>
  <si>
    <t>04 00</t>
  </si>
  <si>
    <t>03 00</t>
  </si>
  <si>
    <t>02 00</t>
  </si>
  <si>
    <t>05 00</t>
  </si>
  <si>
    <t xml:space="preserve">        матзатраты </t>
  </si>
  <si>
    <t xml:space="preserve">    Организационно-методическое сопровождение проведения олимпиада школьников </t>
  </si>
  <si>
    <t xml:space="preserve">      Зарница, Орленок</t>
  </si>
  <si>
    <t>07 00</t>
  </si>
  <si>
    <t>Подпрограмма "Развитие спорта высших достижений и системы подготовки спортивного резерва"</t>
  </si>
  <si>
    <t>Изготовление туристических маршрутов, буклетов</t>
  </si>
  <si>
    <t xml:space="preserve">    налог на имущество, транспортный налог, госпошлины</t>
  </si>
  <si>
    <t>Муниципальная программа "Экономическое развитие и инновацтонная экономика"</t>
  </si>
  <si>
    <t>Обеспечение жильем молодых семей в рамках федеральной целевой программы «Жилище» на 2011–2015 годы</t>
  </si>
  <si>
    <t xml:space="preserve">Реализация муниципальных функций, связанных с общемуниципальным управлением </t>
  </si>
  <si>
    <t>Сельское хозяйство и рыболовство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</si>
  <si>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</si>
  <si>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Подпрограмма "Развитие ветеринарии"</t>
  </si>
  <si>
    <t>Осуществление полномочий по регулированию численности безнадзорных животных</t>
  </si>
  <si>
    <t>Другие вопросы в области социальной политики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</si>
  <si>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</si>
  <si>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</si>
  <si>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0106</t>
  </si>
  <si>
    <t>0113</t>
  </si>
  <si>
    <t>Муниципальная программа "Управление общественными финансами и муниципьным долгом"</t>
  </si>
  <si>
    <t>0700</t>
  </si>
  <si>
    <t>Общее образование</t>
  </si>
  <si>
    <t>0800</t>
  </si>
  <si>
    <t>0801</t>
  </si>
  <si>
    <t xml:space="preserve">Культура </t>
  </si>
  <si>
    <t>0804</t>
  </si>
  <si>
    <t>Подпрограмма "Поддержка развития образования"</t>
  </si>
  <si>
    <t xml:space="preserve">Осуществление государственных полномочий по созданию комиссий по делам несовершеннолетних </t>
  </si>
  <si>
    <t>0100</t>
  </si>
  <si>
    <t>0111</t>
  </si>
  <si>
    <t xml:space="preserve">Резервные фонды </t>
  </si>
  <si>
    <t>07 01</t>
  </si>
  <si>
    <t xml:space="preserve">    Проведение мероприятий в области образования для детей и молодежи (конкурсы и т.д.,)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</si>
  <si>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</si>
  <si>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</si>
  <si>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</si>
  <si>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</si>
  <si>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 xml:space="preserve">      Выплата единовр.пособия усыновившим (удочерившим) ребенка (детей)</t>
  </si>
  <si>
    <t xml:space="preserve">         медикаменты</t>
  </si>
  <si>
    <t>07 02</t>
  </si>
  <si>
    <t>11 00</t>
  </si>
  <si>
    <t>ФИЗИЧЕСКАЯ КУЛЬТУРА И СПОРТ</t>
  </si>
  <si>
    <t>Физическая культура</t>
  </si>
  <si>
    <t>10 04</t>
  </si>
  <si>
    <t>0105</t>
  </si>
  <si>
    <t>на проведение ремонта жилых помещений, собственниками которых являются дети-сироты и дети, оставшиеся без попечения родителей, а также дети из числа детей-сирот и детей, оставшихся без попечения родителей, в возрасте от 14 до 23 лет</t>
  </si>
  <si>
    <t xml:space="preserve">   Выплата единовр.пособия при передаче ребенка на воспитание в семью</t>
  </si>
  <si>
    <t xml:space="preserve">     Социальные пособия учащимся на приобретение проездных билетов</t>
  </si>
  <si>
    <t xml:space="preserve">   Централизованная клубная система</t>
  </si>
  <si>
    <t xml:space="preserve">    Добровольная народная дружина</t>
  </si>
  <si>
    <t xml:space="preserve">         питание детей льготной категории</t>
  </si>
  <si>
    <t xml:space="preserve">    питание детей из малоимущих семей, льготной категории</t>
  </si>
  <si>
    <t xml:space="preserve">    капитальный ремонт зданий школ</t>
  </si>
  <si>
    <t xml:space="preserve">        налог на имущество, госпошлины</t>
  </si>
  <si>
    <t xml:space="preserve">    Трудоустройство детей от 14 до 18 лет</t>
  </si>
  <si>
    <t>Строительство блочно-мод.котельных и реконструкция котельных, теплотрасс (в детских садах)</t>
  </si>
  <si>
    <t>Муниципальная программа "Управление общественными финансами и муниципальным долгом"</t>
  </si>
  <si>
    <t xml:space="preserve">     Проведение землеустроительных (кадастровых) работ, оценка недвижимости </t>
  </si>
  <si>
    <t>Коммунальное хозяйство</t>
  </si>
  <si>
    <t>Подпрограмма "Энергосбережение"</t>
  </si>
  <si>
    <t>ОТДЕЛ КУЛЬТУРЫ, ТУРИЗМА И СОЦИАЛЬНОГО РАЗВИТИЯ АДМИНИСТРАЦИИ ЧЕБОКСАРСКОГО РАЙОНА</t>
  </si>
  <si>
    <t xml:space="preserve">       Компенсация на  жилищно-коммунальные услуги (культура)</t>
  </si>
  <si>
    <t xml:space="preserve">   Субвенции на обеспечение общего образования </t>
  </si>
  <si>
    <t>Капитальное вложение (Строительство объектов) ( в школах)</t>
  </si>
  <si>
    <t xml:space="preserve">       Компенсация на  жилищно-коммунальные услуги (образование)</t>
  </si>
  <si>
    <t xml:space="preserve">    - ФОТ (админ-хозяйств.служба)</t>
  </si>
  <si>
    <t xml:space="preserve">    - ФОТ (муниц.служащих и работ., не явл.мун.служ)</t>
  </si>
  <si>
    <t>Содержание муниципального специализированного жилого фонда (п.Н.Атлашево)</t>
  </si>
  <si>
    <t xml:space="preserve">Подпрограмма "Государственная поддержка строительства жилья в Чебоксарском районе Чувашской Республике" 
</t>
  </si>
  <si>
    <t xml:space="preserve">Подпрограмма "Обеспечение населения качественной питьевой водой" </t>
  </si>
  <si>
    <t xml:space="preserve">Подпрограмма "Развитие муниципальной службы в Чебоксарском районе" </t>
  </si>
  <si>
    <t xml:space="preserve">Переподготовка и повышение квалификации </t>
  </si>
  <si>
    <t>Софинансирование по переселению из ветхого аврийного жилья</t>
  </si>
  <si>
    <t>Капитальный ремонт и ремонт дворовых территорий многоквартирных домов и проездов к ним</t>
  </si>
  <si>
    <t>Благоустройство</t>
  </si>
  <si>
    <t>Муниципальная  программа Чебоксарского района "Формирование современной городской среды на территории Чебоксарского района" на 2018-2022 годы</t>
  </si>
  <si>
    <t>Подпрограмма "Благоустройство дворовых и общественных территорий муниципальных образований Чебоксарского района"</t>
  </si>
  <si>
    <t>Благоустройство дворовых и общественных территорий муниципальных образований</t>
  </si>
  <si>
    <t xml:space="preserve">       Компенсация на  жилищно-коммунальные услуги (образование ДШИ)</t>
  </si>
  <si>
    <t xml:space="preserve">   Централизованная библиотечная система</t>
  </si>
  <si>
    <t>Раздел подраздел</t>
  </si>
  <si>
    <t>Ч4 0 00 00000</t>
  </si>
  <si>
    <t>Ц1 0 00 00000</t>
  </si>
  <si>
    <t xml:space="preserve">Мобилизационная и вневойсковая подготовка </t>
  </si>
  <si>
    <t>Ч2 0 00 00000</t>
  </si>
  <si>
    <t>Ц1 00 00000</t>
  </si>
  <si>
    <t xml:space="preserve"> </t>
  </si>
  <si>
    <t xml:space="preserve"> Расчет и предоставление дотаций на выравнивание бюджетной обеспеченности поселений</t>
  </si>
  <si>
    <t>(тыс.руб.)</t>
  </si>
  <si>
    <t xml:space="preserve">    Ведение учета граждан (соцнайм многодетные семьи)</t>
  </si>
  <si>
    <t>Осуществление отдельных государственных полномочий ЧР по обеспечению жилыми помещениями по договорам социального найма катгорий граждан, указанных в пункте 3 части 1 статьи 11 Закона ЧР "О регулировании жилищных отношений" и состоящих на учете в качестве нуждающихся в жилых помещениях (многодетные семьи)</t>
  </si>
  <si>
    <t>справочно: за счет безвозмездных поступлений</t>
  </si>
  <si>
    <t>безвозмездных поступлений</t>
  </si>
  <si>
    <t>0703</t>
  </si>
  <si>
    <t>Дополнительное образование</t>
  </si>
  <si>
    <t>Ц7 0 00 00000</t>
  </si>
  <si>
    <t>Ц4 0 00 00000</t>
  </si>
  <si>
    <t>Проведение культурных мероприятий</t>
  </si>
  <si>
    <t>Ц3 0 00 00000</t>
  </si>
  <si>
    <t xml:space="preserve">         тех.обслуж.котельных</t>
  </si>
  <si>
    <t xml:space="preserve">    тех.обслуж.котельных</t>
  </si>
  <si>
    <t>Содержание ДОД ЦДТ, в том числе:</t>
  </si>
  <si>
    <t>07 03</t>
  </si>
  <si>
    <t>Ц5 0 00 00000</t>
  </si>
  <si>
    <t xml:space="preserve">          ФОТ </t>
  </si>
  <si>
    <t xml:space="preserve">    </t>
  </si>
  <si>
    <t xml:space="preserve">Создание условий для занятия физической культурой и спортом </t>
  </si>
  <si>
    <t xml:space="preserve">    - работы, и услуги по содержанию имущества, материальные затраты                                                      </t>
  </si>
  <si>
    <t xml:space="preserve">    - ремонт здания </t>
  </si>
  <si>
    <t>Прочие расходы  (член.взносы, сопров.ПО,тип.усл. и т.д.)</t>
  </si>
  <si>
    <t>Вознагр.от сдачи оружия</t>
  </si>
  <si>
    <t>Ц8 0 00 00000</t>
  </si>
  <si>
    <t>Ч5 0 00 00000</t>
  </si>
  <si>
    <t>03 09</t>
  </si>
  <si>
    <t>03 04</t>
  </si>
  <si>
    <t>03 14</t>
  </si>
  <si>
    <t>Подпрограмма "Профилактика правонарушений и преступности в Чебоксарском районе"</t>
  </si>
  <si>
    <t>04 09</t>
  </si>
  <si>
    <t>04 05</t>
  </si>
  <si>
    <t xml:space="preserve">     Безопасные и качественные дороги </t>
  </si>
  <si>
    <t xml:space="preserve">     Безопасные и качественные дороги  (софинансирование)</t>
  </si>
  <si>
    <t>04 12</t>
  </si>
  <si>
    <t>05 01</t>
  </si>
  <si>
    <t>05 02</t>
  </si>
  <si>
    <t>07 05</t>
  </si>
  <si>
    <t>10 03</t>
  </si>
  <si>
    <t>10 06</t>
  </si>
  <si>
    <t xml:space="preserve">Улучшение жилищных условий граждан, проживающих и работающих в сельской местности, в том числе молодых семей и молодых специалистов </t>
  </si>
  <si>
    <t>Ц6 0 00 00000</t>
  </si>
  <si>
    <t xml:space="preserve"> Полномочия по составлению (изменению) списков кандидатов в присяжные заседатели</t>
  </si>
  <si>
    <t>Капитальный и текущий ремонт объектов инженерной инфраструктуры</t>
  </si>
  <si>
    <t xml:space="preserve">        ФОТ сумма софинансирю к респ. средствам</t>
  </si>
  <si>
    <t xml:space="preserve">   ФОТ сумма софинансирю к респ. средствам</t>
  </si>
  <si>
    <t xml:space="preserve">Строительство объектов водоснабжения </t>
  </si>
  <si>
    <t>Строительство объектов водоснабжения (софинансирование за счет средств местного бюджета)</t>
  </si>
  <si>
    <t>Подпрограмма "Совершенствование системы управления экономическим развитием муниципального образования"</t>
  </si>
  <si>
    <t>Подпрограмма "Муниципальная поддержка развития образования"</t>
  </si>
  <si>
    <t>Строительство объекта "Детский сад на 110 мест в д. Большие Катраси Чебоксарского района"</t>
  </si>
  <si>
    <t>Муниципальная программа "Развитие образования"</t>
  </si>
  <si>
    <t xml:space="preserve">     Укрепление материально-технической базы образовательных учреждений (приобретение оборудования)</t>
  </si>
  <si>
    <t xml:space="preserve">        ФОТ сумма СУММА СП</t>
  </si>
  <si>
    <t xml:space="preserve">          налог на имущество, транспортный</t>
  </si>
  <si>
    <t xml:space="preserve">   МБУ "Центр фин.обеспечения Чебоксарского района", в т.ч.</t>
  </si>
  <si>
    <t xml:space="preserve">         ФОТ </t>
  </si>
  <si>
    <t xml:space="preserve">         материальные затраты </t>
  </si>
  <si>
    <t xml:space="preserve">     Безопасное дор.движение</t>
  </si>
  <si>
    <t>Строительство объекта "Детский сад на 110 мест в д. Большие Катраси Чебоксарского района" (софинансирование)</t>
  </si>
  <si>
    <t>05 05</t>
  </si>
  <si>
    <t xml:space="preserve">Прочие обязательства муниципального образования </t>
  </si>
  <si>
    <t>Другие вопросы в области жилищно-коммунального хозяйства</t>
  </si>
  <si>
    <t>Подпрограмма "Устойчивое развитие сельских территорий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"</t>
  </si>
  <si>
    <t>Благоустройство территории модульных фельдшерско-акушерских пунктов</t>
  </si>
  <si>
    <t xml:space="preserve">        замена котлов в котельной</t>
  </si>
  <si>
    <t xml:space="preserve">        установка приборов учета</t>
  </si>
  <si>
    <t xml:space="preserve">         пожарная безопасность</t>
  </si>
  <si>
    <t xml:space="preserve">         ремонт инженерной инфраструктуры</t>
  </si>
  <si>
    <t xml:space="preserve">    матзатраты</t>
  </si>
  <si>
    <t xml:space="preserve">   пожарная безопасность</t>
  </si>
  <si>
    <t xml:space="preserve">    ремонт инженерной инфраструктуры</t>
  </si>
  <si>
    <t xml:space="preserve">        мероприятия</t>
  </si>
  <si>
    <t>11 01, 11 02</t>
  </si>
  <si>
    <t xml:space="preserve">         коммунальные расходы</t>
  </si>
  <si>
    <t xml:space="preserve">    Содержание ХЭГ, методкабинет, в том числе</t>
  </si>
  <si>
    <t xml:space="preserve">   Антинаркотические мероприятия</t>
  </si>
  <si>
    <t xml:space="preserve">   Снижение преступлений несовершеннолетними</t>
  </si>
  <si>
    <t>ПСД на строительство совмещенной школы с детским садом в    п. Кугеси</t>
  </si>
  <si>
    <t xml:space="preserve">             </t>
  </si>
  <si>
    <t>ПСД на инжен.инфр.на зем.участках для многодет.семей</t>
  </si>
  <si>
    <t xml:space="preserve">         ремонт котельной</t>
  </si>
  <si>
    <t xml:space="preserve">        антитеррористические мероприятия</t>
  </si>
  <si>
    <t>бюджетов поселений</t>
  </si>
  <si>
    <t>Бюджет Чебоксарского района на 2020-2022 годы</t>
  </si>
  <si>
    <t>Всего на 2020 год</t>
  </si>
  <si>
    <t>(тыс.рублей)</t>
  </si>
  <si>
    <t xml:space="preserve">     Капитальный ремонт и ремонт автомобильных дорог</t>
  </si>
  <si>
    <t xml:space="preserve">     Капитальный ремонт и ремонт автомобильных дорог (софинансирование)</t>
  </si>
  <si>
    <t xml:space="preserve">     Содержание автомобильных дорог</t>
  </si>
  <si>
    <t xml:space="preserve">     Содержание автомобильных дорог (софинансирование)</t>
  </si>
  <si>
    <t xml:space="preserve">     Субсидии на проведение комплексных кадастровых работ</t>
  </si>
  <si>
    <t xml:space="preserve">     Субсидии на проведение комплексных кадастровых работ (софиансирование)</t>
  </si>
  <si>
    <t>Переселение граждан из жилищного фонда, в связи с износом</t>
  </si>
  <si>
    <t>Перепись населения</t>
  </si>
  <si>
    <t>Бюджет Чебоксарского района на 2020 - 2022 годы</t>
  </si>
  <si>
    <t>Строительство футбольного поля</t>
  </si>
  <si>
    <t>Строительство объекта "ФОК в с. Ишлеи"</t>
  </si>
  <si>
    <t xml:space="preserve">      Укрепление МТБ ДШИ, в том числе</t>
  </si>
  <si>
    <t>- ремонт здания</t>
  </si>
  <si>
    <t>- оснащение оборудованием</t>
  </si>
  <si>
    <t xml:space="preserve">      Укрепление МТБ муниципальных учреждений культуры, в том числе</t>
  </si>
  <si>
    <t xml:space="preserve">      Укрепление МТБ библиотек, в том числе</t>
  </si>
  <si>
    <t>- комплектование книжного фонда</t>
  </si>
  <si>
    <t>Укрепление МТБ муниципальных архивов, в том числе</t>
  </si>
  <si>
    <t>- ремонт</t>
  </si>
  <si>
    <t>Модульная библиотека</t>
  </si>
  <si>
    <t>Интернет</t>
  </si>
  <si>
    <t>ОТДЕЛ ОБРАЗОВАНИЯ И МОЛОДЕЖНОЙ ПОЛИТИКИ АДМИНИСТРАЦИИ ЧЕБОКСАРСКОГО РАЙОНА</t>
  </si>
  <si>
    <t>Строительство сельского дома культуры на 150 мест по ул.Школьная, д.39,с.Янгильдино</t>
  </si>
  <si>
    <t>Капитальный и текущий ремонт автомобильных дорог сп</t>
  </si>
  <si>
    <t>Содержание автомобильных дорог сп</t>
  </si>
  <si>
    <t>Укрепление материально-тенической базы образовательных учреждений ( ремонт дошкольных учреждений Фиалка, Пепке)</t>
  </si>
  <si>
    <r>
      <t xml:space="preserve">     Укрепление материально-технической базы образовательных учреждений (50% износа - </t>
    </r>
    <r>
      <rPr>
        <i/>
        <sz val="10"/>
        <rFont val="Times New Roman"/>
        <family val="1"/>
      </rPr>
      <t>Ишакская СОШ)</t>
    </r>
  </si>
  <si>
    <t>Газификация и электрофикация населенных пунктов</t>
  </si>
  <si>
    <t xml:space="preserve">    - приобретение автотранспорта (служебное)</t>
  </si>
  <si>
    <t>Приобретение ОС (оргтехника) по программе Ч6 (для администрации)</t>
  </si>
  <si>
    <t>- ремонт помещений</t>
  </si>
  <si>
    <t>- ремонт зданий</t>
  </si>
  <si>
    <t>администр</t>
  </si>
  <si>
    <t xml:space="preserve">    Безопасное муниципальное образование (аренда связьканалов, видеокамеры)</t>
  </si>
  <si>
    <t xml:space="preserve">   Информац.материалы, буклеты, рекламы</t>
  </si>
  <si>
    <t>Строительство (реконструкция) котельных</t>
  </si>
  <si>
    <t xml:space="preserve">      Проведение и празднование памятных дат (Сирм.сп)</t>
  </si>
  <si>
    <t xml:space="preserve">    Премия и гранты главы</t>
  </si>
  <si>
    <t xml:space="preserve">   Содержание ДЮСШ, , в том числе:</t>
  </si>
  <si>
    <t xml:space="preserve">       коммунальные услуги</t>
  </si>
  <si>
    <t xml:space="preserve">       Персонифицированное обучение</t>
  </si>
  <si>
    <t>Укрепление МТБ в части проведения кап.и тек.ремонта в учреждениях физ.культуры и спорта (вкл.софин)</t>
  </si>
  <si>
    <t xml:space="preserve">        приобретение веранд и ремонт</t>
  </si>
  <si>
    <t>Изготовление ПСД на капремонт (Фиалка, Пепке)</t>
  </si>
  <si>
    <t xml:space="preserve">    Изготовление ПСД на капремонт (Абаш.СОШ)</t>
  </si>
  <si>
    <t xml:space="preserve">    ремонт котельной</t>
  </si>
  <si>
    <t>Модульная библиотека (Кшауш.с.п.)</t>
  </si>
  <si>
    <t xml:space="preserve">      Проведение и празднование памятных дат (Сирм.сп) СОФИНАНСИР.</t>
  </si>
  <si>
    <t>0107</t>
  </si>
  <si>
    <t>Обеспечение проведения выборов и референдумов</t>
  </si>
  <si>
    <t xml:space="preserve">    на ремонт и кап. ремонт Атлашево.Шинерпоси</t>
  </si>
  <si>
    <t xml:space="preserve">    текущий ремонт мед.кабинетов</t>
  </si>
  <si>
    <t xml:space="preserve">    оснащение мед.кабинетов</t>
  </si>
  <si>
    <t xml:space="preserve">    Антитеррорист.меропр. (устан.шлагбаумов)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</si>
</sst>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\-#,##0.00\ "/>
    <numFmt numFmtId="175" formatCode="#,##0_ ;\-#,##0\ "/>
    <numFmt numFmtId="176" formatCode="#,##0.0_ ;\-#,##0.0\ "/>
    <numFmt numFmtId="177" formatCode="#,##0.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</numFmts>
  <fonts count="57">
    <font>
      <sz val="10"/>
      <name val="Arial Cyr"/>
      <family val="0"/>
    </font>
    <font>
      <sz val="12"/>
      <name val="Arial Cyr"/>
      <family val="2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i/>
      <sz val="10"/>
      <name val="Arial Cyr"/>
      <family val="0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i/>
      <sz val="10"/>
      <color indexed="10"/>
      <name val="Times New Roman"/>
      <family val="1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sz val="12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174" fontId="0" fillId="0" borderId="0" xfId="0" applyNumberFormat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wrapText="1"/>
    </xf>
    <xf numFmtId="49" fontId="7" fillId="34" borderId="10" xfId="0" applyNumberFormat="1" applyFont="1" applyFill="1" applyBorder="1" applyAlignment="1">
      <alignment wrapText="1"/>
    </xf>
    <xf numFmtId="49" fontId="7" fillId="35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49" fontId="7" fillId="36" borderId="10" xfId="0" applyNumberFormat="1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justify" wrapText="1"/>
    </xf>
    <xf numFmtId="49" fontId="7" fillId="35" borderId="10" xfId="0" applyNumberFormat="1" applyFont="1" applyFill="1" applyBorder="1" applyAlignment="1">
      <alignment horizontal="justify" wrapText="1"/>
    </xf>
    <xf numFmtId="0" fontId="7" fillId="0" borderId="10" xfId="0" applyFont="1" applyBorder="1" applyAlignment="1">
      <alignment wrapText="1"/>
    </xf>
    <xf numFmtId="49" fontId="7" fillId="12" borderId="10" xfId="0" applyNumberFormat="1" applyFont="1" applyFill="1" applyBorder="1" applyAlignment="1">
      <alignment wrapText="1"/>
    </xf>
    <xf numFmtId="49" fontId="7" fillId="37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0" fontId="7" fillId="38" borderId="12" xfId="0" applyFont="1" applyFill="1" applyBorder="1" applyAlignment="1">
      <alignment horizontal="center" vertical="center" wrapText="1"/>
    </xf>
    <xf numFmtId="4" fontId="7" fillId="38" borderId="12" xfId="0" applyNumberFormat="1" applyFont="1" applyFill="1" applyBorder="1" applyAlignment="1">
      <alignment horizontal="right" vertical="center" wrapText="1"/>
    </xf>
    <xf numFmtId="4" fontId="7" fillId="38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4" fontId="12" fillId="33" borderId="10" xfId="0" applyNumberFormat="1" applyFont="1" applyFill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 wrapText="1"/>
    </xf>
    <xf numFmtId="4" fontId="12" fillId="34" borderId="10" xfId="0" applyNumberFormat="1" applyFont="1" applyFill="1" applyBorder="1" applyAlignment="1">
      <alignment horizontal="right"/>
    </xf>
    <xf numFmtId="4" fontId="12" fillId="35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 wrapText="1"/>
    </xf>
    <xf numFmtId="4" fontId="7" fillId="36" borderId="10" xfId="0" applyNumberFormat="1" applyFont="1" applyFill="1" applyBorder="1" applyAlignment="1">
      <alignment horizontal="right" wrapText="1"/>
    </xf>
    <xf numFmtId="4" fontId="7" fillId="34" borderId="10" xfId="0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 horizontal="right" wrapText="1"/>
    </xf>
    <xf numFmtId="4" fontId="7" fillId="35" borderId="10" xfId="0" applyNumberFormat="1" applyFont="1" applyFill="1" applyBorder="1" applyAlignment="1">
      <alignment horizontal="right"/>
    </xf>
    <xf numFmtId="4" fontId="7" fillId="35" borderId="10" xfId="0" applyNumberFormat="1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/>
    </xf>
    <xf numFmtId="4" fontId="10" fillId="0" borderId="10" xfId="0" applyNumberFormat="1" applyFont="1" applyBorder="1" applyAlignment="1">
      <alignment horizontal="right" wrapText="1"/>
    </xf>
    <xf numFmtId="4" fontId="12" fillId="34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/>
    </xf>
    <xf numFmtId="4" fontId="12" fillId="36" borderId="10" xfId="0" applyNumberFormat="1" applyFont="1" applyFill="1" applyBorder="1" applyAlignment="1">
      <alignment horizontal="right" wrapText="1"/>
    </xf>
    <xf numFmtId="49" fontId="12" fillId="36" borderId="10" xfId="0" applyNumberFormat="1" applyFont="1" applyFill="1" applyBorder="1" applyAlignment="1">
      <alignment/>
    </xf>
    <xf numFmtId="49" fontId="12" fillId="36" borderId="10" xfId="0" applyNumberFormat="1" applyFont="1" applyFill="1" applyBorder="1" applyAlignment="1">
      <alignment horizontal="left"/>
    </xf>
    <xf numFmtId="4" fontId="7" fillId="12" borderId="10" xfId="0" applyNumberFormat="1" applyFont="1" applyFill="1" applyBorder="1" applyAlignment="1">
      <alignment horizontal="right"/>
    </xf>
    <xf numFmtId="4" fontId="12" fillId="12" borderId="10" xfId="0" applyNumberFormat="1" applyFont="1" applyFill="1" applyBorder="1" applyAlignment="1">
      <alignment horizontal="right" wrapText="1"/>
    </xf>
    <xf numFmtId="4" fontId="7" fillId="37" borderId="10" xfId="0" applyNumberFormat="1" applyFont="1" applyFill="1" applyBorder="1" applyAlignment="1">
      <alignment horizontal="right"/>
    </xf>
    <xf numFmtId="4" fontId="12" fillId="37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/>
    </xf>
    <xf numFmtId="183" fontId="7" fillId="0" borderId="10" xfId="0" applyNumberFormat="1" applyFont="1" applyBorder="1" applyAlignment="1">
      <alignment/>
    </xf>
    <xf numFmtId="183" fontId="7" fillId="0" borderId="10" xfId="0" applyNumberFormat="1" applyFont="1" applyFill="1" applyBorder="1" applyAlignment="1">
      <alignment/>
    </xf>
    <xf numFmtId="183" fontId="12" fillId="0" borderId="10" xfId="0" applyNumberFormat="1" applyFont="1" applyBorder="1" applyAlignment="1">
      <alignment horizontal="center"/>
    </xf>
    <xf numFmtId="183" fontId="7" fillId="0" borderId="10" xfId="0" applyNumberFormat="1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/>
    </xf>
    <xf numFmtId="4" fontId="12" fillId="39" borderId="10" xfId="0" applyNumberFormat="1" applyFont="1" applyFill="1" applyBorder="1" applyAlignment="1">
      <alignment horizontal="right"/>
    </xf>
    <xf numFmtId="4" fontId="7" fillId="39" borderId="10" xfId="0" applyNumberFormat="1" applyFont="1" applyFill="1" applyBorder="1" applyAlignment="1">
      <alignment horizontal="right"/>
    </xf>
    <xf numFmtId="4" fontId="7" fillId="39" borderId="10" xfId="0" applyNumberFormat="1" applyFont="1" applyFill="1" applyBorder="1" applyAlignment="1">
      <alignment horizontal="right" wrapText="1"/>
    </xf>
    <xf numFmtId="49" fontId="7" fillId="39" borderId="10" xfId="0" applyNumberFormat="1" applyFont="1" applyFill="1" applyBorder="1" applyAlignment="1">
      <alignment wrapText="1"/>
    </xf>
    <xf numFmtId="0" fontId="7" fillId="39" borderId="10" xfId="0" applyFont="1" applyFill="1" applyBorder="1" applyAlignment="1">
      <alignment wrapText="1"/>
    </xf>
    <xf numFmtId="4" fontId="7" fillId="39" borderId="10" xfId="0" applyNumberFormat="1" applyFont="1" applyFill="1" applyBorder="1" applyAlignment="1">
      <alignment/>
    </xf>
    <xf numFmtId="2" fontId="7" fillId="39" borderId="10" xfId="0" applyNumberFormat="1" applyFont="1" applyFill="1" applyBorder="1" applyAlignment="1">
      <alignment wrapText="1"/>
    </xf>
    <xf numFmtId="177" fontId="7" fillId="0" borderId="10" xfId="0" applyNumberFormat="1" applyFont="1" applyBorder="1" applyAlignment="1">
      <alignment/>
    </xf>
    <xf numFmtId="177" fontId="7" fillId="0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/>
    </xf>
    <xf numFmtId="177" fontId="12" fillId="6" borderId="10" xfId="0" applyNumberFormat="1" applyFont="1" applyFill="1" applyBorder="1" applyAlignment="1">
      <alignment/>
    </xf>
    <xf numFmtId="177" fontId="12" fillId="2" borderId="10" xfId="0" applyNumberFormat="1" applyFont="1" applyFill="1" applyBorder="1" applyAlignment="1">
      <alignment/>
    </xf>
    <xf numFmtId="49" fontId="12" fillId="36" borderId="10" xfId="0" applyNumberFormat="1" applyFont="1" applyFill="1" applyBorder="1" applyAlignment="1">
      <alignment horizontal="left" wrapText="1"/>
    </xf>
    <xf numFmtId="177" fontId="7" fillId="37" borderId="10" xfId="0" applyNumberFormat="1" applyFont="1" applyFill="1" applyBorder="1" applyAlignment="1">
      <alignment/>
    </xf>
    <xf numFmtId="177" fontId="12" fillId="37" borderId="10" xfId="0" applyNumberFormat="1" applyFont="1" applyFill="1" applyBorder="1" applyAlignment="1">
      <alignment/>
    </xf>
    <xf numFmtId="177" fontId="12" fillId="40" borderId="10" xfId="0" applyNumberFormat="1" applyFont="1" applyFill="1" applyBorder="1" applyAlignment="1">
      <alignment/>
    </xf>
    <xf numFmtId="0" fontId="0" fillId="39" borderId="0" xfId="0" applyFill="1" applyAlignment="1">
      <alignment/>
    </xf>
    <xf numFmtId="4" fontId="7" fillId="39" borderId="0" xfId="0" applyNumberFormat="1" applyFont="1" applyFill="1" applyBorder="1" applyAlignment="1">
      <alignment horizontal="right" wrapText="1"/>
    </xf>
    <xf numFmtId="4" fontId="7" fillId="39" borderId="0" xfId="0" applyNumberFormat="1" applyFont="1" applyFill="1" applyBorder="1" applyAlignment="1">
      <alignment/>
    </xf>
    <xf numFmtId="4" fontId="7" fillId="39" borderId="0" xfId="0" applyNumberFormat="1" applyFont="1" applyFill="1" applyBorder="1" applyAlignment="1">
      <alignment horizontal="right"/>
    </xf>
    <xf numFmtId="4" fontId="12" fillId="39" borderId="0" xfId="0" applyNumberFormat="1" applyFont="1" applyFill="1" applyBorder="1" applyAlignment="1">
      <alignment horizontal="right"/>
    </xf>
    <xf numFmtId="4" fontId="12" fillId="39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wrapText="1"/>
    </xf>
    <xf numFmtId="1" fontId="7" fillId="0" borderId="10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right"/>
    </xf>
    <xf numFmtId="4" fontId="12" fillId="41" borderId="10" xfId="0" applyNumberFormat="1" applyFont="1" applyFill="1" applyBorder="1" applyAlignment="1">
      <alignment horizontal="right"/>
    </xf>
    <xf numFmtId="1" fontId="12" fillId="0" borderId="10" xfId="0" applyNumberFormat="1" applyFont="1" applyBorder="1" applyAlignment="1">
      <alignment horizontal="center"/>
    </xf>
    <xf numFmtId="4" fontId="12" fillId="0" borderId="10" xfId="0" applyNumberFormat="1" applyFont="1" applyFill="1" applyBorder="1" applyAlignment="1">
      <alignment horizontal="right" wrapText="1"/>
    </xf>
    <xf numFmtId="49" fontId="12" fillId="39" borderId="10" xfId="0" applyNumberFormat="1" applyFont="1" applyFill="1" applyBorder="1" applyAlignment="1">
      <alignment wrapText="1"/>
    </xf>
    <xf numFmtId="177" fontId="12" fillId="39" borderId="10" xfId="0" applyNumberFormat="1" applyFont="1" applyFill="1" applyBorder="1" applyAlignment="1">
      <alignment/>
    </xf>
    <xf numFmtId="177" fontId="7" fillId="39" borderId="10" xfId="0" applyNumberFormat="1" applyFont="1" applyFill="1" applyBorder="1" applyAlignment="1">
      <alignment/>
    </xf>
    <xf numFmtId="49" fontId="12" fillId="35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wrapText="1"/>
    </xf>
    <xf numFmtId="49" fontId="7" fillId="35" borderId="10" xfId="0" applyNumberFormat="1" applyFont="1" applyFill="1" applyBorder="1" applyAlignment="1">
      <alignment horizontal="justify"/>
    </xf>
    <xf numFmtId="4" fontId="7" fillId="35" borderId="10" xfId="0" applyNumberFormat="1" applyFont="1" applyFill="1" applyBorder="1" applyAlignment="1">
      <alignment horizontal="justify" vertical="top" wrapText="1"/>
    </xf>
    <xf numFmtId="49" fontId="7" fillId="42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justify" wrapText="1"/>
    </xf>
    <xf numFmtId="0" fontId="12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34" borderId="10" xfId="0" applyNumberFormat="1" applyFont="1" applyFill="1" applyBorder="1" applyAlignment="1">
      <alignment horizontal="right" wrapText="1"/>
    </xf>
    <xf numFmtId="4" fontId="10" fillId="35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0" fontId="12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justify"/>
    </xf>
    <xf numFmtId="0" fontId="10" fillId="0" borderId="10" xfId="0" applyFont="1" applyBorder="1" applyAlignment="1">
      <alignment/>
    </xf>
    <xf numFmtId="4" fontId="10" fillId="37" borderId="10" xfId="0" applyNumberFormat="1" applyFont="1" applyFill="1" applyBorder="1" applyAlignment="1">
      <alignment horizontal="right" wrapText="1"/>
    </xf>
    <xf numFmtId="4" fontId="7" fillId="42" borderId="10" xfId="0" applyNumberFormat="1" applyFont="1" applyFill="1" applyBorder="1" applyAlignment="1">
      <alignment horizontal="right"/>
    </xf>
    <xf numFmtId="4" fontId="10" fillId="42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justify" vertical="top" wrapText="1"/>
    </xf>
    <xf numFmtId="4" fontId="10" fillId="34" borderId="10" xfId="0" applyNumberFormat="1" applyFont="1" applyFill="1" applyBorder="1" applyAlignment="1">
      <alignment horizontal="right"/>
    </xf>
    <xf numFmtId="4" fontId="10" fillId="35" borderId="10" xfId="0" applyNumberFormat="1" applyFont="1" applyFill="1" applyBorder="1" applyAlignment="1">
      <alignment horizontal="right"/>
    </xf>
    <xf numFmtId="49" fontId="12" fillId="39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left" wrapText="1"/>
    </xf>
    <xf numFmtId="0" fontId="12" fillId="0" borderId="10" xfId="0" applyFont="1" applyBorder="1" applyAlignment="1">
      <alignment horizontal="center"/>
    </xf>
    <xf numFmtId="4" fontId="15" fillId="36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Border="1" applyAlignment="1">
      <alignment horizontal="right"/>
    </xf>
    <xf numFmtId="4" fontId="14" fillId="35" borderId="10" xfId="0" applyNumberFormat="1" applyFont="1" applyFill="1" applyBorder="1" applyAlignment="1">
      <alignment horizontal="right"/>
    </xf>
    <xf numFmtId="0" fontId="0" fillId="39" borderId="10" xfId="0" applyFill="1" applyBorder="1" applyAlignment="1">
      <alignment/>
    </xf>
    <xf numFmtId="0" fontId="7" fillId="0" borderId="10" xfId="0" applyFont="1" applyBorder="1" applyAlignment="1">
      <alignment horizontal="center"/>
    </xf>
    <xf numFmtId="49" fontId="7" fillId="39" borderId="10" xfId="0" applyNumberFormat="1" applyFont="1" applyFill="1" applyBorder="1" applyAlignment="1">
      <alignment horizontal="left" wrapText="1"/>
    </xf>
    <xf numFmtId="0" fontId="7" fillId="39" borderId="10" xfId="0" applyNumberFormat="1" applyFont="1" applyFill="1" applyBorder="1" applyAlignment="1">
      <alignment horizontal="left" wrapText="1"/>
    </xf>
    <xf numFmtId="4" fontId="10" fillId="39" borderId="10" xfId="0" applyNumberFormat="1" applyFont="1" applyFill="1" applyBorder="1" applyAlignment="1">
      <alignment horizontal="right"/>
    </xf>
    <xf numFmtId="49" fontId="16" fillId="39" borderId="10" xfId="0" applyNumberFormat="1" applyFont="1" applyFill="1" applyBorder="1" applyAlignment="1">
      <alignment wrapText="1"/>
    </xf>
    <xf numFmtId="4" fontId="16" fillId="39" borderId="10" xfId="0" applyNumberFormat="1" applyFont="1" applyFill="1" applyBorder="1" applyAlignment="1">
      <alignment horizontal="right"/>
    </xf>
    <xf numFmtId="4" fontId="16" fillId="39" borderId="10" xfId="0" applyNumberFormat="1" applyFont="1" applyFill="1" applyBorder="1" applyAlignment="1">
      <alignment horizontal="right" wrapText="1"/>
    </xf>
    <xf numFmtId="49" fontId="16" fillId="0" borderId="10" xfId="0" applyNumberFormat="1" applyFont="1" applyFill="1" applyBorder="1" applyAlignment="1">
      <alignment wrapText="1"/>
    </xf>
    <xf numFmtId="4" fontId="16" fillId="0" borderId="10" xfId="0" applyNumberFormat="1" applyFont="1" applyFill="1" applyBorder="1" applyAlignment="1">
      <alignment horizontal="right"/>
    </xf>
    <xf numFmtId="49" fontId="16" fillId="39" borderId="10" xfId="0" applyNumberFormat="1" applyFont="1" applyFill="1" applyBorder="1" applyAlignment="1">
      <alignment horizontal="left" wrapText="1"/>
    </xf>
    <xf numFmtId="177" fontId="16" fillId="39" borderId="10" xfId="0" applyNumberFormat="1" applyFont="1" applyFill="1" applyBorder="1" applyAlignment="1">
      <alignment/>
    </xf>
    <xf numFmtId="0" fontId="16" fillId="39" borderId="10" xfId="0" applyNumberFormat="1" applyFont="1" applyFill="1" applyBorder="1" applyAlignment="1">
      <alignment horizontal="left" wrapText="1"/>
    </xf>
    <xf numFmtId="4" fontId="16" fillId="0" borderId="10" xfId="0" applyNumberFormat="1" applyFont="1" applyFill="1" applyBorder="1" applyAlignment="1">
      <alignment horizontal="right" wrapText="1"/>
    </xf>
    <xf numFmtId="0" fontId="16" fillId="0" borderId="10" xfId="0" applyNumberFormat="1" applyFont="1" applyFill="1" applyBorder="1" applyAlignment="1">
      <alignment horizontal="left" wrapText="1"/>
    </xf>
    <xf numFmtId="4" fontId="16" fillId="0" borderId="10" xfId="0" applyNumberFormat="1" applyFont="1" applyBorder="1" applyAlignment="1">
      <alignment horizontal="right"/>
    </xf>
    <xf numFmtId="0" fontId="7" fillId="39" borderId="10" xfId="0" applyFont="1" applyFill="1" applyBorder="1" applyAlignment="1">
      <alignment/>
    </xf>
    <xf numFmtId="4" fontId="13" fillId="0" borderId="10" xfId="0" applyNumberFormat="1" applyFont="1" applyBorder="1" applyAlignment="1">
      <alignment horizontal="right"/>
    </xf>
    <xf numFmtId="4" fontId="13" fillId="0" borderId="10" xfId="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left" wrapText="1"/>
    </xf>
    <xf numFmtId="4" fontId="12" fillId="39" borderId="10" xfId="0" applyNumberFormat="1" applyFont="1" applyFill="1" applyBorder="1" applyAlignment="1">
      <alignment horizontal="right" wrapText="1"/>
    </xf>
    <xf numFmtId="0" fontId="16" fillId="39" borderId="10" xfId="0" applyFont="1" applyFill="1" applyBorder="1" applyAlignment="1">
      <alignment horizontal="left" wrapText="1"/>
    </xf>
    <xf numFmtId="0" fontId="13" fillId="39" borderId="10" xfId="0" applyFont="1" applyFill="1" applyBorder="1" applyAlignment="1">
      <alignment horizontal="left" wrapText="1"/>
    </xf>
    <xf numFmtId="4" fontId="13" fillId="39" borderId="10" xfId="0" applyNumberFormat="1" applyFont="1" applyFill="1" applyBorder="1" applyAlignment="1">
      <alignment horizontal="right"/>
    </xf>
    <xf numFmtId="4" fontId="13" fillId="39" borderId="1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49" fontId="16" fillId="39" borderId="10" xfId="0" applyNumberFormat="1" applyFont="1" applyFill="1" applyBorder="1" applyAlignment="1">
      <alignment horizontal="justify" wrapText="1"/>
    </xf>
    <xf numFmtId="49" fontId="12" fillId="35" borderId="10" xfId="0" applyNumberFormat="1" applyFont="1" applyFill="1" applyBorder="1" applyAlignment="1">
      <alignment horizontal="justify" wrapText="1"/>
    </xf>
    <xf numFmtId="49" fontId="13" fillId="39" borderId="10" xfId="0" applyNumberFormat="1" applyFont="1" applyFill="1" applyBorder="1" applyAlignment="1">
      <alignment wrapText="1"/>
    </xf>
    <xf numFmtId="177" fontId="13" fillId="39" borderId="10" xfId="0" applyNumberFormat="1" applyFont="1" applyFill="1" applyBorder="1" applyAlignment="1">
      <alignment/>
    </xf>
    <xf numFmtId="177" fontId="0" fillId="39" borderId="10" xfId="0" applyNumberFormat="1" applyFill="1" applyBorder="1" applyAlignment="1">
      <alignment/>
    </xf>
    <xf numFmtId="177" fontId="7" fillId="6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3" fillId="39" borderId="10" xfId="0" applyFont="1" applyFill="1" applyBorder="1" applyAlignment="1">
      <alignment wrapText="1"/>
    </xf>
    <xf numFmtId="0" fontId="7" fillId="39" borderId="10" xfId="0" applyFont="1" applyFill="1" applyBorder="1" applyAlignment="1">
      <alignment horizontal="justify" vertical="top" wrapText="1"/>
    </xf>
    <xf numFmtId="0" fontId="7" fillId="0" borderId="13" xfId="0" applyNumberFormat="1" applyFont="1" applyBorder="1" applyAlignment="1">
      <alignment horizontal="justify" vertical="top" wrapText="1"/>
    </xf>
    <xf numFmtId="4" fontId="12" fillId="37" borderId="10" xfId="0" applyNumberFormat="1" applyFont="1" applyFill="1" applyBorder="1" applyAlignment="1">
      <alignment horizontal="right"/>
    </xf>
    <xf numFmtId="4" fontId="15" fillId="39" borderId="10" xfId="0" applyNumberFormat="1" applyFont="1" applyFill="1" applyBorder="1" applyAlignment="1">
      <alignment horizontal="right"/>
    </xf>
    <xf numFmtId="4" fontId="14" fillId="39" borderId="10" xfId="0" applyNumberFormat="1" applyFont="1" applyFill="1" applyBorder="1" applyAlignment="1">
      <alignment horizontal="right"/>
    </xf>
    <xf numFmtId="49" fontId="7" fillId="6" borderId="10" xfId="0" applyNumberFormat="1" applyFont="1" applyFill="1" applyBorder="1" applyAlignment="1">
      <alignment wrapText="1"/>
    </xf>
    <xf numFmtId="4" fontId="12" fillId="6" borderId="10" xfId="0" applyNumberFormat="1" applyFont="1" applyFill="1" applyBorder="1" applyAlignment="1">
      <alignment horizontal="right"/>
    </xf>
    <xf numFmtId="177" fontId="0" fillId="39" borderId="10" xfId="0" applyNumberFormat="1" applyFont="1" applyFill="1" applyBorder="1" applyAlignment="1">
      <alignment/>
    </xf>
    <xf numFmtId="4" fontId="12" fillId="6" borderId="10" xfId="0" applyNumberFormat="1" applyFont="1" applyFill="1" applyBorder="1" applyAlignment="1">
      <alignment horizontal="right" wrapText="1"/>
    </xf>
    <xf numFmtId="4" fontId="7" fillId="37" borderId="10" xfId="0" applyNumberFormat="1" applyFont="1" applyFill="1" applyBorder="1" applyAlignment="1">
      <alignment horizontal="right" wrapText="1"/>
    </xf>
    <xf numFmtId="4" fontId="12" fillId="12" borderId="10" xfId="0" applyNumberFormat="1" applyFont="1" applyFill="1" applyBorder="1" applyAlignment="1">
      <alignment horizontal="right"/>
    </xf>
    <xf numFmtId="4" fontId="16" fillId="35" borderId="10" xfId="0" applyNumberFormat="1" applyFont="1" applyFill="1" applyBorder="1" applyAlignment="1">
      <alignment horizontal="right"/>
    </xf>
    <xf numFmtId="4" fontId="7" fillId="6" borderId="10" xfId="0" applyNumberFormat="1" applyFont="1" applyFill="1" applyBorder="1" applyAlignment="1">
      <alignment horizontal="right"/>
    </xf>
    <xf numFmtId="177" fontId="0" fillId="37" borderId="10" xfId="0" applyNumberFormat="1" applyFill="1" applyBorder="1" applyAlignment="1">
      <alignment/>
    </xf>
    <xf numFmtId="177" fontId="16" fillId="37" borderId="10" xfId="0" applyNumberFormat="1" applyFont="1" applyFill="1" applyBorder="1" applyAlignment="1">
      <alignment/>
    </xf>
    <xf numFmtId="177" fontId="7" fillId="12" borderId="10" xfId="0" applyNumberFormat="1" applyFont="1" applyFill="1" applyBorder="1" applyAlignment="1">
      <alignment/>
    </xf>
    <xf numFmtId="177" fontId="12" fillId="12" borderId="10" xfId="0" applyNumberFormat="1" applyFont="1" applyFill="1" applyBorder="1" applyAlignment="1">
      <alignment/>
    </xf>
    <xf numFmtId="177" fontId="0" fillId="12" borderId="10" xfId="0" applyNumberFormat="1" applyFill="1" applyBorder="1" applyAlignment="1">
      <alignment/>
    </xf>
    <xf numFmtId="4" fontId="10" fillId="12" borderId="10" xfId="0" applyNumberFormat="1" applyFont="1" applyFill="1" applyBorder="1" applyAlignment="1">
      <alignment horizontal="right" wrapText="1"/>
    </xf>
    <xf numFmtId="4" fontId="10" fillId="39" borderId="10" xfId="0" applyNumberFormat="1" applyFont="1" applyFill="1" applyBorder="1" applyAlignment="1">
      <alignment horizontal="right" wrapText="1"/>
    </xf>
    <xf numFmtId="4" fontId="18" fillId="39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wrapText="1"/>
    </xf>
    <xf numFmtId="4" fontId="21" fillId="0" borderId="0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/>
    </xf>
    <xf numFmtId="0" fontId="7" fillId="39" borderId="11" xfId="0" applyFont="1" applyFill="1" applyBorder="1" applyAlignment="1">
      <alignment wrapText="1"/>
    </xf>
    <xf numFmtId="4" fontId="16" fillId="37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right"/>
    </xf>
    <xf numFmtId="4" fontId="13" fillId="0" borderId="10" xfId="0" applyNumberFormat="1" applyFont="1" applyBorder="1" applyAlignment="1">
      <alignment horizontal="right" wrapText="1"/>
    </xf>
    <xf numFmtId="0" fontId="9" fillId="0" borderId="0" xfId="0" applyFont="1" applyFill="1" applyAlignment="1">
      <alignment/>
    </xf>
    <xf numFmtId="4" fontId="7" fillId="39" borderId="10" xfId="0" applyNumberFormat="1" applyFont="1" applyFill="1" applyBorder="1" applyAlignment="1">
      <alignment horizontal="right" vertical="center" wrapText="1"/>
    </xf>
    <xf numFmtId="0" fontId="7" fillId="39" borderId="0" xfId="0" applyFont="1" applyFill="1" applyAlignment="1">
      <alignment/>
    </xf>
    <xf numFmtId="0" fontId="0" fillId="6" borderId="10" xfId="0" applyFill="1" applyBorder="1" applyAlignment="1">
      <alignment/>
    </xf>
    <xf numFmtId="0" fontId="7" fillId="6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4" fillId="39" borderId="0" xfId="0" applyFont="1" applyFill="1" applyBorder="1" applyAlignment="1">
      <alignment horizontal="center" wrapText="1"/>
    </xf>
    <xf numFmtId="4" fontId="56" fillId="39" borderId="10" xfId="0" applyNumberFormat="1" applyFont="1" applyFill="1" applyBorder="1" applyAlignment="1">
      <alignment horizontal="right"/>
    </xf>
    <xf numFmtId="4" fontId="56" fillId="0" borderId="10" xfId="0" applyNumberFormat="1" applyFont="1" applyFill="1" applyBorder="1" applyAlignment="1">
      <alignment horizontal="right"/>
    </xf>
    <xf numFmtId="4" fontId="12" fillId="43" borderId="10" xfId="0" applyNumberFormat="1" applyFont="1" applyFill="1" applyBorder="1" applyAlignment="1">
      <alignment horizontal="right"/>
    </xf>
    <xf numFmtId="49" fontId="7" fillId="9" borderId="10" xfId="0" applyNumberFormat="1" applyFont="1" applyFill="1" applyBorder="1" applyAlignment="1">
      <alignment horizontal="center" wrapText="1"/>
    </xf>
    <xf numFmtId="4" fontId="7" fillId="0" borderId="14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Fill="1" applyBorder="1" applyAlignment="1">
      <alignment horizontal="right" wrapText="1"/>
    </xf>
    <xf numFmtId="4" fontId="12" fillId="0" borderId="0" xfId="0" applyNumberFormat="1" applyFont="1" applyBorder="1" applyAlignment="1">
      <alignment horizontal="right" wrapText="1"/>
    </xf>
    <xf numFmtId="4" fontId="12" fillId="34" borderId="0" xfId="0" applyNumberFormat="1" applyFont="1" applyFill="1" applyBorder="1" applyAlignment="1">
      <alignment horizontal="right"/>
    </xf>
    <xf numFmtId="4" fontId="12" fillId="35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 wrapText="1"/>
    </xf>
    <xf numFmtId="4" fontId="12" fillId="34" borderId="0" xfId="0" applyNumberFormat="1" applyFont="1" applyFill="1" applyBorder="1" applyAlignment="1">
      <alignment horizontal="right" wrapText="1"/>
    </xf>
    <xf numFmtId="4" fontId="7" fillId="35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4" fontId="12" fillId="12" borderId="0" xfId="0" applyNumberFormat="1" applyFont="1" applyFill="1" applyBorder="1" applyAlignment="1">
      <alignment horizontal="right" wrapText="1"/>
    </xf>
    <xf numFmtId="4" fontId="12" fillId="37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 wrapText="1"/>
    </xf>
    <xf numFmtId="0" fontId="20" fillId="0" borderId="10" xfId="0" applyFont="1" applyBorder="1" applyAlignment="1">
      <alignment/>
    </xf>
    <xf numFmtId="0" fontId="0" fillId="6" borderId="0" xfId="0" applyFill="1" applyAlignment="1">
      <alignment/>
    </xf>
    <xf numFmtId="4" fontId="12" fillId="43" borderId="10" xfId="0" applyNumberFormat="1" applyFont="1" applyFill="1" applyBorder="1" applyAlignment="1">
      <alignment horizontal="right" wrapText="1"/>
    </xf>
    <xf numFmtId="0" fontId="0" fillId="43" borderId="0" xfId="0" applyFill="1" applyAlignment="1">
      <alignment/>
    </xf>
    <xf numFmtId="177" fontId="12" fillId="43" borderId="10" xfId="0" applyNumberFormat="1" applyFont="1" applyFill="1" applyBorder="1" applyAlignment="1">
      <alignment/>
    </xf>
    <xf numFmtId="177" fontId="7" fillId="0" borderId="14" xfId="0" applyNumberFormat="1" applyFont="1" applyBorder="1" applyAlignment="1">
      <alignment horizontal="center" wrapText="1"/>
    </xf>
    <xf numFmtId="177" fontId="7" fillId="0" borderId="18" xfId="0" applyNumberFormat="1" applyFont="1" applyBorder="1" applyAlignment="1">
      <alignment horizontal="center" wrapText="1"/>
    </xf>
    <xf numFmtId="177" fontId="7" fillId="0" borderId="11" xfId="0" applyNumberFormat="1" applyFont="1" applyBorder="1" applyAlignment="1">
      <alignment horizontal="center" wrapText="1"/>
    </xf>
    <xf numFmtId="177" fontId="7" fillId="0" borderId="17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4" fillId="39" borderId="0" xfId="0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177" fontId="11" fillId="0" borderId="14" xfId="0" applyNumberFormat="1" applyFont="1" applyBorder="1" applyAlignment="1">
      <alignment horizontal="center" wrapText="1"/>
    </xf>
    <xf numFmtId="177" fontId="11" fillId="0" borderId="18" xfId="0" applyNumberFormat="1" applyFont="1" applyBorder="1" applyAlignment="1">
      <alignment horizontal="center" wrapText="1"/>
    </xf>
    <xf numFmtId="177" fontId="11" fillId="0" borderId="11" xfId="0" applyNumberFormat="1" applyFont="1" applyBorder="1" applyAlignment="1">
      <alignment horizontal="center" wrapText="1"/>
    </xf>
    <xf numFmtId="177" fontId="11" fillId="0" borderId="17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4"/>
  <sheetViews>
    <sheetView view="pageBreakPreview" zoomScale="97" zoomScaleSheetLayoutView="97" zoomScalePageLayoutView="0" workbookViewId="0" topLeftCell="A410">
      <selection activeCell="C416" sqref="C416"/>
    </sheetView>
  </sheetViews>
  <sheetFormatPr defaultColWidth="9.00390625" defaultRowHeight="12.75"/>
  <cols>
    <col min="1" max="1" width="10.75390625" style="206" customWidth="1"/>
    <col min="2" max="2" width="56.00390625" style="210" customWidth="1"/>
    <col min="3" max="3" width="16.125" style="211" customWidth="1"/>
    <col min="4" max="4" width="17.125" style="211" customWidth="1"/>
    <col min="5" max="5" width="14.875" style="211" customWidth="1"/>
    <col min="6" max="6" width="15.375" style="211" customWidth="1"/>
    <col min="7" max="7" width="2.375" style="206" customWidth="1"/>
    <col min="8" max="8" width="10.125" style="206" customWidth="1"/>
    <col min="9" max="9" width="11.00390625" style="206" customWidth="1"/>
    <col min="10" max="16384" width="9.125" style="206" customWidth="1"/>
  </cols>
  <sheetData>
    <row r="1" spans="1:6" ht="15.75">
      <c r="A1" s="205"/>
      <c r="B1" s="261" t="s">
        <v>7</v>
      </c>
      <c r="C1" s="261"/>
      <c r="D1" s="261"/>
      <c r="E1" s="261"/>
      <c r="F1" s="261"/>
    </row>
    <row r="2" spans="1:6" ht="12" customHeight="1">
      <c r="A2" s="205"/>
      <c r="B2" s="261" t="s">
        <v>8</v>
      </c>
      <c r="C2" s="261"/>
      <c r="D2" s="261"/>
      <c r="E2" s="261"/>
      <c r="F2" s="261"/>
    </row>
    <row r="3" spans="1:6" ht="12.75" customHeight="1">
      <c r="A3" s="205"/>
      <c r="B3" s="261" t="s">
        <v>13</v>
      </c>
      <c r="C3" s="261"/>
      <c r="D3" s="261"/>
      <c r="E3" s="261"/>
      <c r="F3" s="261"/>
    </row>
    <row r="4" spans="1:6" ht="12.75" customHeight="1">
      <c r="A4" s="205"/>
      <c r="B4" s="4"/>
      <c r="C4" s="7"/>
      <c r="D4" s="8"/>
      <c r="E4" s="8"/>
      <c r="F4" s="8"/>
    </row>
    <row r="5" spans="1:6" ht="1.5" customHeight="1">
      <c r="A5" s="205"/>
      <c r="B5" s="1"/>
      <c r="C5" s="9"/>
      <c r="D5" s="10"/>
      <c r="E5" s="10"/>
      <c r="F5" s="11"/>
    </row>
    <row r="6" spans="1:6" ht="15.75">
      <c r="A6" s="205"/>
      <c r="B6" s="262" t="s">
        <v>306</v>
      </c>
      <c r="C6" s="262"/>
      <c r="D6" s="262"/>
      <c r="E6" s="262"/>
      <c r="F6" s="262"/>
    </row>
    <row r="7" spans="1:6" ht="11.25" customHeight="1">
      <c r="A7" s="205"/>
      <c r="B7" s="207"/>
      <c r="C7" s="208"/>
      <c r="D7" s="209"/>
      <c r="E7" s="209"/>
      <c r="F7" s="14" t="s">
        <v>308</v>
      </c>
    </row>
    <row r="8" spans="1:9" ht="24" customHeight="1">
      <c r="A8" s="263" t="s">
        <v>215</v>
      </c>
      <c r="B8" s="263" t="s">
        <v>1</v>
      </c>
      <c r="C8" s="266" t="s">
        <v>307</v>
      </c>
      <c r="D8" s="269" t="s">
        <v>6</v>
      </c>
      <c r="E8" s="270"/>
      <c r="F8" s="271"/>
      <c r="G8"/>
      <c r="H8" s="257" t="s">
        <v>226</v>
      </c>
      <c r="I8" s="258"/>
    </row>
    <row r="9" spans="1:9" ht="12" customHeight="1">
      <c r="A9" s="264"/>
      <c r="B9" s="264"/>
      <c r="C9" s="267"/>
      <c r="D9" s="272"/>
      <c r="E9" s="273"/>
      <c r="F9" s="274"/>
      <c r="G9"/>
      <c r="H9" s="259"/>
      <c r="I9" s="260"/>
    </row>
    <row r="10" spans="1:9" ht="40.5" customHeight="1">
      <c r="A10" s="264"/>
      <c r="B10" s="265"/>
      <c r="C10" s="268"/>
      <c r="D10" s="15" t="s">
        <v>15</v>
      </c>
      <c r="E10" s="15" t="s">
        <v>305</v>
      </c>
      <c r="F10" s="15" t="s">
        <v>9</v>
      </c>
      <c r="G10"/>
      <c r="H10" s="82">
        <v>2021</v>
      </c>
      <c r="I10" s="82">
        <v>2022</v>
      </c>
    </row>
    <row r="11" spans="1:9" ht="40.5" customHeight="1">
      <c r="A11" s="265"/>
      <c r="B11" s="36" t="s">
        <v>28</v>
      </c>
      <c r="C11" s="37">
        <f>D11+F11+E11</f>
        <v>1262765.2</v>
      </c>
      <c r="D11" s="38">
        <f>D12+D219+D299+D422</f>
        <v>384200.39999999997</v>
      </c>
      <c r="E11" s="38">
        <f>E219</f>
        <v>16664.8</v>
      </c>
      <c r="F11" s="38">
        <f>F12+F219+F299+F422</f>
        <v>861900</v>
      </c>
      <c r="G11" s="218"/>
      <c r="H11" s="38">
        <f>H12+H219+H299+H422</f>
        <v>971073.7999999999</v>
      </c>
      <c r="I11" s="38">
        <f>I12+I219+I299+I422</f>
        <v>765817.3</v>
      </c>
    </row>
    <row r="12" spans="1:9" ht="21.75" customHeight="1">
      <c r="A12" s="39"/>
      <c r="B12" s="117" t="s">
        <v>14</v>
      </c>
      <c r="C12" s="40">
        <f>C13+C78+C103+C130+C157+C174+C181+C212+C208</f>
        <v>245152.9</v>
      </c>
      <c r="D12" s="40">
        <f>D13+D78+D103+D130+D157+D174+D181+D212+D208</f>
        <v>108703.2</v>
      </c>
      <c r="E12" s="40"/>
      <c r="F12" s="40">
        <f>F13+F78+F103+F174+F181+F212+F130+F157+F208</f>
        <v>136449.7</v>
      </c>
      <c r="G12" s="73"/>
      <c r="H12" s="40">
        <f>H13+H78+H103+H174+H181+H212+H130+H157+H208</f>
        <v>349480.1</v>
      </c>
      <c r="I12" s="40">
        <f>I13+I78+I103+I174+I181+I212+I130+I157</f>
        <v>139702.5</v>
      </c>
    </row>
    <row r="13" spans="1:9" ht="12.75">
      <c r="A13" s="142" t="s">
        <v>163</v>
      </c>
      <c r="B13" s="24" t="s">
        <v>5</v>
      </c>
      <c r="C13" s="42">
        <f>C14+C42+C50+C39+C47</f>
        <v>54651.2</v>
      </c>
      <c r="D13" s="42">
        <f>D14+D42+D50+D39+D47</f>
        <v>50412.2</v>
      </c>
      <c r="E13" s="42"/>
      <c r="F13" s="42">
        <f>F14+F42+F50+F39</f>
        <v>4239</v>
      </c>
      <c r="G13"/>
      <c r="H13" s="113">
        <f>H14+H39+H50</f>
        <v>3560.3</v>
      </c>
      <c r="I13" s="113">
        <f>I14+I39+I50</f>
        <v>3739.3</v>
      </c>
    </row>
    <row r="14" spans="1:9" ht="38.25">
      <c r="A14" s="106" t="s">
        <v>151</v>
      </c>
      <c r="B14" s="124" t="s">
        <v>150</v>
      </c>
      <c r="C14" s="42">
        <f>C15+C26+C30</f>
        <v>30482.7</v>
      </c>
      <c r="D14" s="42">
        <f>D15+D26+D30</f>
        <v>27966.7</v>
      </c>
      <c r="E14" s="42"/>
      <c r="F14" s="42">
        <f>F15+F26+F30</f>
        <v>2516</v>
      </c>
      <c r="G14"/>
      <c r="H14" s="113">
        <f>H26+H30</f>
        <v>2570</v>
      </c>
      <c r="I14" s="113">
        <f>I26+I30</f>
        <v>2570</v>
      </c>
    </row>
    <row r="15" spans="1:9" ht="25.5">
      <c r="A15" s="39"/>
      <c r="B15" s="26" t="s">
        <v>144</v>
      </c>
      <c r="C15" s="45">
        <f aca="true" t="shared" si="0" ref="C15:C24">D15+F15</f>
        <v>27966.7</v>
      </c>
      <c r="D15" s="45">
        <f>D16</f>
        <v>27966.7</v>
      </c>
      <c r="E15" s="45"/>
      <c r="F15" s="45"/>
      <c r="G15"/>
      <c r="H15" s="88"/>
      <c r="I15" s="88"/>
    </row>
    <row r="16" spans="1:9" ht="13.5">
      <c r="A16" s="39"/>
      <c r="B16" s="168" t="s">
        <v>74</v>
      </c>
      <c r="C16" s="164">
        <f t="shared" si="0"/>
        <v>27966.7</v>
      </c>
      <c r="D16" s="158">
        <f>D17+D19+D20+D21+D22+D23+D24</f>
        <v>27966.7</v>
      </c>
      <c r="E16" s="158"/>
      <c r="F16" s="54"/>
      <c r="G16"/>
      <c r="H16" s="114"/>
      <c r="I16" s="114"/>
    </row>
    <row r="17" spans="1:9" ht="12.75">
      <c r="A17" s="39"/>
      <c r="B17" s="27" t="s">
        <v>201</v>
      </c>
      <c r="C17" s="46">
        <f t="shared" si="0"/>
        <v>22341.8</v>
      </c>
      <c r="D17" s="53">
        <v>22341.8</v>
      </c>
      <c r="E17" s="53"/>
      <c r="F17" s="54"/>
      <c r="G17"/>
      <c r="H17" s="114"/>
      <c r="I17" s="114"/>
    </row>
    <row r="18" spans="1:9" ht="12.75">
      <c r="A18" s="39"/>
      <c r="B18" s="27" t="s">
        <v>200</v>
      </c>
      <c r="C18" s="46">
        <f>D18</f>
        <v>0</v>
      </c>
      <c r="D18" s="53">
        <v>0</v>
      </c>
      <c r="E18" s="53"/>
      <c r="F18" s="54"/>
      <c r="G18"/>
      <c r="H18" s="114"/>
      <c r="I18" s="114"/>
    </row>
    <row r="19" spans="1:9" ht="25.5">
      <c r="A19" s="39"/>
      <c r="B19" s="27" t="s">
        <v>242</v>
      </c>
      <c r="C19" s="46">
        <f t="shared" si="0"/>
        <v>2630.4</v>
      </c>
      <c r="D19" s="53">
        <v>2630.4</v>
      </c>
      <c r="E19" s="53"/>
      <c r="F19" s="54"/>
      <c r="G19"/>
      <c r="H19" s="114"/>
      <c r="I19" s="114"/>
    </row>
    <row r="20" spans="1:9" ht="12.75">
      <c r="A20" s="39"/>
      <c r="B20" s="27" t="s">
        <v>243</v>
      </c>
      <c r="C20" s="46">
        <f t="shared" si="0"/>
        <v>500</v>
      </c>
      <c r="D20" s="53">
        <v>500</v>
      </c>
      <c r="E20" s="53"/>
      <c r="F20" s="54"/>
      <c r="G20"/>
      <c r="H20" s="114"/>
      <c r="I20" s="114"/>
    </row>
    <row r="21" spans="1:9" ht="12.75">
      <c r="A21" s="39"/>
      <c r="B21" s="27" t="s">
        <v>12</v>
      </c>
      <c r="C21" s="46">
        <f t="shared" si="0"/>
        <v>100</v>
      </c>
      <c r="D21" s="53">
        <v>100</v>
      </c>
      <c r="E21" s="53"/>
      <c r="F21" s="54"/>
      <c r="G21"/>
      <c r="H21" s="114"/>
      <c r="I21" s="114"/>
    </row>
    <row r="22" spans="1:9" ht="12.75">
      <c r="A22" s="39"/>
      <c r="B22" s="27" t="s">
        <v>16</v>
      </c>
      <c r="C22" s="46">
        <f t="shared" si="0"/>
        <v>1494.5</v>
      </c>
      <c r="D22" s="53">
        <v>1494.5</v>
      </c>
      <c r="E22" s="53"/>
      <c r="F22" s="54"/>
      <c r="G22"/>
      <c r="H22" s="114"/>
      <c r="I22" s="114"/>
    </row>
    <row r="23" spans="1:9" ht="12.75">
      <c r="A23" s="39"/>
      <c r="B23" s="27" t="s">
        <v>17</v>
      </c>
      <c r="C23" s="46">
        <f t="shared" si="0"/>
        <v>100</v>
      </c>
      <c r="D23" s="53">
        <v>100</v>
      </c>
      <c r="E23" s="53"/>
      <c r="F23" s="54"/>
      <c r="G23"/>
      <c r="H23" s="114"/>
      <c r="I23" s="114"/>
    </row>
    <row r="24" spans="1:9" ht="12.75">
      <c r="A24" s="39"/>
      <c r="B24" s="27" t="s">
        <v>337</v>
      </c>
      <c r="C24" s="46">
        <f t="shared" si="0"/>
        <v>800</v>
      </c>
      <c r="D24" s="53">
        <v>800</v>
      </c>
      <c r="E24" s="53" t="s">
        <v>221</v>
      </c>
      <c r="F24" s="54"/>
      <c r="G24"/>
      <c r="H24" s="114"/>
      <c r="I24" s="114"/>
    </row>
    <row r="25" spans="1:9" ht="12.75">
      <c r="A25" s="125"/>
      <c r="B25" s="24"/>
      <c r="C25" s="42"/>
      <c r="D25" s="66"/>
      <c r="E25" s="66"/>
      <c r="F25" s="43"/>
      <c r="G25" s="18"/>
      <c r="H25" s="114"/>
      <c r="I25" s="114"/>
    </row>
    <row r="26" spans="1:9" ht="25.5">
      <c r="A26" s="56"/>
      <c r="B26" s="25" t="s">
        <v>103</v>
      </c>
      <c r="C26" s="44">
        <f>D26+F26</f>
        <v>1.1</v>
      </c>
      <c r="D26" s="44">
        <f>D27</f>
        <v>0</v>
      </c>
      <c r="E26" s="44"/>
      <c r="F26" s="55">
        <f>F27</f>
        <v>1.1</v>
      </c>
      <c r="G26" s="2"/>
      <c r="H26" s="85">
        <f>H27</f>
        <v>1.1</v>
      </c>
      <c r="I26" s="85">
        <f>I27</f>
        <v>1.1</v>
      </c>
    </row>
    <row r="27" spans="1:9" ht="25.5">
      <c r="A27" s="56"/>
      <c r="B27" s="26" t="s">
        <v>104</v>
      </c>
      <c r="C27" s="51">
        <f>D27+F27</f>
        <v>1.1</v>
      </c>
      <c r="D27" s="51">
        <f>D28</f>
        <v>0</v>
      </c>
      <c r="E27" s="51"/>
      <c r="F27" s="52">
        <v>1.1</v>
      </c>
      <c r="G27" s="2"/>
      <c r="H27" s="87">
        <v>1.1</v>
      </c>
      <c r="I27" s="87">
        <v>1.1</v>
      </c>
    </row>
    <row r="28" spans="1:9" ht="13.5">
      <c r="A28" s="56"/>
      <c r="B28" s="170" t="s">
        <v>71</v>
      </c>
      <c r="C28" s="155">
        <f>D28+F28</f>
        <v>1.1</v>
      </c>
      <c r="D28" s="155">
        <v>0</v>
      </c>
      <c r="E28" s="155"/>
      <c r="F28" s="156">
        <v>1.1</v>
      </c>
      <c r="G28" s="174"/>
      <c r="H28" s="160">
        <v>1.1</v>
      </c>
      <c r="I28" s="160">
        <v>1.1</v>
      </c>
    </row>
    <row r="29" spans="1:9" ht="12.75">
      <c r="A29" s="56"/>
      <c r="B29" s="119"/>
      <c r="C29" s="46"/>
      <c r="D29" s="53"/>
      <c r="E29" s="53"/>
      <c r="F29" s="57"/>
      <c r="G29" s="2"/>
      <c r="H29" s="114"/>
      <c r="I29" s="114"/>
    </row>
    <row r="30" spans="1:9" ht="25.5">
      <c r="A30" s="56"/>
      <c r="B30" s="29" t="s">
        <v>38</v>
      </c>
      <c r="C30" s="44">
        <f aca="true" t="shared" si="1" ref="C30:C37">D30+F30</f>
        <v>2514.9</v>
      </c>
      <c r="D30" s="55">
        <f>D31</f>
        <v>0</v>
      </c>
      <c r="E30" s="55"/>
      <c r="F30" s="55">
        <f>F31+F35</f>
        <v>2514.9</v>
      </c>
      <c r="G30" s="2"/>
      <c r="H30" s="85">
        <f>H31+H35</f>
        <v>2568.9</v>
      </c>
      <c r="I30" s="85">
        <f>I31+I35</f>
        <v>2568.9</v>
      </c>
    </row>
    <row r="31" spans="1:9" ht="12.75">
      <c r="A31" s="56"/>
      <c r="B31" s="30" t="s">
        <v>161</v>
      </c>
      <c r="C31" s="51">
        <f t="shared" si="1"/>
        <v>919.9</v>
      </c>
      <c r="D31" s="52">
        <f>D32</f>
        <v>0</v>
      </c>
      <c r="E31" s="52"/>
      <c r="F31" s="52">
        <f>F32</f>
        <v>919.9</v>
      </c>
      <c r="G31" s="2"/>
      <c r="H31" s="87">
        <f>H32</f>
        <v>939.5</v>
      </c>
      <c r="I31" s="87">
        <f>I32</f>
        <v>939.5</v>
      </c>
    </row>
    <row r="32" spans="1:9" ht="27">
      <c r="A32" s="126"/>
      <c r="B32" s="175" t="s">
        <v>162</v>
      </c>
      <c r="C32" s="155">
        <f t="shared" si="1"/>
        <v>919.9</v>
      </c>
      <c r="D32" s="155">
        <v>0</v>
      </c>
      <c r="E32" s="155"/>
      <c r="F32" s="156">
        <v>919.9</v>
      </c>
      <c r="G32" s="19"/>
      <c r="H32" s="156">
        <v>939.5</v>
      </c>
      <c r="I32" s="156">
        <v>939.5</v>
      </c>
    </row>
    <row r="33" spans="1:9" ht="12.75">
      <c r="A33" s="56"/>
      <c r="B33" s="76" t="s">
        <v>10</v>
      </c>
      <c r="C33" s="74">
        <f t="shared" si="1"/>
        <v>887.79</v>
      </c>
      <c r="D33" s="74"/>
      <c r="E33" s="74"/>
      <c r="F33" s="75">
        <v>887.79</v>
      </c>
      <c r="G33" s="2"/>
      <c r="H33" s="75">
        <v>907.59</v>
      </c>
      <c r="I33" s="75">
        <v>907.59</v>
      </c>
    </row>
    <row r="34" spans="1:9" ht="12.75">
      <c r="A34" s="39"/>
      <c r="B34" s="76" t="s">
        <v>66</v>
      </c>
      <c r="C34" s="74">
        <f t="shared" si="1"/>
        <v>32.11</v>
      </c>
      <c r="D34" s="153"/>
      <c r="E34" s="153"/>
      <c r="F34" s="75">
        <v>32.11</v>
      </c>
      <c r="G34" s="2"/>
      <c r="H34" s="75">
        <v>31.91</v>
      </c>
      <c r="I34" s="75">
        <v>31.91</v>
      </c>
    </row>
    <row r="35" spans="1:9" ht="13.5">
      <c r="A35" s="39"/>
      <c r="B35" s="159" t="s">
        <v>77</v>
      </c>
      <c r="C35" s="155">
        <f t="shared" si="1"/>
        <v>1595</v>
      </c>
      <c r="D35" s="203"/>
      <c r="E35" s="203"/>
      <c r="F35" s="156">
        <v>1595</v>
      </c>
      <c r="G35" s="174"/>
      <c r="H35" s="156">
        <v>1629.4</v>
      </c>
      <c r="I35" s="156">
        <v>1629.4</v>
      </c>
    </row>
    <row r="36" spans="1:9" ht="12.75">
      <c r="A36" s="39"/>
      <c r="B36" s="152" t="s">
        <v>39</v>
      </c>
      <c r="C36" s="74">
        <f t="shared" si="1"/>
        <v>1541.3</v>
      </c>
      <c r="D36" s="153"/>
      <c r="E36" s="153"/>
      <c r="F36" s="75">
        <v>1541.3</v>
      </c>
      <c r="G36" s="2"/>
      <c r="H36" s="75">
        <v>1575.7</v>
      </c>
      <c r="I36" s="75">
        <v>1575.7</v>
      </c>
    </row>
    <row r="37" spans="1:9" ht="12.75">
      <c r="A37" s="39"/>
      <c r="B37" s="76" t="s">
        <v>66</v>
      </c>
      <c r="C37" s="74">
        <f t="shared" si="1"/>
        <v>53.7</v>
      </c>
      <c r="D37" s="153"/>
      <c r="E37" s="153"/>
      <c r="F37" s="75">
        <v>53.7</v>
      </c>
      <c r="G37" s="2"/>
      <c r="H37" s="75">
        <v>53.7</v>
      </c>
      <c r="I37" s="75">
        <v>53.7</v>
      </c>
    </row>
    <row r="38" spans="1:9" ht="12.75">
      <c r="A38" s="39"/>
      <c r="B38" s="76"/>
      <c r="C38" s="74"/>
      <c r="D38" s="153"/>
      <c r="E38" s="153"/>
      <c r="F38" s="75"/>
      <c r="G38" s="2"/>
      <c r="H38" s="75"/>
      <c r="I38" s="75"/>
    </row>
    <row r="39" spans="1:9" ht="25.5">
      <c r="A39" s="106" t="s">
        <v>179</v>
      </c>
      <c r="B39" s="112" t="s">
        <v>264</v>
      </c>
      <c r="C39" s="73">
        <f>D39+F39</f>
        <v>22.5</v>
      </c>
      <c r="D39" s="187"/>
      <c r="E39" s="187"/>
      <c r="F39" s="169">
        <v>22.5</v>
      </c>
      <c r="G39" s="19"/>
      <c r="H39" s="169">
        <v>24</v>
      </c>
      <c r="I39" s="169">
        <v>203</v>
      </c>
    </row>
    <row r="40" spans="1:9" ht="12.75">
      <c r="A40" s="39"/>
      <c r="B40" s="76"/>
      <c r="C40" s="74"/>
      <c r="D40" s="153"/>
      <c r="E40" s="153"/>
      <c r="F40" s="75"/>
      <c r="G40" s="2"/>
      <c r="H40" s="75"/>
      <c r="I40" s="75"/>
    </row>
    <row r="41" spans="1:9" ht="12.75">
      <c r="A41" s="39"/>
      <c r="B41" s="27"/>
      <c r="C41" s="128"/>
      <c r="D41" s="127"/>
      <c r="E41" s="127"/>
      <c r="F41" s="54"/>
      <c r="G41" s="2"/>
      <c r="H41" s="114"/>
      <c r="I41" s="114"/>
    </row>
    <row r="42" spans="1:9" ht="38.25">
      <c r="A42" s="106" t="s">
        <v>152</v>
      </c>
      <c r="B42" s="24" t="s">
        <v>60</v>
      </c>
      <c r="C42" s="42">
        <f>D42</f>
        <v>970.5</v>
      </c>
      <c r="D42" s="66">
        <f>D43</f>
        <v>970.5</v>
      </c>
      <c r="E42" s="66"/>
      <c r="F42" s="54"/>
      <c r="G42" s="2"/>
      <c r="H42" s="113"/>
      <c r="I42" s="113"/>
    </row>
    <row r="43" spans="1:9" ht="12.75">
      <c r="A43" s="39"/>
      <c r="B43" s="27" t="s">
        <v>70</v>
      </c>
      <c r="C43" s="46">
        <f>D43</f>
        <v>970.5</v>
      </c>
      <c r="D43" s="53">
        <f>D44+D45</f>
        <v>970.5</v>
      </c>
      <c r="E43" s="53"/>
      <c r="F43" s="54"/>
      <c r="G43" s="2"/>
      <c r="H43" s="114"/>
      <c r="I43" s="114"/>
    </row>
    <row r="44" spans="1:9" ht="12.75">
      <c r="A44" s="39"/>
      <c r="B44" s="27" t="s">
        <v>10</v>
      </c>
      <c r="C44" s="46">
        <f>D44</f>
        <v>879.5</v>
      </c>
      <c r="D44" s="53">
        <v>879.5</v>
      </c>
      <c r="E44" s="53"/>
      <c r="F44" s="54"/>
      <c r="G44" s="2"/>
      <c r="H44" s="113"/>
      <c r="I44" s="113"/>
    </row>
    <row r="45" spans="1:9" ht="12.75">
      <c r="A45" s="56"/>
      <c r="B45" s="27" t="s">
        <v>66</v>
      </c>
      <c r="C45" s="46">
        <f>D45</f>
        <v>91</v>
      </c>
      <c r="D45" s="53">
        <v>91</v>
      </c>
      <c r="E45" s="53"/>
      <c r="F45" s="129"/>
      <c r="G45" s="2"/>
      <c r="H45" s="113"/>
      <c r="I45" s="113"/>
    </row>
    <row r="46" spans="1:9" ht="12.75">
      <c r="A46" s="56"/>
      <c r="B46" s="27"/>
      <c r="C46" s="46"/>
      <c r="D46" s="53"/>
      <c r="E46" s="53"/>
      <c r="F46" s="129"/>
      <c r="G46" s="2"/>
      <c r="H46" s="113"/>
      <c r="I46" s="113"/>
    </row>
    <row r="47" spans="1:9" ht="12.75">
      <c r="A47" s="106" t="s">
        <v>357</v>
      </c>
      <c r="B47" s="24" t="s">
        <v>358</v>
      </c>
      <c r="C47" s="42">
        <f>D47</f>
        <v>1055</v>
      </c>
      <c r="D47" s="53">
        <v>1055</v>
      </c>
      <c r="E47" s="53"/>
      <c r="F47" s="129"/>
      <c r="G47" s="2"/>
      <c r="H47" s="113"/>
      <c r="I47" s="113"/>
    </row>
    <row r="48" spans="1:9" ht="12.75">
      <c r="A48" s="56"/>
      <c r="B48" s="27"/>
      <c r="C48" s="46"/>
      <c r="D48" s="53"/>
      <c r="E48" s="53"/>
      <c r="F48" s="129"/>
      <c r="G48" s="2"/>
      <c r="H48" s="113"/>
      <c r="I48" s="113"/>
    </row>
    <row r="49" spans="1:9" ht="12.75">
      <c r="A49" s="56"/>
      <c r="B49" s="27"/>
      <c r="C49" s="46"/>
      <c r="D49" s="53"/>
      <c r="E49" s="53"/>
      <c r="F49" s="129"/>
      <c r="G49" s="2"/>
      <c r="H49" s="113"/>
      <c r="I49" s="113"/>
    </row>
    <row r="50" spans="1:9" ht="12.75">
      <c r="A50" s="106" t="s">
        <v>153</v>
      </c>
      <c r="B50" s="104" t="s">
        <v>0</v>
      </c>
      <c r="C50" s="42">
        <f>C52+C59+C66+C73+C74+C75</f>
        <v>22120.5</v>
      </c>
      <c r="D50" s="42">
        <f>D51+D58+D65+D74+D75</f>
        <v>20420</v>
      </c>
      <c r="E50" s="42"/>
      <c r="F50" s="43">
        <f>F74+F75</f>
        <v>1700.5</v>
      </c>
      <c r="G50" s="43"/>
      <c r="H50" s="43">
        <f>H51+H58+H65+H73+H74+H75</f>
        <v>966.3</v>
      </c>
      <c r="I50" s="43">
        <f>I51+I58+I65+I73+I74+I75</f>
        <v>966.3</v>
      </c>
    </row>
    <row r="51" spans="1:9" ht="12.75">
      <c r="A51" s="39"/>
      <c r="B51" s="25" t="s">
        <v>30</v>
      </c>
      <c r="C51" s="44">
        <f aca="true" t="shared" si="2" ref="C51:C56">D51</f>
        <v>15428.9</v>
      </c>
      <c r="D51" s="44">
        <f>D52</f>
        <v>15428.9</v>
      </c>
      <c r="E51" s="44"/>
      <c r="F51" s="130"/>
      <c r="G51" s="2"/>
      <c r="H51" s="198"/>
      <c r="I51" s="198"/>
    </row>
    <row r="52" spans="1:9" ht="26.25">
      <c r="A52" s="39"/>
      <c r="B52" s="115" t="s">
        <v>107</v>
      </c>
      <c r="C52" s="194">
        <f t="shared" si="2"/>
        <v>15428.9</v>
      </c>
      <c r="D52" s="194">
        <f>D53</f>
        <v>15428.9</v>
      </c>
      <c r="E52" s="194"/>
      <c r="F52" s="131"/>
      <c r="G52" s="2"/>
      <c r="H52" s="87"/>
      <c r="I52" s="87"/>
    </row>
    <row r="53" spans="1:9" ht="12.75">
      <c r="A53" s="39"/>
      <c r="B53" s="143" t="s">
        <v>277</v>
      </c>
      <c r="C53" s="166">
        <f t="shared" si="2"/>
        <v>15428.9</v>
      </c>
      <c r="D53" s="167">
        <f>SUM(D54:D56)</f>
        <v>15428.9</v>
      </c>
      <c r="E53" s="167"/>
      <c r="F53" s="54"/>
      <c r="G53" s="2"/>
      <c r="H53" s="113"/>
      <c r="I53" s="113"/>
    </row>
    <row r="54" spans="1:9" ht="12.75">
      <c r="A54" s="39"/>
      <c r="B54" s="27" t="s">
        <v>278</v>
      </c>
      <c r="C54" s="46">
        <f t="shared" si="2"/>
        <v>12921.9</v>
      </c>
      <c r="D54" s="53">
        <v>12921.9</v>
      </c>
      <c r="E54" s="53"/>
      <c r="F54" s="54"/>
      <c r="G54" s="2"/>
      <c r="H54" s="113"/>
      <c r="I54" s="113"/>
    </row>
    <row r="55" spans="1:9" ht="12.75">
      <c r="A55" s="39"/>
      <c r="B55" s="27" t="s">
        <v>279</v>
      </c>
      <c r="C55" s="46">
        <f t="shared" si="2"/>
        <v>2507</v>
      </c>
      <c r="D55" s="53">
        <v>2507</v>
      </c>
      <c r="E55" s="53"/>
      <c r="F55" s="54"/>
      <c r="G55" s="2"/>
      <c r="H55" s="113"/>
      <c r="I55" s="113"/>
    </row>
    <row r="56" spans="1:9" ht="12.75">
      <c r="A56" s="39"/>
      <c r="B56" s="27" t="s">
        <v>80</v>
      </c>
      <c r="C56" s="46">
        <f t="shared" si="2"/>
        <v>0</v>
      </c>
      <c r="D56" s="53">
        <v>0</v>
      </c>
      <c r="E56" s="53"/>
      <c r="F56" s="54"/>
      <c r="G56" s="2"/>
      <c r="H56" s="113"/>
      <c r="I56" s="113"/>
    </row>
    <row r="57" spans="1:9" ht="12.75">
      <c r="A57" s="39"/>
      <c r="B57" s="27"/>
      <c r="C57" s="46"/>
      <c r="D57" s="53"/>
      <c r="E57" s="53"/>
      <c r="F57" s="54"/>
      <c r="G57" s="2"/>
      <c r="H57" s="114"/>
      <c r="I57" s="114"/>
    </row>
    <row r="58" spans="1:9" ht="25.5">
      <c r="A58" s="39"/>
      <c r="B58" s="25" t="s">
        <v>108</v>
      </c>
      <c r="C58" s="44">
        <f aca="true" t="shared" si="3" ref="C58:C63">D58</f>
        <v>4002.2</v>
      </c>
      <c r="D58" s="44">
        <f>D59</f>
        <v>4002.2</v>
      </c>
      <c r="E58" s="44"/>
      <c r="F58" s="130"/>
      <c r="G58" s="2"/>
      <c r="H58" s="198"/>
      <c r="I58" s="198"/>
    </row>
    <row r="59" spans="1:9" ht="39">
      <c r="A59" s="39"/>
      <c r="B59" s="115" t="s">
        <v>109</v>
      </c>
      <c r="C59" s="194">
        <f t="shared" si="3"/>
        <v>4002.2</v>
      </c>
      <c r="D59" s="194">
        <f>D60</f>
        <v>4002.2</v>
      </c>
      <c r="E59" s="194"/>
      <c r="F59" s="131"/>
      <c r="G59" s="2"/>
      <c r="H59" s="87"/>
      <c r="I59" s="87"/>
    </row>
    <row r="60" spans="1:9" ht="12.75">
      <c r="A60" s="39"/>
      <c r="B60" s="143" t="s">
        <v>69</v>
      </c>
      <c r="C60" s="166">
        <f t="shared" si="3"/>
        <v>4002.2</v>
      </c>
      <c r="D60" s="167">
        <f>D61+D62+D63</f>
        <v>4002.2</v>
      </c>
      <c r="E60" s="167"/>
      <c r="F60" s="54"/>
      <c r="G60" s="2"/>
      <c r="H60" s="114"/>
      <c r="I60" s="114"/>
    </row>
    <row r="61" spans="1:9" ht="12.75">
      <c r="A61" s="39"/>
      <c r="B61" s="27" t="s">
        <v>10</v>
      </c>
      <c r="C61" s="46">
        <f t="shared" si="3"/>
        <v>3532.5</v>
      </c>
      <c r="D61" s="53">
        <v>3532.5</v>
      </c>
      <c r="E61" s="53"/>
      <c r="F61" s="54"/>
      <c r="G61" s="2"/>
      <c r="H61" s="113"/>
      <c r="I61" s="113"/>
    </row>
    <row r="62" spans="1:9" ht="12.75">
      <c r="A62" s="39"/>
      <c r="B62" s="27" t="s">
        <v>66</v>
      </c>
      <c r="C62" s="46">
        <f t="shared" si="3"/>
        <v>469.7</v>
      </c>
      <c r="D62" s="53">
        <v>469.7</v>
      </c>
      <c r="E62" s="53"/>
      <c r="F62" s="54"/>
      <c r="G62" s="2"/>
      <c r="H62" s="113"/>
      <c r="I62" s="113"/>
    </row>
    <row r="63" spans="1:9" ht="12.75">
      <c r="A63" s="39"/>
      <c r="B63" s="27" t="s">
        <v>80</v>
      </c>
      <c r="C63" s="46">
        <f t="shared" si="3"/>
        <v>0</v>
      </c>
      <c r="D63" s="53">
        <v>0</v>
      </c>
      <c r="E63" s="53"/>
      <c r="F63" s="54"/>
      <c r="G63" s="2"/>
      <c r="H63" s="113"/>
      <c r="I63" s="113"/>
    </row>
    <row r="64" spans="1:9" ht="12.75">
      <c r="A64" s="39"/>
      <c r="B64" s="27"/>
      <c r="C64" s="46"/>
      <c r="D64" s="53"/>
      <c r="E64" s="53"/>
      <c r="F64" s="54"/>
      <c r="G64" s="2"/>
      <c r="H64" s="113"/>
      <c r="I64" s="113"/>
    </row>
    <row r="65" spans="1:9" ht="25.5">
      <c r="A65" s="39"/>
      <c r="B65" s="29" t="s">
        <v>154</v>
      </c>
      <c r="C65" s="44">
        <f>D65</f>
        <v>946</v>
      </c>
      <c r="D65" s="44">
        <f>D66</f>
        <v>946</v>
      </c>
      <c r="E65" s="44"/>
      <c r="F65" s="130"/>
      <c r="G65" s="2"/>
      <c r="H65" s="199">
        <f>H66</f>
        <v>966.3</v>
      </c>
      <c r="I65" s="199">
        <f>I66</f>
        <v>966.3</v>
      </c>
    </row>
    <row r="66" spans="1:9" ht="13.5">
      <c r="A66" s="39"/>
      <c r="B66" s="176" t="s">
        <v>36</v>
      </c>
      <c r="C66" s="194">
        <f>D66</f>
        <v>946</v>
      </c>
      <c r="D66" s="194">
        <f>SUM(D67:D71)</f>
        <v>946</v>
      </c>
      <c r="E66" s="194"/>
      <c r="F66" s="131"/>
      <c r="G66" s="2"/>
      <c r="H66" s="87">
        <f>H72</f>
        <v>966.3</v>
      </c>
      <c r="I66" s="87">
        <f>I72</f>
        <v>966.3</v>
      </c>
    </row>
    <row r="67" spans="1:9" ht="12.75">
      <c r="A67" s="126"/>
      <c r="B67" s="27" t="s">
        <v>122</v>
      </c>
      <c r="C67" s="46">
        <f>D67</f>
        <v>200</v>
      </c>
      <c r="D67" s="53">
        <v>200</v>
      </c>
      <c r="E67" s="53"/>
      <c r="F67" s="54"/>
      <c r="G67" s="2"/>
      <c r="H67" s="113"/>
      <c r="I67" s="113"/>
    </row>
    <row r="68" spans="1:9" ht="12.75">
      <c r="A68" s="126"/>
      <c r="B68" s="27"/>
      <c r="C68" s="46"/>
      <c r="D68" s="53"/>
      <c r="E68" s="53"/>
      <c r="F68" s="54"/>
      <c r="G68" s="2"/>
      <c r="H68" s="113"/>
      <c r="I68" s="113"/>
    </row>
    <row r="69" spans="1:9" ht="12.75">
      <c r="A69" s="228" t="s">
        <v>341</v>
      </c>
      <c r="B69" s="27" t="s">
        <v>244</v>
      </c>
      <c r="C69" s="46">
        <f>D69</f>
        <v>711</v>
      </c>
      <c r="D69" s="53">
        <v>711</v>
      </c>
      <c r="E69" s="53"/>
      <c r="F69" s="54"/>
      <c r="G69" s="2"/>
      <c r="H69" s="113"/>
      <c r="I69" s="113"/>
    </row>
    <row r="70" spans="1:9" ht="12.75">
      <c r="A70" s="126"/>
      <c r="B70" s="27" t="s">
        <v>245</v>
      </c>
      <c r="C70" s="46">
        <f>D70</f>
        <v>35</v>
      </c>
      <c r="D70" s="53">
        <v>35</v>
      </c>
      <c r="E70" s="53"/>
      <c r="F70" s="54"/>
      <c r="G70" s="2"/>
      <c r="H70" s="113"/>
      <c r="I70" s="113"/>
    </row>
    <row r="71" spans="1:9" ht="25.5">
      <c r="A71" s="126"/>
      <c r="B71" s="27" t="s">
        <v>338</v>
      </c>
      <c r="C71" s="46">
        <f>D71</f>
        <v>0</v>
      </c>
      <c r="D71" s="226"/>
      <c r="E71" s="53"/>
      <c r="F71" s="54"/>
      <c r="G71" s="2"/>
      <c r="H71" s="113"/>
      <c r="I71" s="113"/>
    </row>
    <row r="72" spans="1:9" ht="12.75">
      <c r="A72" s="126"/>
      <c r="B72" s="24" t="s">
        <v>313</v>
      </c>
      <c r="C72" s="147"/>
      <c r="D72" s="108"/>
      <c r="E72" s="132"/>
      <c r="F72" s="235"/>
      <c r="G72" s="113"/>
      <c r="H72" s="113">
        <v>966.3</v>
      </c>
      <c r="I72" s="113">
        <v>966.3</v>
      </c>
    </row>
    <row r="73" spans="1:9" ht="12.75">
      <c r="A73" s="126"/>
      <c r="B73" s="24"/>
      <c r="C73" s="46"/>
      <c r="D73" s="53"/>
      <c r="E73" s="53"/>
      <c r="F73" s="54"/>
      <c r="G73" s="2"/>
      <c r="H73" s="113"/>
      <c r="I73" s="113"/>
    </row>
    <row r="74" spans="1:9" ht="12.75">
      <c r="A74" s="39"/>
      <c r="B74" s="24" t="s">
        <v>316</v>
      </c>
      <c r="C74" s="46">
        <f>F74+D74</f>
        <v>1130.5</v>
      </c>
      <c r="D74" s="127"/>
      <c r="E74" s="127"/>
      <c r="F74" s="47">
        <v>1130.5</v>
      </c>
      <c r="G74" s="2"/>
      <c r="H74" s="113"/>
      <c r="I74" s="113"/>
    </row>
    <row r="75" spans="1:9" ht="12.75">
      <c r="A75" s="39"/>
      <c r="B75" s="24" t="s">
        <v>326</v>
      </c>
      <c r="C75" s="42">
        <f>D75+F75</f>
        <v>612.9</v>
      </c>
      <c r="D75" s="66">
        <f>D76+D77</f>
        <v>42.9</v>
      </c>
      <c r="E75" s="127"/>
      <c r="F75" s="43">
        <f>F76+F77</f>
        <v>570</v>
      </c>
      <c r="G75" s="19"/>
      <c r="H75" s="113"/>
      <c r="I75" s="113"/>
    </row>
    <row r="76" spans="1:9" ht="13.5">
      <c r="A76" s="39"/>
      <c r="B76" s="143" t="s">
        <v>327</v>
      </c>
      <c r="C76" s="166">
        <f>D76+F76</f>
        <v>75.3</v>
      </c>
      <c r="D76" s="167">
        <v>5.3</v>
      </c>
      <c r="E76" s="215"/>
      <c r="F76" s="216">
        <v>70</v>
      </c>
      <c r="G76" s="217"/>
      <c r="H76" s="160"/>
      <c r="I76" s="160"/>
    </row>
    <row r="77" spans="1:9" ht="13.5">
      <c r="A77" s="39"/>
      <c r="B77" s="143" t="s">
        <v>322</v>
      </c>
      <c r="C77" s="166">
        <f>D77+F77</f>
        <v>537.6</v>
      </c>
      <c r="D77" s="167">
        <v>37.6</v>
      </c>
      <c r="E77" s="215"/>
      <c r="F77" s="216">
        <v>500</v>
      </c>
      <c r="G77" s="217"/>
      <c r="H77" s="160"/>
      <c r="I77" s="160"/>
    </row>
    <row r="78" spans="1:9" ht="25.5">
      <c r="A78" s="142" t="s">
        <v>132</v>
      </c>
      <c r="B78" s="24" t="s">
        <v>3</v>
      </c>
      <c r="C78" s="42">
        <f>C79+C86+C93</f>
        <v>5224.1</v>
      </c>
      <c r="D78" s="66">
        <f>D79+D86+D93</f>
        <v>2722.8</v>
      </c>
      <c r="E78" s="66"/>
      <c r="F78" s="43">
        <f>F79+F86+F93</f>
        <v>2501.3</v>
      </c>
      <c r="G78" s="43"/>
      <c r="H78" s="43">
        <f>H79+H86+H93</f>
        <v>1926.7</v>
      </c>
      <c r="I78" s="43">
        <f>I79+I86+I93</f>
        <v>1926.7</v>
      </c>
    </row>
    <row r="79" spans="1:9" ht="25.5">
      <c r="A79" s="142" t="s">
        <v>248</v>
      </c>
      <c r="B79" s="24" t="s">
        <v>48</v>
      </c>
      <c r="C79" s="42">
        <f aca="true" t="shared" si="4" ref="C79:C84">D79</f>
        <v>1692.8</v>
      </c>
      <c r="D79" s="66">
        <f>D80</f>
        <v>1692.8</v>
      </c>
      <c r="E79" s="66"/>
      <c r="F79" s="132"/>
      <c r="G79" s="2"/>
      <c r="H79" s="113"/>
      <c r="I79" s="113"/>
    </row>
    <row r="80" spans="1:9" ht="38.25">
      <c r="A80" s="150" t="s">
        <v>246</v>
      </c>
      <c r="B80" s="25" t="s">
        <v>110</v>
      </c>
      <c r="C80" s="49">
        <f t="shared" si="4"/>
        <v>1692.8</v>
      </c>
      <c r="D80" s="49">
        <f>D81</f>
        <v>1692.8</v>
      </c>
      <c r="E80" s="49"/>
      <c r="F80" s="130"/>
      <c r="G80" s="2"/>
      <c r="H80" s="199"/>
      <c r="I80" s="199"/>
    </row>
    <row r="81" spans="1:9" ht="12.75">
      <c r="A81" s="39"/>
      <c r="B81" s="26" t="s">
        <v>111</v>
      </c>
      <c r="C81" s="51">
        <f t="shared" si="4"/>
        <v>1692.8</v>
      </c>
      <c r="D81" s="51">
        <f>D82</f>
        <v>1692.8</v>
      </c>
      <c r="E81" s="51"/>
      <c r="F81" s="131"/>
      <c r="G81" s="2"/>
      <c r="H81" s="88"/>
      <c r="I81" s="88"/>
    </row>
    <row r="82" spans="1:9" ht="12.75">
      <c r="A82" s="39"/>
      <c r="B82" s="27" t="s">
        <v>68</v>
      </c>
      <c r="C82" s="46">
        <f t="shared" si="4"/>
        <v>1692.8</v>
      </c>
      <c r="D82" s="53">
        <f>D83+D84</f>
        <v>1692.8</v>
      </c>
      <c r="E82" s="53"/>
      <c r="F82" s="54"/>
      <c r="G82" s="2"/>
      <c r="H82" s="113"/>
      <c r="I82" s="113"/>
    </row>
    <row r="83" spans="1:9" ht="12.75">
      <c r="A83" s="39"/>
      <c r="B83" s="27" t="s">
        <v>43</v>
      </c>
      <c r="C83" s="46">
        <f t="shared" si="4"/>
        <v>1681.8</v>
      </c>
      <c r="D83" s="53">
        <v>1681.8</v>
      </c>
      <c r="E83" s="53"/>
      <c r="F83" s="54"/>
      <c r="G83" s="2"/>
      <c r="H83" s="113"/>
      <c r="I83" s="113"/>
    </row>
    <row r="84" spans="1:9" ht="12.75">
      <c r="A84" s="39"/>
      <c r="B84" s="27" t="s">
        <v>66</v>
      </c>
      <c r="C84" s="46">
        <f t="shared" si="4"/>
        <v>11</v>
      </c>
      <c r="D84" s="53">
        <v>11</v>
      </c>
      <c r="E84" s="53"/>
      <c r="F84" s="54"/>
      <c r="G84" s="2"/>
      <c r="H84" s="114"/>
      <c r="I84" s="114"/>
    </row>
    <row r="85" spans="1:9" ht="12.75">
      <c r="A85" s="39"/>
      <c r="B85" s="27"/>
      <c r="C85" s="128"/>
      <c r="D85" s="127"/>
      <c r="E85" s="127"/>
      <c r="F85" s="54"/>
      <c r="G85" s="2"/>
      <c r="H85" s="114"/>
      <c r="I85" s="114"/>
    </row>
    <row r="86" spans="1:9" ht="12.75">
      <c r="A86" s="142" t="s">
        <v>249</v>
      </c>
      <c r="B86" s="24" t="s">
        <v>49</v>
      </c>
      <c r="C86" s="42">
        <f aca="true" t="shared" si="5" ref="C86:C91">F86</f>
        <v>2501.3</v>
      </c>
      <c r="D86" s="66"/>
      <c r="E86" s="66"/>
      <c r="F86" s="43">
        <f>F87</f>
        <v>2501.3</v>
      </c>
      <c r="G86"/>
      <c r="H86" s="113">
        <f aca="true" t="shared" si="6" ref="H86:I88">H87</f>
        <v>1926.7</v>
      </c>
      <c r="I86" s="113">
        <f t="shared" si="6"/>
        <v>1926.7</v>
      </c>
    </row>
    <row r="87" spans="1:9" ht="25.5">
      <c r="A87" s="150" t="s">
        <v>247</v>
      </c>
      <c r="B87" s="25" t="s">
        <v>103</v>
      </c>
      <c r="C87" s="49">
        <f t="shared" si="5"/>
        <v>2501.3</v>
      </c>
      <c r="D87" s="49"/>
      <c r="E87" s="49"/>
      <c r="F87" s="50">
        <f>F88</f>
        <v>2501.3</v>
      </c>
      <c r="G87"/>
      <c r="H87" s="198">
        <f t="shared" si="6"/>
        <v>1926.7</v>
      </c>
      <c r="I87" s="198">
        <f t="shared" si="6"/>
        <v>1926.7</v>
      </c>
    </row>
    <row r="88" spans="1:9" ht="25.5">
      <c r="A88" s="39"/>
      <c r="B88" s="26" t="s">
        <v>112</v>
      </c>
      <c r="C88" s="51">
        <f t="shared" si="5"/>
        <v>2501.3</v>
      </c>
      <c r="D88" s="51"/>
      <c r="E88" s="51"/>
      <c r="F88" s="52">
        <f>F89</f>
        <v>2501.3</v>
      </c>
      <c r="G88"/>
      <c r="H88" s="87">
        <f t="shared" si="6"/>
        <v>1926.7</v>
      </c>
      <c r="I88" s="87">
        <f t="shared" si="6"/>
        <v>1926.7</v>
      </c>
    </row>
    <row r="89" spans="1:9" ht="12.75">
      <c r="A89" s="39"/>
      <c r="B89" s="177" t="s">
        <v>67</v>
      </c>
      <c r="C89" s="172">
        <f t="shared" si="5"/>
        <v>2501.3</v>
      </c>
      <c r="D89" s="172"/>
      <c r="E89" s="172"/>
      <c r="F89" s="173">
        <v>2501.3</v>
      </c>
      <c r="G89"/>
      <c r="H89" s="178">
        <v>1926.7</v>
      </c>
      <c r="I89" s="178">
        <v>1926.7</v>
      </c>
    </row>
    <row r="90" spans="1:9" ht="12.75">
      <c r="A90" s="39"/>
      <c r="B90" s="76" t="s">
        <v>10</v>
      </c>
      <c r="C90" s="74">
        <f t="shared" si="5"/>
        <v>1375.3</v>
      </c>
      <c r="D90" s="74"/>
      <c r="E90" s="74"/>
      <c r="F90" s="75">
        <v>1375.3</v>
      </c>
      <c r="G90"/>
      <c r="H90" s="114">
        <v>1406.2</v>
      </c>
      <c r="I90" s="114">
        <v>1406.2</v>
      </c>
    </row>
    <row r="91" spans="1:9" ht="12.75">
      <c r="A91" s="39"/>
      <c r="B91" s="76" t="s">
        <v>66</v>
      </c>
      <c r="C91" s="74">
        <f t="shared" si="5"/>
        <v>0</v>
      </c>
      <c r="D91" s="153"/>
      <c r="E91" s="153"/>
      <c r="F91" s="75"/>
      <c r="G91"/>
      <c r="H91" s="114"/>
      <c r="I91" s="114"/>
    </row>
    <row r="92" spans="1:9" ht="12.75">
      <c r="A92" s="56"/>
      <c r="B92" s="120"/>
      <c r="C92" s="53"/>
      <c r="D92" s="127"/>
      <c r="E92" s="127"/>
      <c r="F92" s="57"/>
      <c r="G92" s="2"/>
      <c r="H92" s="149"/>
      <c r="I92" s="149"/>
    </row>
    <row r="93" spans="1:9" ht="25.5">
      <c r="A93" s="142" t="s">
        <v>250</v>
      </c>
      <c r="B93" s="133" t="s">
        <v>124</v>
      </c>
      <c r="C93" s="42">
        <f>C94</f>
        <v>1030</v>
      </c>
      <c r="D93" s="42">
        <f>D94</f>
        <v>1030</v>
      </c>
      <c r="E93" s="42"/>
      <c r="F93" s="42">
        <f>F94+F101</f>
        <v>0</v>
      </c>
      <c r="G93"/>
      <c r="H93" s="190"/>
      <c r="I93" s="190"/>
    </row>
    <row r="94" spans="1:9" ht="38.25">
      <c r="A94" s="150" t="s">
        <v>246</v>
      </c>
      <c r="B94" s="25" t="s">
        <v>110</v>
      </c>
      <c r="C94" s="49">
        <f aca="true" t="shared" si="7" ref="C94:C101">D94</f>
        <v>1030</v>
      </c>
      <c r="D94" s="49">
        <f>D95</f>
        <v>1030</v>
      </c>
      <c r="E94" s="49"/>
      <c r="F94" s="130"/>
      <c r="G94"/>
      <c r="H94" s="200"/>
      <c r="I94" s="200"/>
    </row>
    <row r="95" spans="1:9" ht="25.5">
      <c r="A95" s="39"/>
      <c r="B95" s="26" t="s">
        <v>251</v>
      </c>
      <c r="C95" s="51">
        <f t="shared" si="7"/>
        <v>1030</v>
      </c>
      <c r="D95" s="51">
        <f>D96+D97+D98+D99+D100+D101</f>
        <v>1030</v>
      </c>
      <c r="E95" s="51"/>
      <c r="F95" s="131"/>
      <c r="G95"/>
      <c r="H95" s="196"/>
      <c r="I95" s="196"/>
    </row>
    <row r="96" spans="1:9" ht="25.5">
      <c r="A96" s="39"/>
      <c r="B96" s="118" t="s">
        <v>342</v>
      </c>
      <c r="C96" s="46">
        <f t="shared" si="7"/>
        <v>800</v>
      </c>
      <c r="D96" s="53">
        <v>800</v>
      </c>
      <c r="E96" s="53"/>
      <c r="F96" s="54"/>
      <c r="G96"/>
      <c r="H96" s="179"/>
      <c r="I96" s="179"/>
    </row>
    <row r="97" spans="1:9" ht="12.75">
      <c r="A97" s="39"/>
      <c r="B97" s="27" t="s">
        <v>184</v>
      </c>
      <c r="C97" s="46">
        <f t="shared" si="7"/>
        <v>150</v>
      </c>
      <c r="D97" s="53">
        <v>150</v>
      </c>
      <c r="E97" s="53"/>
      <c r="F97" s="54"/>
      <c r="G97"/>
      <c r="H97" s="179"/>
      <c r="I97" s="179"/>
    </row>
    <row r="98" spans="1:9" ht="12.75">
      <c r="A98" s="39"/>
      <c r="B98" s="27" t="s">
        <v>299</v>
      </c>
      <c r="C98" s="46">
        <f t="shared" si="7"/>
        <v>20</v>
      </c>
      <c r="D98" s="53">
        <v>20</v>
      </c>
      <c r="E98" s="53"/>
      <c r="F98" s="54"/>
      <c r="G98"/>
      <c r="H98" s="114"/>
      <c r="I98" s="114"/>
    </row>
    <row r="99" spans="1:9" ht="12.75">
      <c r="A99" s="39"/>
      <c r="B99" s="27" t="s">
        <v>298</v>
      </c>
      <c r="C99" s="46">
        <f t="shared" si="7"/>
        <v>50</v>
      </c>
      <c r="D99" s="53">
        <v>50</v>
      </c>
      <c r="E99" s="53"/>
      <c r="F99" s="54"/>
      <c r="G99"/>
      <c r="H99" s="114"/>
      <c r="I99" s="114"/>
    </row>
    <row r="100" spans="1:9" ht="12.75">
      <c r="A100" s="39"/>
      <c r="B100" s="27" t="s">
        <v>343</v>
      </c>
      <c r="C100" s="46">
        <f t="shared" si="7"/>
        <v>10</v>
      </c>
      <c r="D100" s="53">
        <v>10</v>
      </c>
      <c r="E100" s="127"/>
      <c r="F100" s="54"/>
      <c r="G100"/>
      <c r="H100" s="114"/>
      <c r="I100" s="114"/>
    </row>
    <row r="101" spans="1:9" ht="12.75">
      <c r="A101" s="39"/>
      <c r="B101" s="27" t="s">
        <v>362</v>
      </c>
      <c r="C101" s="46">
        <f t="shared" si="7"/>
        <v>0</v>
      </c>
      <c r="D101" s="53">
        <v>0</v>
      </c>
      <c r="E101" s="53"/>
      <c r="F101" s="47"/>
      <c r="G101"/>
      <c r="H101" s="114"/>
      <c r="I101" s="114"/>
    </row>
    <row r="102" spans="1:9" ht="12.75">
      <c r="A102" s="39"/>
      <c r="B102" s="27"/>
      <c r="C102" s="128"/>
      <c r="D102" s="127"/>
      <c r="E102" s="127"/>
      <c r="F102" s="54"/>
      <c r="G102"/>
      <c r="H102" s="114"/>
      <c r="I102" s="114"/>
    </row>
    <row r="103" spans="1:9" ht="12.75">
      <c r="A103" s="142" t="s">
        <v>131</v>
      </c>
      <c r="B103" s="24" t="s">
        <v>4</v>
      </c>
      <c r="C103" s="42">
        <f>C104+C117+C124</f>
        <v>84357.1</v>
      </c>
      <c r="D103" s="42">
        <f>D104+D117+D124</f>
        <v>28452.9</v>
      </c>
      <c r="E103" s="42"/>
      <c r="F103" s="42">
        <f>F104+F117+F124</f>
        <v>55904.200000000004</v>
      </c>
      <c r="G103"/>
      <c r="H103" s="113">
        <f>H104+H117+H124</f>
        <v>53814.200000000004</v>
      </c>
      <c r="I103" s="113">
        <f>I104+I117+I124</f>
        <v>61910.600000000006</v>
      </c>
    </row>
    <row r="104" spans="1:9" ht="12.75">
      <c r="A104" s="142" t="s">
        <v>252</v>
      </c>
      <c r="B104" s="24" t="s">
        <v>125</v>
      </c>
      <c r="C104" s="42">
        <f>D104+F104</f>
        <v>82456.3</v>
      </c>
      <c r="D104" s="66">
        <f>D105</f>
        <v>27252.9</v>
      </c>
      <c r="E104" s="66"/>
      <c r="F104" s="43">
        <f>F105</f>
        <v>55203.4</v>
      </c>
      <c r="G104"/>
      <c r="H104" s="113">
        <f>H105</f>
        <v>53113.4</v>
      </c>
      <c r="I104" s="113">
        <f>I105</f>
        <v>61209.8</v>
      </c>
    </row>
    <row r="105" spans="1:9" ht="25.5">
      <c r="A105" s="150" t="s">
        <v>219</v>
      </c>
      <c r="B105" s="25" t="s">
        <v>33</v>
      </c>
      <c r="C105" s="49">
        <f>D105+F105</f>
        <v>82456.3</v>
      </c>
      <c r="D105" s="49">
        <f>D106</f>
        <v>27252.9</v>
      </c>
      <c r="E105" s="49"/>
      <c r="F105" s="50">
        <f>F106</f>
        <v>55203.4</v>
      </c>
      <c r="G105"/>
      <c r="H105" s="180">
        <f>H106</f>
        <v>53113.4</v>
      </c>
      <c r="I105" s="180">
        <f>I106</f>
        <v>61209.8</v>
      </c>
    </row>
    <row r="106" spans="1:9" ht="12.75">
      <c r="A106" s="39"/>
      <c r="B106" s="26" t="s">
        <v>34</v>
      </c>
      <c r="C106" s="51">
        <f aca="true" t="shared" si="8" ref="C106:C113">D106+E106+F106</f>
        <v>82456.3</v>
      </c>
      <c r="D106" s="51">
        <f>SUM(D107:D114)</f>
        <v>27252.9</v>
      </c>
      <c r="E106" s="51">
        <f>SUM(E107:E113)</f>
        <v>0</v>
      </c>
      <c r="F106" s="51">
        <f>SUM(F107:F113)</f>
        <v>55203.4</v>
      </c>
      <c r="G106"/>
      <c r="H106" s="87">
        <f>H109+H111+H107</f>
        <v>53113.4</v>
      </c>
      <c r="I106" s="87">
        <f>I109+I111+I107</f>
        <v>61209.8</v>
      </c>
    </row>
    <row r="107" spans="1:9" ht="12.75">
      <c r="A107" s="39"/>
      <c r="B107" s="76" t="s">
        <v>309</v>
      </c>
      <c r="C107" s="74">
        <f t="shared" si="8"/>
        <v>6679.6</v>
      </c>
      <c r="D107" s="225"/>
      <c r="E107" s="74"/>
      <c r="F107" s="74">
        <v>6679.6</v>
      </c>
      <c r="G107" s="90"/>
      <c r="H107" s="114">
        <v>6679.6</v>
      </c>
      <c r="I107" s="114">
        <v>14776</v>
      </c>
    </row>
    <row r="108" spans="1:9" ht="25.5">
      <c r="A108" s="39"/>
      <c r="B108" s="76" t="s">
        <v>310</v>
      </c>
      <c r="C108" s="74">
        <f t="shared" si="8"/>
        <v>5120.4</v>
      </c>
      <c r="D108" s="74">
        <v>5120.4</v>
      </c>
      <c r="E108" s="74"/>
      <c r="F108" s="74"/>
      <c r="G108" s="90"/>
      <c r="H108" s="114"/>
      <c r="I108" s="114"/>
    </row>
    <row r="109" spans="1:9" ht="12.75">
      <c r="A109" s="39"/>
      <c r="B109" s="76" t="s">
        <v>311</v>
      </c>
      <c r="C109" s="74">
        <f t="shared" si="8"/>
        <v>28098.8</v>
      </c>
      <c r="D109" s="74"/>
      <c r="E109" s="74"/>
      <c r="F109" s="75">
        <v>28098.8</v>
      </c>
      <c r="G109"/>
      <c r="H109" s="114">
        <v>28098.8</v>
      </c>
      <c r="I109" s="114">
        <v>28098.8</v>
      </c>
    </row>
    <row r="110" spans="1:9" ht="12.75">
      <c r="A110" s="39"/>
      <c r="B110" s="27" t="s">
        <v>312</v>
      </c>
      <c r="C110" s="74">
        <f t="shared" si="8"/>
        <v>9863</v>
      </c>
      <c r="D110" s="53">
        <v>9863</v>
      </c>
      <c r="E110" s="53"/>
      <c r="F110" s="47"/>
      <c r="G110"/>
      <c r="H110" s="114"/>
      <c r="I110" s="114"/>
    </row>
    <row r="111" spans="1:9" ht="12.75">
      <c r="A111" s="39"/>
      <c r="B111" s="27" t="s">
        <v>254</v>
      </c>
      <c r="C111" s="74">
        <f t="shared" si="8"/>
        <v>20425</v>
      </c>
      <c r="D111" s="53"/>
      <c r="E111" s="53"/>
      <c r="F111" s="47">
        <v>20425</v>
      </c>
      <c r="G111"/>
      <c r="H111" s="114">
        <v>18335</v>
      </c>
      <c r="I111" s="114">
        <v>18335</v>
      </c>
    </row>
    <row r="112" spans="1:9" ht="12.75">
      <c r="A112" s="39"/>
      <c r="B112" s="27" t="s">
        <v>255</v>
      </c>
      <c r="C112" s="74">
        <f t="shared" si="8"/>
        <v>2269.5</v>
      </c>
      <c r="D112" s="53">
        <v>2269.5</v>
      </c>
      <c r="E112" s="53"/>
      <c r="F112" s="47"/>
      <c r="G112"/>
      <c r="H112" s="114"/>
      <c r="I112" s="114"/>
    </row>
    <row r="113" spans="1:9" ht="12.75">
      <c r="A113" s="39"/>
      <c r="B113" s="27" t="s">
        <v>280</v>
      </c>
      <c r="C113" s="74">
        <f t="shared" si="8"/>
        <v>3000</v>
      </c>
      <c r="D113" s="53">
        <v>3000</v>
      </c>
      <c r="E113" s="53"/>
      <c r="F113" s="47"/>
      <c r="G113"/>
      <c r="H113" s="114"/>
      <c r="I113" s="114"/>
    </row>
    <row r="114" spans="1:9" ht="12.75">
      <c r="A114" s="39"/>
      <c r="B114" s="27" t="s">
        <v>359</v>
      </c>
      <c r="C114" s="74">
        <f>D114+E114</f>
        <v>7000</v>
      </c>
      <c r="D114" s="53">
        <v>7000</v>
      </c>
      <c r="E114" s="53"/>
      <c r="F114" s="47"/>
      <c r="G114"/>
      <c r="H114" s="114"/>
      <c r="I114" s="114"/>
    </row>
    <row r="115" spans="1:9" ht="12.75">
      <c r="A115" s="39"/>
      <c r="B115" s="27"/>
      <c r="C115" s="74"/>
      <c r="D115" s="53"/>
      <c r="E115" s="53"/>
      <c r="F115" s="47"/>
      <c r="G115"/>
      <c r="H115" s="114"/>
      <c r="I115" s="114"/>
    </row>
    <row r="116" spans="1:9" ht="12.75">
      <c r="A116" s="39"/>
      <c r="B116" s="27"/>
      <c r="C116" s="46"/>
      <c r="D116" s="226"/>
      <c r="E116" s="53"/>
      <c r="F116" s="47"/>
      <c r="G116"/>
      <c r="H116" s="114"/>
      <c r="I116" s="114"/>
    </row>
    <row r="117" spans="1:9" ht="12.75">
      <c r="A117" s="142" t="s">
        <v>253</v>
      </c>
      <c r="B117" s="134" t="s">
        <v>145</v>
      </c>
      <c r="C117" s="42">
        <f>C118</f>
        <v>700.8</v>
      </c>
      <c r="D117" s="42">
        <f>D118</f>
        <v>0</v>
      </c>
      <c r="E117" s="42"/>
      <c r="F117" s="42">
        <f>F118</f>
        <v>700.8</v>
      </c>
      <c r="G117"/>
      <c r="H117" s="113">
        <f aca="true" t="shared" si="9" ref="H117:I119">H118</f>
        <v>700.8</v>
      </c>
      <c r="I117" s="113">
        <f t="shared" si="9"/>
        <v>700.8</v>
      </c>
    </row>
    <row r="118" spans="1:9" ht="38.25">
      <c r="A118" s="39"/>
      <c r="B118" s="29" t="s">
        <v>146</v>
      </c>
      <c r="C118" s="49">
        <f>D118+F118</f>
        <v>700.8</v>
      </c>
      <c r="D118" s="50">
        <f>D119</f>
        <v>0</v>
      </c>
      <c r="E118" s="50"/>
      <c r="F118" s="50">
        <f>F119</f>
        <v>700.8</v>
      </c>
      <c r="G118" s="17"/>
      <c r="H118" s="180">
        <f t="shared" si="9"/>
        <v>700.8</v>
      </c>
      <c r="I118" s="180">
        <f t="shared" si="9"/>
        <v>700.8</v>
      </c>
    </row>
    <row r="119" spans="1:9" ht="12.75">
      <c r="A119" s="39"/>
      <c r="B119" s="121" t="s">
        <v>147</v>
      </c>
      <c r="C119" s="45">
        <f>D119+F119</f>
        <v>700.8</v>
      </c>
      <c r="D119" s="65">
        <f>D120</f>
        <v>0</v>
      </c>
      <c r="E119" s="65"/>
      <c r="F119" s="65">
        <f>F120</f>
        <v>700.8</v>
      </c>
      <c r="G119" s="181"/>
      <c r="H119" s="88">
        <f t="shared" si="9"/>
        <v>700.8</v>
      </c>
      <c r="I119" s="88">
        <f t="shared" si="9"/>
        <v>700.8</v>
      </c>
    </row>
    <row r="120" spans="1:9" ht="25.5">
      <c r="A120" s="39"/>
      <c r="B120" s="76" t="s">
        <v>148</v>
      </c>
      <c r="C120" s="74">
        <f>D120+F120</f>
        <v>700.8</v>
      </c>
      <c r="D120" s="74"/>
      <c r="E120" s="74"/>
      <c r="F120" s="75">
        <v>700.8</v>
      </c>
      <c r="G120"/>
      <c r="H120" s="75">
        <v>700.8</v>
      </c>
      <c r="I120" s="75">
        <v>700.8</v>
      </c>
    </row>
    <row r="121" spans="1:9" ht="12.75">
      <c r="A121" s="39"/>
      <c r="B121" s="76" t="s">
        <v>10</v>
      </c>
      <c r="C121" s="74">
        <f>D121+F121</f>
        <v>0.9</v>
      </c>
      <c r="D121" s="74"/>
      <c r="E121" s="74"/>
      <c r="F121" s="75">
        <v>0.9</v>
      </c>
      <c r="G121"/>
      <c r="H121" s="75">
        <v>0.9</v>
      </c>
      <c r="I121" s="75">
        <v>0.9</v>
      </c>
    </row>
    <row r="122" spans="1:9" ht="12.75">
      <c r="A122" s="39"/>
      <c r="B122" s="76"/>
      <c r="C122" s="74"/>
      <c r="D122" s="74"/>
      <c r="E122" s="74"/>
      <c r="F122" s="75"/>
      <c r="G122"/>
      <c r="H122" s="114"/>
      <c r="I122" s="114"/>
    </row>
    <row r="123" spans="1:9" ht="12.75">
      <c r="A123" s="39"/>
      <c r="B123" s="27"/>
      <c r="C123" s="128"/>
      <c r="D123" s="127"/>
      <c r="E123" s="127"/>
      <c r="F123" s="54"/>
      <c r="G123"/>
      <c r="H123" s="114"/>
      <c r="I123" s="114"/>
    </row>
    <row r="124" spans="1:9" ht="12.75">
      <c r="A124" s="142" t="s">
        <v>256</v>
      </c>
      <c r="B124" s="58" t="s">
        <v>50</v>
      </c>
      <c r="C124" s="42">
        <f>D124</f>
        <v>1200</v>
      </c>
      <c r="D124" s="66">
        <f>D125</f>
        <v>1200</v>
      </c>
      <c r="E124" s="66"/>
      <c r="F124" s="54"/>
      <c r="G124"/>
      <c r="H124" s="113">
        <f>H125</f>
        <v>0</v>
      </c>
      <c r="I124" s="113">
        <f>I125</f>
        <v>0</v>
      </c>
    </row>
    <row r="125" spans="1:9" ht="26.25" customHeight="1">
      <c r="A125" s="150" t="s">
        <v>216</v>
      </c>
      <c r="B125" s="25" t="s">
        <v>113</v>
      </c>
      <c r="C125" s="49">
        <f>D125</f>
        <v>1200</v>
      </c>
      <c r="D125" s="49">
        <f>D126</f>
        <v>1200</v>
      </c>
      <c r="E125" s="49"/>
      <c r="F125" s="130"/>
      <c r="G125"/>
      <c r="H125" s="198">
        <f>H126</f>
        <v>0</v>
      </c>
      <c r="I125" s="198">
        <f>I126</f>
        <v>0</v>
      </c>
    </row>
    <row r="126" spans="1:9" ht="12.75">
      <c r="A126" s="39"/>
      <c r="B126" s="26" t="s">
        <v>36</v>
      </c>
      <c r="C126" s="51">
        <f>D126</f>
        <v>1200</v>
      </c>
      <c r="D126" s="51">
        <f>D127</f>
        <v>1200</v>
      </c>
      <c r="E126" s="51"/>
      <c r="F126" s="131"/>
      <c r="G126"/>
      <c r="H126" s="87">
        <f>H128</f>
        <v>0</v>
      </c>
      <c r="I126" s="87">
        <f>I128</f>
        <v>0</v>
      </c>
    </row>
    <row r="127" spans="1:9" ht="25.5">
      <c r="A127" s="39"/>
      <c r="B127" s="27" t="s">
        <v>192</v>
      </c>
      <c r="C127" s="46">
        <f>D127</f>
        <v>1200</v>
      </c>
      <c r="D127" s="53">
        <v>1200</v>
      </c>
      <c r="E127" s="53"/>
      <c r="F127" s="54"/>
      <c r="G127"/>
      <c r="H127" s="114"/>
      <c r="I127" s="114"/>
    </row>
    <row r="128" spans="1:9" ht="12.75">
      <c r="A128" s="39"/>
      <c r="B128" s="27" t="s">
        <v>313</v>
      </c>
      <c r="C128" s="128"/>
      <c r="D128" s="127"/>
      <c r="E128" s="127"/>
      <c r="F128" s="54"/>
      <c r="G128"/>
      <c r="H128" s="114">
        <v>0</v>
      </c>
      <c r="I128" s="114">
        <v>0</v>
      </c>
    </row>
    <row r="129" spans="1:9" ht="25.5">
      <c r="A129" s="39"/>
      <c r="B129" s="27" t="s">
        <v>314</v>
      </c>
      <c r="C129" s="46"/>
      <c r="D129" s="53"/>
      <c r="E129" s="53"/>
      <c r="F129" s="54"/>
      <c r="G129"/>
      <c r="H129" s="114"/>
      <c r="I129" s="114"/>
    </row>
    <row r="130" spans="1:9" ht="12.75">
      <c r="A130" s="142" t="s">
        <v>134</v>
      </c>
      <c r="B130" s="24" t="s">
        <v>19</v>
      </c>
      <c r="C130" s="42">
        <f>C131+C138+C151</f>
        <v>29039.9</v>
      </c>
      <c r="D130" s="42">
        <f>D131+D138+D151</f>
        <v>14175.3</v>
      </c>
      <c r="E130" s="42"/>
      <c r="F130" s="43">
        <f>F138+F131</f>
        <v>14864.6</v>
      </c>
      <c r="G130"/>
      <c r="H130" s="113">
        <f>H131+H138</f>
        <v>93250.9</v>
      </c>
      <c r="I130" s="113">
        <f>I131+I138</f>
        <v>49326.3</v>
      </c>
    </row>
    <row r="131" spans="1:9" ht="12.75">
      <c r="A131" s="142" t="s">
        <v>257</v>
      </c>
      <c r="B131" s="24" t="s">
        <v>51</v>
      </c>
      <c r="C131" s="42">
        <f>D131+F131</f>
        <v>600</v>
      </c>
      <c r="D131" s="66">
        <f>D132</f>
        <v>0</v>
      </c>
      <c r="E131" s="66"/>
      <c r="F131" s="43">
        <f>F132</f>
        <v>600</v>
      </c>
      <c r="G131" s="18"/>
      <c r="H131" s="113">
        <f>H132</f>
        <v>300</v>
      </c>
      <c r="I131" s="113">
        <f>I132</f>
        <v>300</v>
      </c>
    </row>
    <row r="132" spans="1:9" ht="25.5">
      <c r="A132" s="106"/>
      <c r="B132" s="29" t="s">
        <v>32</v>
      </c>
      <c r="C132" s="49">
        <f>D132+F132</f>
        <v>600</v>
      </c>
      <c r="D132" s="49">
        <f>D133</f>
        <v>0</v>
      </c>
      <c r="E132" s="49"/>
      <c r="F132" s="50">
        <f>F133</f>
        <v>600</v>
      </c>
      <c r="G132"/>
      <c r="H132" s="198">
        <f>H133</f>
        <v>300</v>
      </c>
      <c r="I132" s="198">
        <f>I133</f>
        <v>300</v>
      </c>
    </row>
    <row r="133" spans="1:9" ht="34.5" customHeight="1">
      <c r="A133" s="39"/>
      <c r="B133" s="122" t="s">
        <v>203</v>
      </c>
      <c r="C133" s="52">
        <f>D133+F133</f>
        <v>600</v>
      </c>
      <c r="D133" s="52">
        <f>D134+D136</f>
        <v>0</v>
      </c>
      <c r="E133" s="52"/>
      <c r="F133" s="52">
        <f>F135</f>
        <v>600</v>
      </c>
      <c r="G133"/>
      <c r="H133" s="87">
        <f>H135</f>
        <v>300</v>
      </c>
      <c r="I133" s="87">
        <f>I135</f>
        <v>300</v>
      </c>
    </row>
    <row r="134" spans="1:9" ht="25.5">
      <c r="A134" s="39"/>
      <c r="B134" s="27" t="s">
        <v>202</v>
      </c>
      <c r="C134" s="46">
        <f>D134</f>
        <v>0</v>
      </c>
      <c r="D134" s="53"/>
      <c r="E134" s="53"/>
      <c r="F134" s="54"/>
      <c r="G134"/>
      <c r="H134" s="114"/>
      <c r="I134" s="114"/>
    </row>
    <row r="135" spans="1:9" ht="12.75">
      <c r="A135" s="39"/>
      <c r="B135" s="27" t="s">
        <v>315</v>
      </c>
      <c r="C135" s="46">
        <f>D135+F135</f>
        <v>600</v>
      </c>
      <c r="D135" s="53"/>
      <c r="E135" s="53"/>
      <c r="F135" s="47">
        <v>600</v>
      </c>
      <c r="G135"/>
      <c r="H135" s="114">
        <v>300</v>
      </c>
      <c r="I135" s="114">
        <v>300</v>
      </c>
    </row>
    <row r="136" spans="1:9" ht="12.75">
      <c r="A136" s="39"/>
      <c r="B136" s="27" t="s">
        <v>207</v>
      </c>
      <c r="C136" s="46">
        <f>D136</f>
        <v>0</v>
      </c>
      <c r="D136" s="53">
        <v>0</v>
      </c>
      <c r="E136" s="53"/>
      <c r="F136" s="54"/>
      <c r="G136"/>
      <c r="H136" s="114"/>
      <c r="I136" s="114"/>
    </row>
    <row r="137" spans="1:9" ht="12.75">
      <c r="A137" s="106"/>
      <c r="B137" s="24"/>
      <c r="C137" s="42"/>
      <c r="D137" s="66"/>
      <c r="E137" s="66"/>
      <c r="F137" s="132"/>
      <c r="G137"/>
      <c r="H137" s="114"/>
      <c r="I137" s="114"/>
    </row>
    <row r="138" spans="1:9" ht="12.75">
      <c r="A138" s="142" t="s">
        <v>258</v>
      </c>
      <c r="B138" s="24" t="s">
        <v>193</v>
      </c>
      <c r="C138" s="42">
        <f aca="true" t="shared" si="10" ref="C138:C143">D138+F138</f>
        <v>28439.9</v>
      </c>
      <c r="D138" s="66">
        <f>D139</f>
        <v>14175.3</v>
      </c>
      <c r="E138" s="66"/>
      <c r="F138" s="43">
        <f>F139</f>
        <v>14264.6</v>
      </c>
      <c r="G138"/>
      <c r="H138" s="113">
        <f>H139</f>
        <v>92950.9</v>
      </c>
      <c r="I138" s="113">
        <f>I139</f>
        <v>49026.3</v>
      </c>
    </row>
    <row r="139" spans="1:9" ht="25.5">
      <c r="A139" s="135"/>
      <c r="B139" s="29" t="s">
        <v>32</v>
      </c>
      <c r="C139" s="49">
        <f t="shared" si="10"/>
        <v>28439.9</v>
      </c>
      <c r="D139" s="49">
        <f>D140+D147</f>
        <v>14175.3</v>
      </c>
      <c r="E139" s="49"/>
      <c r="F139" s="50">
        <f>F147+F140</f>
        <v>14264.6</v>
      </c>
      <c r="G139"/>
      <c r="H139" s="198">
        <f>H140+H147</f>
        <v>92950.9</v>
      </c>
      <c r="I139" s="198">
        <f>I147</f>
        <v>49026.3</v>
      </c>
    </row>
    <row r="140" spans="1:9" ht="18" customHeight="1">
      <c r="A140" s="39"/>
      <c r="B140" s="26" t="s">
        <v>194</v>
      </c>
      <c r="C140" s="64">
        <f t="shared" si="10"/>
        <v>13200</v>
      </c>
      <c r="D140" s="64">
        <f>SUM(D141:D145)</f>
        <v>13200</v>
      </c>
      <c r="E140" s="64"/>
      <c r="F140" s="136"/>
      <c r="G140"/>
      <c r="H140" s="87"/>
      <c r="I140" s="87"/>
    </row>
    <row r="141" spans="1:9" ht="20.25" customHeight="1">
      <c r="A141" s="39"/>
      <c r="B141" s="27" t="s">
        <v>344</v>
      </c>
      <c r="C141" s="46">
        <f t="shared" si="10"/>
        <v>8200</v>
      </c>
      <c r="D141" s="53">
        <v>8200</v>
      </c>
      <c r="E141" s="53"/>
      <c r="F141" s="54"/>
      <c r="G141"/>
      <c r="H141" s="114"/>
      <c r="I141" s="114"/>
    </row>
    <row r="142" spans="1:9" ht="25.5">
      <c r="A142" s="39"/>
      <c r="B142" s="27" t="s">
        <v>265</v>
      </c>
      <c r="C142" s="46">
        <f t="shared" si="10"/>
        <v>0</v>
      </c>
      <c r="D142" s="53"/>
      <c r="E142" s="53"/>
      <c r="F142" s="54"/>
      <c r="G142"/>
      <c r="H142" s="114"/>
      <c r="I142" s="114"/>
    </row>
    <row r="143" spans="1:9" ht="12.75">
      <c r="A143" s="39"/>
      <c r="B143" s="27" t="s">
        <v>336</v>
      </c>
      <c r="C143" s="46">
        <f t="shared" si="10"/>
        <v>4000</v>
      </c>
      <c r="D143" s="53">
        <v>4000</v>
      </c>
      <c r="E143" s="53"/>
      <c r="F143" s="54"/>
      <c r="G143"/>
      <c r="H143" s="114"/>
      <c r="I143" s="114"/>
    </row>
    <row r="144" spans="1:9" ht="12.75">
      <c r="A144" s="39"/>
      <c r="B144" s="27" t="s">
        <v>302</v>
      </c>
      <c r="C144" s="46">
        <f>D144</f>
        <v>1000</v>
      </c>
      <c r="D144" s="53">
        <v>1000</v>
      </c>
      <c r="E144" s="53"/>
      <c r="F144" s="54"/>
      <c r="G144"/>
      <c r="H144" s="114"/>
      <c r="I144" s="114"/>
    </row>
    <row r="145" spans="1:9" ht="12.75">
      <c r="A145" s="39"/>
      <c r="B145" s="27" t="s">
        <v>283</v>
      </c>
      <c r="C145" s="46">
        <f>D145</f>
        <v>0</v>
      </c>
      <c r="D145" s="53"/>
      <c r="E145" s="53"/>
      <c r="F145" s="54"/>
      <c r="G145"/>
      <c r="H145" s="114"/>
      <c r="I145" s="114"/>
    </row>
    <row r="146" spans="1:9" ht="12.75">
      <c r="A146" s="39"/>
      <c r="B146" s="27"/>
      <c r="C146" s="46"/>
      <c r="D146" s="53"/>
      <c r="E146" s="53"/>
      <c r="F146" s="54"/>
      <c r="G146"/>
      <c r="H146" s="114"/>
      <c r="I146" s="114"/>
    </row>
    <row r="147" spans="1:9" ht="25.5">
      <c r="A147" s="39"/>
      <c r="B147" s="122" t="s">
        <v>204</v>
      </c>
      <c r="C147" s="52">
        <f>D147+F147</f>
        <v>15239.9</v>
      </c>
      <c r="D147" s="52">
        <f>D148+D149</f>
        <v>975.3</v>
      </c>
      <c r="E147" s="52"/>
      <c r="F147" s="213">
        <f>F148</f>
        <v>14264.6</v>
      </c>
      <c r="G147"/>
      <c r="H147" s="197">
        <f>H148</f>
        <v>92950.9</v>
      </c>
      <c r="I147" s="197">
        <f>I148</f>
        <v>49026.3</v>
      </c>
    </row>
    <row r="148" spans="1:9" ht="12.75">
      <c r="A148" s="39"/>
      <c r="B148" s="27" t="s">
        <v>268</v>
      </c>
      <c r="C148" s="46">
        <f>SUM(D148:F148)</f>
        <v>14264.6</v>
      </c>
      <c r="D148" s="53">
        <v>0</v>
      </c>
      <c r="E148" s="53"/>
      <c r="F148" s="75">
        <v>14264.6</v>
      </c>
      <c r="G148"/>
      <c r="H148" s="114">
        <v>92950.9</v>
      </c>
      <c r="I148" s="114">
        <v>49026.3</v>
      </c>
    </row>
    <row r="149" spans="1:9" ht="25.5">
      <c r="A149" s="39"/>
      <c r="B149" s="27" t="s">
        <v>269</v>
      </c>
      <c r="C149" s="46">
        <f>SUM(D149:F149)</f>
        <v>975.3</v>
      </c>
      <c r="D149" s="53">
        <v>975.3</v>
      </c>
      <c r="E149" s="53"/>
      <c r="F149" s="54"/>
      <c r="G149"/>
      <c r="H149" s="114"/>
      <c r="I149" s="114"/>
    </row>
    <row r="150" spans="1:9" ht="12.75">
      <c r="A150" s="39"/>
      <c r="B150" s="27"/>
      <c r="C150" s="46"/>
      <c r="D150" s="53"/>
      <c r="E150" s="53"/>
      <c r="F150" s="54"/>
      <c r="G150"/>
      <c r="H150" s="114"/>
      <c r="I150" s="114"/>
    </row>
    <row r="151" spans="1:9" ht="12.75">
      <c r="A151" s="142" t="s">
        <v>282</v>
      </c>
      <c r="B151" s="24" t="s">
        <v>284</v>
      </c>
      <c r="C151" s="42">
        <f aca="true" t="shared" si="11" ref="C151:D153">C152</f>
        <v>0</v>
      </c>
      <c r="D151" s="66">
        <f t="shared" si="11"/>
        <v>0</v>
      </c>
      <c r="E151" s="66"/>
      <c r="F151" s="54"/>
      <c r="G151"/>
      <c r="H151" s="114"/>
      <c r="I151" s="114"/>
    </row>
    <row r="152" spans="1:9" ht="38.25">
      <c r="A152" s="142"/>
      <c r="B152" s="32" t="s">
        <v>146</v>
      </c>
      <c r="C152" s="62">
        <f t="shared" si="11"/>
        <v>0</v>
      </c>
      <c r="D152" s="62">
        <f t="shared" si="11"/>
        <v>0</v>
      </c>
      <c r="E152" s="62"/>
      <c r="F152" s="201"/>
      <c r="G152" s="90"/>
      <c r="H152" s="198"/>
      <c r="I152" s="198"/>
    </row>
    <row r="153" spans="1:9" ht="51">
      <c r="A153" s="142"/>
      <c r="B153" s="33" t="s">
        <v>285</v>
      </c>
      <c r="C153" s="64">
        <f t="shared" si="11"/>
        <v>0</v>
      </c>
      <c r="D153" s="64">
        <f t="shared" si="11"/>
        <v>0</v>
      </c>
      <c r="E153" s="64"/>
      <c r="F153" s="136"/>
      <c r="G153"/>
      <c r="H153" s="87"/>
      <c r="I153" s="87"/>
    </row>
    <row r="154" spans="1:9" ht="25.5">
      <c r="A154" s="142"/>
      <c r="B154" s="76" t="s">
        <v>286</v>
      </c>
      <c r="C154" s="74">
        <f>D154</f>
        <v>0</v>
      </c>
      <c r="D154" s="74"/>
      <c r="E154" s="74"/>
      <c r="F154" s="202"/>
      <c r="G154" s="90"/>
      <c r="H154" s="114"/>
      <c r="I154" s="114"/>
    </row>
    <row r="155" spans="1:9" ht="12.75">
      <c r="A155" s="39"/>
      <c r="B155" s="27"/>
      <c r="C155" s="46"/>
      <c r="D155" s="53"/>
      <c r="E155" s="53"/>
      <c r="F155" s="54"/>
      <c r="G155"/>
      <c r="H155" s="114"/>
      <c r="I155" s="114"/>
    </row>
    <row r="156" spans="1:9" ht="12.75">
      <c r="A156" s="39"/>
      <c r="B156" s="27"/>
      <c r="C156" s="46"/>
      <c r="D156" s="53"/>
      <c r="E156" s="53"/>
      <c r="F156" s="54"/>
      <c r="G156"/>
      <c r="H156" s="114"/>
      <c r="I156" s="114"/>
    </row>
    <row r="157" spans="1:9" ht="12.75">
      <c r="A157" s="142" t="s">
        <v>138</v>
      </c>
      <c r="B157" s="24" t="s">
        <v>20</v>
      </c>
      <c r="C157" s="42">
        <f>C159+C164+C169</f>
        <v>2200</v>
      </c>
      <c r="D157" s="66">
        <f>D159+D164+D169</f>
        <v>2200</v>
      </c>
      <c r="E157" s="66"/>
      <c r="F157" s="43">
        <f>F159+F169+F164</f>
        <v>0</v>
      </c>
      <c r="G157" s="18"/>
      <c r="H157" s="113"/>
      <c r="I157" s="113"/>
    </row>
    <row r="158" spans="1:9" ht="12.75">
      <c r="A158" s="39"/>
      <c r="B158" s="27"/>
      <c r="C158" s="46"/>
      <c r="D158" s="53"/>
      <c r="E158" s="53"/>
      <c r="F158" s="54"/>
      <c r="G158"/>
      <c r="H158" s="114"/>
      <c r="I158" s="114"/>
    </row>
    <row r="159" spans="1:9" ht="12.75">
      <c r="A159" s="142" t="s">
        <v>166</v>
      </c>
      <c r="B159" s="188" t="s">
        <v>273</v>
      </c>
      <c r="C159" s="189">
        <f>C160</f>
        <v>0</v>
      </c>
      <c r="D159" s="189">
        <f>D160</f>
        <v>0</v>
      </c>
      <c r="E159" s="189"/>
      <c r="F159" s="191">
        <f>F160</f>
        <v>0</v>
      </c>
      <c r="G159"/>
      <c r="H159" s="199"/>
      <c r="I159" s="199"/>
    </row>
    <row r="160" spans="1:9" ht="25.5">
      <c r="A160" s="39"/>
      <c r="B160" s="33" t="s">
        <v>271</v>
      </c>
      <c r="C160" s="64">
        <f>D160+F160</f>
        <v>0</v>
      </c>
      <c r="D160" s="64">
        <f>D161+D162</f>
        <v>0</v>
      </c>
      <c r="E160" s="64"/>
      <c r="F160" s="192">
        <f>F161</f>
        <v>0</v>
      </c>
      <c r="G160"/>
      <c r="H160" s="87"/>
      <c r="I160" s="87"/>
    </row>
    <row r="161" spans="1:9" ht="25.5">
      <c r="A161" s="39"/>
      <c r="B161" s="27" t="s">
        <v>272</v>
      </c>
      <c r="C161" s="46">
        <f>D161+F161</f>
        <v>0</v>
      </c>
      <c r="D161" s="53"/>
      <c r="E161" s="53"/>
      <c r="F161" s="47"/>
      <c r="G161" s="21"/>
      <c r="H161" s="114"/>
      <c r="I161" s="114"/>
    </row>
    <row r="162" spans="1:9" ht="25.5">
      <c r="A162" s="39"/>
      <c r="B162" s="27" t="s">
        <v>281</v>
      </c>
      <c r="C162" s="46">
        <f>D162+F162</f>
        <v>0</v>
      </c>
      <c r="D162" s="53"/>
      <c r="E162" s="53"/>
      <c r="F162" s="47"/>
      <c r="G162" s="21"/>
      <c r="H162" s="114"/>
      <c r="I162" s="114"/>
    </row>
    <row r="163" spans="1:9" ht="12.75">
      <c r="A163" s="39"/>
      <c r="B163" s="27"/>
      <c r="C163" s="46"/>
      <c r="D163" s="53"/>
      <c r="E163" s="53"/>
      <c r="F163" s="47"/>
      <c r="G163" s="21"/>
      <c r="H163" s="114"/>
      <c r="I163" s="114"/>
    </row>
    <row r="164" spans="1:9" ht="12.75">
      <c r="A164" s="142" t="s">
        <v>174</v>
      </c>
      <c r="B164" s="188" t="s">
        <v>273</v>
      </c>
      <c r="C164" s="189">
        <f>C165</f>
        <v>2200</v>
      </c>
      <c r="D164" s="189">
        <f>D165</f>
        <v>2200</v>
      </c>
      <c r="E164" s="189"/>
      <c r="F164" s="191"/>
      <c r="G164" s="18"/>
      <c r="H164" s="199"/>
      <c r="I164" s="199"/>
    </row>
    <row r="165" spans="1:9" ht="25.5">
      <c r="A165" s="39"/>
      <c r="B165" s="33" t="s">
        <v>271</v>
      </c>
      <c r="C165" s="64">
        <f>C166</f>
        <v>2200</v>
      </c>
      <c r="D165" s="64">
        <f>D166</f>
        <v>2200</v>
      </c>
      <c r="E165" s="64"/>
      <c r="F165" s="192"/>
      <c r="G165" s="21"/>
      <c r="H165" s="87"/>
      <c r="I165" s="87"/>
    </row>
    <row r="166" spans="1:9" ht="25.5">
      <c r="A166" s="165"/>
      <c r="B166" s="76" t="s">
        <v>300</v>
      </c>
      <c r="C166" s="46">
        <f>D166</f>
        <v>2200</v>
      </c>
      <c r="D166" s="53">
        <v>2200</v>
      </c>
      <c r="E166" s="53"/>
      <c r="F166" s="47"/>
      <c r="G166" s="21"/>
      <c r="H166" s="114"/>
      <c r="I166" s="114"/>
    </row>
    <row r="167" spans="1:9" ht="12.75">
      <c r="A167" s="165"/>
      <c r="B167" s="76"/>
      <c r="C167" s="46"/>
      <c r="D167" s="53"/>
      <c r="E167" s="53"/>
      <c r="F167" s="47"/>
      <c r="G167" s="21"/>
      <c r="H167" s="114"/>
      <c r="I167" s="114"/>
    </row>
    <row r="168" spans="1:9" ht="12.75">
      <c r="A168" s="39"/>
      <c r="B168" s="27"/>
      <c r="C168" s="46"/>
      <c r="D168" s="53"/>
      <c r="E168" s="53"/>
      <c r="F168" s="47"/>
      <c r="G168" s="21"/>
      <c r="H168" s="114"/>
      <c r="I168" s="114"/>
    </row>
    <row r="169" spans="1:9" ht="25.5">
      <c r="A169" s="142" t="s">
        <v>259</v>
      </c>
      <c r="B169" s="123" t="s">
        <v>103</v>
      </c>
      <c r="C169" s="137">
        <f>D169</f>
        <v>0</v>
      </c>
      <c r="D169" s="137">
        <f>D170</f>
        <v>0</v>
      </c>
      <c r="E169" s="137"/>
      <c r="F169" s="138"/>
      <c r="G169"/>
      <c r="H169" s="198"/>
      <c r="I169" s="198"/>
    </row>
    <row r="170" spans="1:9" ht="25.5">
      <c r="A170" s="39"/>
      <c r="B170" s="33" t="s">
        <v>205</v>
      </c>
      <c r="C170" s="64">
        <f>D170</f>
        <v>0</v>
      </c>
      <c r="D170" s="64">
        <f>D171</f>
        <v>0</v>
      </c>
      <c r="E170" s="64"/>
      <c r="F170" s="136"/>
      <c r="G170"/>
      <c r="H170" s="114"/>
      <c r="I170" s="114"/>
    </row>
    <row r="171" spans="1:9" ht="12.75">
      <c r="A171" s="39"/>
      <c r="B171" s="27" t="s">
        <v>206</v>
      </c>
      <c r="C171" s="46">
        <f>D171</f>
        <v>0</v>
      </c>
      <c r="D171" s="53"/>
      <c r="E171" s="53"/>
      <c r="F171" s="54"/>
      <c r="G171"/>
      <c r="H171" s="114"/>
      <c r="I171" s="114"/>
    </row>
    <row r="172" spans="1:9" ht="15" customHeight="1">
      <c r="A172" s="39"/>
      <c r="B172" s="27"/>
      <c r="C172" s="46"/>
      <c r="D172" s="53"/>
      <c r="E172" s="53"/>
      <c r="F172" s="54"/>
      <c r="G172"/>
      <c r="H172" s="114"/>
      <c r="I172" s="114"/>
    </row>
    <row r="173" spans="1:9" ht="12.75">
      <c r="A173" s="39"/>
      <c r="B173" s="27"/>
      <c r="C173" s="46"/>
      <c r="D173" s="53"/>
      <c r="E173" s="53"/>
      <c r="F173" s="54"/>
      <c r="G173"/>
      <c r="H173" s="114"/>
      <c r="I173" s="114"/>
    </row>
    <row r="174" spans="1:9" ht="12.75">
      <c r="A174" s="142" t="s">
        <v>130</v>
      </c>
      <c r="B174" s="24" t="s">
        <v>52</v>
      </c>
      <c r="C174" s="42">
        <f>D174</f>
        <v>300</v>
      </c>
      <c r="D174" s="66">
        <f>D175</f>
        <v>300</v>
      </c>
      <c r="E174" s="66"/>
      <c r="F174" s="132"/>
      <c r="G174"/>
      <c r="H174" s="113"/>
      <c r="I174" s="113"/>
    </row>
    <row r="175" spans="1:9" ht="12.75">
      <c r="A175" s="39"/>
      <c r="B175" s="58" t="s">
        <v>47</v>
      </c>
      <c r="C175" s="42">
        <f>D175</f>
        <v>300</v>
      </c>
      <c r="D175" s="66">
        <f>D176</f>
        <v>300</v>
      </c>
      <c r="E175" s="66"/>
      <c r="F175" s="132"/>
      <c r="G175"/>
      <c r="H175" s="113"/>
      <c r="I175" s="113"/>
    </row>
    <row r="176" spans="1:9" ht="12.75">
      <c r="A176" s="150" t="s">
        <v>231</v>
      </c>
      <c r="B176" s="25" t="s">
        <v>30</v>
      </c>
      <c r="C176" s="49">
        <f>D176</f>
        <v>300</v>
      </c>
      <c r="D176" s="49">
        <f>D177</f>
        <v>300</v>
      </c>
      <c r="E176" s="49"/>
      <c r="F176" s="130"/>
      <c r="G176"/>
      <c r="H176" s="198"/>
      <c r="I176" s="198"/>
    </row>
    <row r="177" spans="1:9" ht="12.75">
      <c r="A177" s="39"/>
      <c r="B177" s="26" t="s">
        <v>35</v>
      </c>
      <c r="C177" s="51">
        <f>D177</f>
        <v>300</v>
      </c>
      <c r="D177" s="51">
        <f>D178</f>
        <v>300</v>
      </c>
      <c r="E177" s="51"/>
      <c r="F177" s="131"/>
      <c r="G177"/>
      <c r="H177" s="87"/>
      <c r="I177" s="87"/>
    </row>
    <row r="178" spans="1:9" ht="12.75">
      <c r="A178" s="135"/>
      <c r="B178" s="28" t="s">
        <v>18</v>
      </c>
      <c r="C178" s="46">
        <f>D178</f>
        <v>300</v>
      </c>
      <c r="D178" s="53">
        <v>300</v>
      </c>
      <c r="E178" s="53"/>
      <c r="F178" s="54"/>
      <c r="G178"/>
      <c r="H178" s="114"/>
      <c r="I178" s="114"/>
    </row>
    <row r="179" spans="1:9" ht="12.75">
      <c r="A179" s="39"/>
      <c r="B179" s="27"/>
      <c r="C179" s="128"/>
      <c r="D179" s="127"/>
      <c r="E179" s="127"/>
      <c r="F179" s="54"/>
      <c r="G179"/>
      <c r="H179" s="114"/>
      <c r="I179" s="114"/>
    </row>
    <row r="180" spans="1:9" ht="12.75">
      <c r="A180" s="39"/>
      <c r="B180" s="27"/>
      <c r="C180" s="128"/>
      <c r="D180" s="127"/>
      <c r="E180" s="127"/>
      <c r="F180" s="54"/>
      <c r="G180"/>
      <c r="H180" s="114"/>
      <c r="I180" s="114"/>
    </row>
    <row r="181" spans="1:9" ht="12.75">
      <c r="A181" s="142" t="s">
        <v>129</v>
      </c>
      <c r="B181" s="24" t="s">
        <v>2</v>
      </c>
      <c r="C181" s="42">
        <f>C183+C193+C201</f>
        <v>32380.6</v>
      </c>
      <c r="D181" s="42">
        <f>D183+D193+D201</f>
        <v>3200</v>
      </c>
      <c r="E181" s="42"/>
      <c r="F181" s="42">
        <f>F183+F193+F201</f>
        <v>29180.6</v>
      </c>
      <c r="G181"/>
      <c r="H181" s="113">
        <f>H183+H193+H201</f>
        <v>20756.6</v>
      </c>
      <c r="I181" s="113">
        <f>I183+I193+I201</f>
        <v>22799.6</v>
      </c>
    </row>
    <row r="182" spans="1:9" ht="12.75">
      <c r="A182" s="39"/>
      <c r="B182" s="27"/>
      <c r="C182" s="46"/>
      <c r="D182" s="53"/>
      <c r="E182" s="53"/>
      <c r="F182" s="47"/>
      <c r="G182"/>
      <c r="H182" s="114"/>
      <c r="I182" s="114"/>
    </row>
    <row r="183" spans="1:9" ht="12.75">
      <c r="A183" s="145" t="s">
        <v>178</v>
      </c>
      <c r="B183" s="24" t="s">
        <v>126</v>
      </c>
      <c r="C183" s="42">
        <f>D183+F183</f>
        <v>13818.800000000001</v>
      </c>
      <c r="D183" s="66"/>
      <c r="E183" s="66"/>
      <c r="F183" s="43">
        <f>F184+F188</f>
        <v>13818.800000000001</v>
      </c>
      <c r="G183" s="43"/>
      <c r="H183" s="43">
        <f>H184+H188</f>
        <v>7108.4</v>
      </c>
      <c r="I183" s="43">
        <f>I184+I188</f>
        <v>6786.4</v>
      </c>
    </row>
    <row r="184" spans="1:9" ht="25.5">
      <c r="A184" s="150" t="s">
        <v>217</v>
      </c>
      <c r="B184" s="25" t="s">
        <v>32</v>
      </c>
      <c r="C184" s="49">
        <f>F184</f>
        <v>13183.2</v>
      </c>
      <c r="D184" s="49"/>
      <c r="E184" s="49"/>
      <c r="F184" s="50">
        <f>F185</f>
        <v>13183.2</v>
      </c>
      <c r="G184"/>
      <c r="H184" s="180">
        <f>H185</f>
        <v>6084.5</v>
      </c>
      <c r="I184" s="180">
        <f>I185</f>
        <v>6084.5</v>
      </c>
    </row>
    <row r="185" spans="1:9" ht="38.25">
      <c r="A185" s="39"/>
      <c r="B185" s="26" t="s">
        <v>116</v>
      </c>
      <c r="C185" s="51">
        <f>F185</f>
        <v>13183.2</v>
      </c>
      <c r="D185" s="51"/>
      <c r="E185" s="51"/>
      <c r="F185" s="52">
        <f>F186+F187</f>
        <v>13183.2</v>
      </c>
      <c r="G185"/>
      <c r="H185" s="87">
        <f>H186</f>
        <v>6084.5</v>
      </c>
      <c r="I185" s="87">
        <f>I186</f>
        <v>6084.5</v>
      </c>
    </row>
    <row r="186" spans="1:9" ht="51">
      <c r="A186" s="39"/>
      <c r="B186" s="182" t="s">
        <v>76</v>
      </c>
      <c r="C186" s="172">
        <f>F186</f>
        <v>13183.2</v>
      </c>
      <c r="D186" s="172"/>
      <c r="E186" s="172"/>
      <c r="F186" s="173">
        <v>13183.2</v>
      </c>
      <c r="G186"/>
      <c r="H186" s="178">
        <v>6084.5</v>
      </c>
      <c r="I186" s="178">
        <v>6084.5</v>
      </c>
    </row>
    <row r="187" spans="1:9" ht="51" customHeight="1">
      <c r="A187" s="39"/>
      <c r="B187" s="77" t="s">
        <v>180</v>
      </c>
      <c r="C187" s="74"/>
      <c r="D187" s="74"/>
      <c r="E187" s="74"/>
      <c r="F187" s="75">
        <v>0</v>
      </c>
      <c r="G187"/>
      <c r="H187" s="114"/>
      <c r="I187" s="114"/>
    </row>
    <row r="188" spans="1:9" ht="25.5">
      <c r="A188" s="150" t="s">
        <v>230</v>
      </c>
      <c r="B188" s="25" t="s">
        <v>38</v>
      </c>
      <c r="C188" s="195">
        <f>C189</f>
        <v>635.6</v>
      </c>
      <c r="D188" s="195">
        <f>D189</f>
        <v>0</v>
      </c>
      <c r="E188" s="195"/>
      <c r="F188" s="195">
        <f>F189</f>
        <v>635.6</v>
      </c>
      <c r="G188" s="74"/>
      <c r="H188" s="195">
        <f>H189</f>
        <v>1023.9</v>
      </c>
      <c r="I188" s="195">
        <f>I189</f>
        <v>701.9</v>
      </c>
    </row>
    <row r="189" spans="1:9" ht="12.75">
      <c r="A189" s="39"/>
      <c r="B189" s="26" t="s">
        <v>37</v>
      </c>
      <c r="C189" s="64">
        <f>C190+C191</f>
        <v>635.6</v>
      </c>
      <c r="D189" s="64">
        <f>D190+D191</f>
        <v>0</v>
      </c>
      <c r="E189" s="64"/>
      <c r="F189" s="64">
        <f>F190+F191</f>
        <v>635.6</v>
      </c>
      <c r="G189" s="74"/>
      <c r="H189" s="64">
        <f>H190+H191</f>
        <v>1023.9</v>
      </c>
      <c r="I189" s="64">
        <f>I190+I191</f>
        <v>701.9</v>
      </c>
    </row>
    <row r="190" spans="1:9" ht="25.5">
      <c r="A190" s="165"/>
      <c r="B190" s="151" t="s">
        <v>181</v>
      </c>
      <c r="C190" s="74">
        <f>D190+F190</f>
        <v>335.6</v>
      </c>
      <c r="D190" s="74"/>
      <c r="E190" s="74"/>
      <c r="F190" s="74">
        <v>335.6</v>
      </c>
      <c r="G190"/>
      <c r="H190" s="80">
        <v>423.9</v>
      </c>
      <c r="I190" s="80">
        <v>401.9</v>
      </c>
    </row>
    <row r="191" spans="1:9" ht="25.5">
      <c r="A191" s="165"/>
      <c r="B191" s="151" t="s">
        <v>172</v>
      </c>
      <c r="C191" s="74">
        <f>D191+F191</f>
        <v>300</v>
      </c>
      <c r="D191" s="74"/>
      <c r="E191" s="74"/>
      <c r="F191" s="74">
        <v>300</v>
      </c>
      <c r="G191" s="2"/>
      <c r="H191" s="81">
        <v>600</v>
      </c>
      <c r="I191" s="81">
        <v>300</v>
      </c>
    </row>
    <row r="192" spans="1:9" ht="12.75">
      <c r="A192" s="56"/>
      <c r="B192" s="34"/>
      <c r="C192" s="53"/>
      <c r="D192" s="53"/>
      <c r="E192" s="53"/>
      <c r="F192" s="57"/>
      <c r="G192" s="2"/>
      <c r="H192" s="114"/>
      <c r="I192" s="114"/>
    </row>
    <row r="193" spans="1:9" ht="12.75">
      <c r="A193" s="145" t="s">
        <v>260</v>
      </c>
      <c r="B193" s="133" t="s">
        <v>65</v>
      </c>
      <c r="C193" s="66">
        <f>C194</f>
        <v>18475.7</v>
      </c>
      <c r="D193" s="66">
        <f>D194</f>
        <v>3200</v>
      </c>
      <c r="E193" s="66"/>
      <c r="F193" s="66">
        <f>F194</f>
        <v>15275.699999999999</v>
      </c>
      <c r="G193" s="19"/>
      <c r="H193" s="113">
        <f>H194</f>
        <v>13560.199999999999</v>
      </c>
      <c r="I193" s="113">
        <f>I194</f>
        <v>15925.2</v>
      </c>
    </row>
    <row r="194" spans="1:9" ht="25.5">
      <c r="A194" s="56"/>
      <c r="B194" s="29" t="s">
        <v>32</v>
      </c>
      <c r="C194" s="49">
        <f>C195+C199</f>
        <v>18475.7</v>
      </c>
      <c r="D194" s="49">
        <f>D195+D199</f>
        <v>3200</v>
      </c>
      <c r="E194" s="49"/>
      <c r="F194" s="50">
        <f>F195</f>
        <v>15275.699999999999</v>
      </c>
      <c r="G194" s="2"/>
      <c r="H194" s="180">
        <f>H195</f>
        <v>13560.199999999999</v>
      </c>
      <c r="I194" s="180">
        <f>I195</f>
        <v>15925.2</v>
      </c>
    </row>
    <row r="195" spans="1:9" ht="25.5">
      <c r="A195" s="56"/>
      <c r="B195" s="176" t="s">
        <v>100</v>
      </c>
      <c r="C195" s="185">
        <f>C196+C197</f>
        <v>18475.7</v>
      </c>
      <c r="D195" s="45">
        <f>D196+D197</f>
        <v>3200</v>
      </c>
      <c r="E195" s="45"/>
      <c r="F195" s="65">
        <f>F196+F197</f>
        <v>15275.699999999999</v>
      </c>
      <c r="G195" s="19"/>
      <c r="H195" s="88">
        <f>H196+H197</f>
        <v>13560.199999999999</v>
      </c>
      <c r="I195" s="88">
        <f>I196+I197</f>
        <v>15925.2</v>
      </c>
    </row>
    <row r="196" spans="1:9" ht="25.5">
      <c r="A196" s="56"/>
      <c r="B196" s="183" t="s">
        <v>143</v>
      </c>
      <c r="C196" s="74">
        <f>D196+F196</f>
        <v>15414.3</v>
      </c>
      <c r="D196" s="74">
        <v>3100</v>
      </c>
      <c r="E196" s="74"/>
      <c r="F196" s="75">
        <v>12314.3</v>
      </c>
      <c r="G196" s="2"/>
      <c r="H196" s="114">
        <v>12337.9</v>
      </c>
      <c r="I196" s="114">
        <v>12272.1</v>
      </c>
    </row>
    <row r="197" spans="1:9" ht="38.25">
      <c r="A197" s="56"/>
      <c r="B197" s="184" t="s">
        <v>262</v>
      </c>
      <c r="C197" s="74">
        <f>D197+F197</f>
        <v>3061.4</v>
      </c>
      <c r="D197" s="74">
        <v>100</v>
      </c>
      <c r="E197" s="74"/>
      <c r="F197" s="75">
        <v>2961.4</v>
      </c>
      <c r="G197" s="2"/>
      <c r="H197" s="114">
        <v>1222.3</v>
      </c>
      <c r="I197" s="114">
        <v>3653.1</v>
      </c>
    </row>
    <row r="198" spans="1:9" ht="12.75">
      <c r="A198" s="56"/>
      <c r="B198" s="183"/>
      <c r="C198" s="74"/>
      <c r="D198" s="74"/>
      <c r="E198" s="74"/>
      <c r="F198" s="75"/>
      <c r="G198" s="2"/>
      <c r="H198" s="114"/>
      <c r="I198" s="114"/>
    </row>
    <row r="199" spans="1:9" ht="12.75">
      <c r="A199" s="56"/>
      <c r="B199" s="31" t="s">
        <v>75</v>
      </c>
      <c r="C199" s="46">
        <f>F199+D199</f>
        <v>0</v>
      </c>
      <c r="D199" s="53"/>
      <c r="E199" s="53"/>
      <c r="F199" s="75"/>
      <c r="G199" s="2"/>
      <c r="H199" s="114"/>
      <c r="I199" s="114"/>
    </row>
    <row r="200" spans="1:9" ht="14.25" customHeight="1">
      <c r="A200" s="56"/>
      <c r="B200" s="139"/>
      <c r="C200" s="53"/>
      <c r="D200" s="53"/>
      <c r="E200" s="53"/>
      <c r="F200" s="57"/>
      <c r="G200" s="2"/>
      <c r="H200" s="114"/>
      <c r="I200" s="114"/>
    </row>
    <row r="201" spans="1:9" ht="12.75">
      <c r="A201" s="145" t="s">
        <v>261</v>
      </c>
      <c r="B201" s="133" t="s">
        <v>149</v>
      </c>
      <c r="C201" s="66">
        <f aca="true" t="shared" si="12" ref="C201:C206">D201+F201</f>
        <v>86.1</v>
      </c>
      <c r="D201" s="66"/>
      <c r="E201" s="66"/>
      <c r="F201" s="111">
        <f>F202</f>
        <v>86.1</v>
      </c>
      <c r="G201" s="2"/>
      <c r="H201" s="113">
        <f aca="true" t="shared" si="13" ref="H201:I203">H202</f>
        <v>88</v>
      </c>
      <c r="I201" s="113">
        <f t="shared" si="13"/>
        <v>88</v>
      </c>
    </row>
    <row r="202" spans="1:9" ht="12.75">
      <c r="A202" s="150" t="s">
        <v>263</v>
      </c>
      <c r="B202" s="25" t="s">
        <v>105</v>
      </c>
      <c r="C202" s="49">
        <f t="shared" si="12"/>
        <v>86.1</v>
      </c>
      <c r="D202" s="140"/>
      <c r="E202" s="140"/>
      <c r="F202" s="50">
        <f>F203</f>
        <v>86.1</v>
      </c>
      <c r="G202" s="2"/>
      <c r="H202" s="198">
        <f t="shared" si="13"/>
        <v>88</v>
      </c>
      <c r="I202" s="198">
        <f t="shared" si="13"/>
        <v>88</v>
      </c>
    </row>
    <row r="203" spans="1:9" ht="25.5">
      <c r="A203" s="39"/>
      <c r="B203" s="26" t="s">
        <v>106</v>
      </c>
      <c r="C203" s="51">
        <f t="shared" si="12"/>
        <v>86.1</v>
      </c>
      <c r="D203" s="141"/>
      <c r="E203" s="141"/>
      <c r="F203" s="52">
        <f>F204</f>
        <v>86.1</v>
      </c>
      <c r="G203" s="2"/>
      <c r="H203" s="87">
        <f t="shared" si="13"/>
        <v>88</v>
      </c>
      <c r="I203" s="87">
        <f t="shared" si="13"/>
        <v>88</v>
      </c>
    </row>
    <row r="204" spans="1:9" ht="12.75">
      <c r="A204" s="39"/>
      <c r="B204" s="171" t="s">
        <v>72</v>
      </c>
      <c r="C204" s="172">
        <f t="shared" si="12"/>
        <v>86.1</v>
      </c>
      <c r="D204" s="186"/>
      <c r="E204" s="186"/>
      <c r="F204" s="173">
        <v>86.1</v>
      </c>
      <c r="G204" s="2"/>
      <c r="H204" s="173">
        <v>88</v>
      </c>
      <c r="I204" s="173">
        <v>88</v>
      </c>
    </row>
    <row r="205" spans="1:9" ht="12.75">
      <c r="A205" s="39"/>
      <c r="B205" s="76" t="s">
        <v>10</v>
      </c>
      <c r="C205" s="74">
        <f t="shared" si="12"/>
        <v>82.86</v>
      </c>
      <c r="D205" s="153"/>
      <c r="E205" s="153"/>
      <c r="F205" s="75">
        <v>82.86</v>
      </c>
      <c r="G205" s="2"/>
      <c r="H205" s="75">
        <v>84.6</v>
      </c>
      <c r="I205" s="75">
        <v>84.6</v>
      </c>
    </row>
    <row r="206" spans="1:9" ht="12.75">
      <c r="A206" s="39"/>
      <c r="B206" s="76" t="s">
        <v>66</v>
      </c>
      <c r="C206" s="74">
        <f t="shared" si="12"/>
        <v>3.24</v>
      </c>
      <c r="D206" s="127"/>
      <c r="E206" s="127"/>
      <c r="F206" s="47">
        <v>3.24</v>
      </c>
      <c r="G206"/>
      <c r="H206" s="114">
        <v>3.4</v>
      </c>
      <c r="I206" s="114">
        <v>3.4</v>
      </c>
    </row>
    <row r="207" spans="1:9" ht="12.75">
      <c r="A207" s="39"/>
      <c r="B207" s="76"/>
      <c r="C207" s="128"/>
      <c r="D207" s="127"/>
      <c r="E207" s="127"/>
      <c r="F207" s="54"/>
      <c r="G207"/>
      <c r="H207" s="114"/>
      <c r="I207" s="114"/>
    </row>
    <row r="208" spans="1:9" ht="12.75">
      <c r="A208" s="214" t="s">
        <v>175</v>
      </c>
      <c r="B208" s="112" t="s">
        <v>176</v>
      </c>
      <c r="C208" s="42">
        <f>SUM(D208:F208)</f>
        <v>32000</v>
      </c>
      <c r="D208" s="66">
        <f>SUM(D209:D210)</f>
        <v>2240</v>
      </c>
      <c r="E208" s="108"/>
      <c r="F208" s="43">
        <f>F209</f>
        <v>29760</v>
      </c>
      <c r="G208" s="18"/>
      <c r="H208" s="113">
        <f>H209+H210</f>
        <v>176171.4</v>
      </c>
      <c r="I208" s="113">
        <f>I209+I210</f>
        <v>0</v>
      </c>
    </row>
    <row r="209" spans="1:9" ht="12.75">
      <c r="A209" s="39"/>
      <c r="B209" s="76" t="s">
        <v>318</v>
      </c>
      <c r="C209" s="46">
        <f>SUM(D209:F209)</f>
        <v>32000</v>
      </c>
      <c r="D209" s="53">
        <v>2240</v>
      </c>
      <c r="E209" s="127"/>
      <c r="F209" s="47">
        <v>29760</v>
      </c>
      <c r="G209"/>
      <c r="H209" s="114"/>
      <c r="I209" s="114"/>
    </row>
    <row r="210" spans="1:9" ht="12.75">
      <c r="A210" s="39"/>
      <c r="B210" s="76" t="s">
        <v>319</v>
      </c>
      <c r="C210" s="128"/>
      <c r="D210" s="127"/>
      <c r="E210" s="127"/>
      <c r="F210" s="54"/>
      <c r="G210"/>
      <c r="H210" s="114">
        <v>176171.4</v>
      </c>
      <c r="I210" s="114"/>
    </row>
    <row r="211" spans="1:9" ht="12.75">
      <c r="A211" s="39"/>
      <c r="B211" s="76"/>
      <c r="C211" s="128"/>
      <c r="D211" s="127"/>
      <c r="E211" s="127"/>
      <c r="F211" s="54"/>
      <c r="G211"/>
      <c r="H211" s="114"/>
      <c r="I211" s="114"/>
    </row>
    <row r="212" spans="1:9" ht="38.25">
      <c r="A212" s="142" t="s">
        <v>128</v>
      </c>
      <c r="B212" s="24" t="s">
        <v>62</v>
      </c>
      <c r="C212" s="42">
        <f>D212</f>
        <v>5000</v>
      </c>
      <c r="D212" s="66">
        <f>D213</f>
        <v>5000</v>
      </c>
      <c r="E212" s="66"/>
      <c r="F212" s="54"/>
      <c r="G212"/>
      <c r="H212" s="113"/>
      <c r="I212" s="113"/>
    </row>
    <row r="213" spans="1:9" ht="12.75">
      <c r="A213" s="39"/>
      <c r="B213" s="24" t="s">
        <v>127</v>
      </c>
      <c r="C213" s="42">
        <f>D213</f>
        <v>5000</v>
      </c>
      <c r="D213" s="66">
        <f>D214</f>
        <v>5000</v>
      </c>
      <c r="E213" s="66"/>
      <c r="F213" s="132"/>
      <c r="G213"/>
      <c r="H213" s="113"/>
      <c r="I213" s="113"/>
    </row>
    <row r="214" spans="1:9" ht="25.5">
      <c r="A214" s="39"/>
      <c r="B214" s="25" t="s">
        <v>142</v>
      </c>
      <c r="C214" s="49">
        <f>D214</f>
        <v>5000</v>
      </c>
      <c r="D214" s="49">
        <f>D215</f>
        <v>5000</v>
      </c>
      <c r="E214" s="49"/>
      <c r="F214" s="130"/>
      <c r="G214"/>
      <c r="H214" s="198"/>
      <c r="I214" s="198"/>
    </row>
    <row r="215" spans="1:9" ht="25.5">
      <c r="A215" s="39"/>
      <c r="B215" s="26" t="s">
        <v>270</v>
      </c>
      <c r="C215" s="51">
        <f>D215</f>
        <v>5000</v>
      </c>
      <c r="D215" s="51">
        <f>D216</f>
        <v>5000</v>
      </c>
      <c r="E215" s="51"/>
      <c r="F215" s="131"/>
      <c r="G215"/>
      <c r="H215" s="87"/>
      <c r="I215" s="87"/>
    </row>
    <row r="216" spans="1:9" ht="25.5">
      <c r="A216" s="39"/>
      <c r="B216" s="27" t="s">
        <v>123</v>
      </c>
      <c r="C216" s="46">
        <f>D216</f>
        <v>5000</v>
      </c>
      <c r="D216" s="53">
        <v>5000</v>
      </c>
      <c r="E216" s="53"/>
      <c r="F216" s="54"/>
      <c r="G216"/>
      <c r="H216" s="114"/>
      <c r="I216" s="114"/>
    </row>
    <row r="217" spans="1:9" ht="12.75">
      <c r="A217" s="56"/>
      <c r="B217" s="34"/>
      <c r="C217" s="53"/>
      <c r="D217" s="53"/>
      <c r="E217" s="53"/>
      <c r="F217" s="57"/>
      <c r="G217" s="2"/>
      <c r="H217" s="114"/>
      <c r="I217" s="114"/>
    </row>
    <row r="218" spans="1:9" ht="12.75">
      <c r="A218" s="145"/>
      <c r="B218" s="133"/>
      <c r="C218" s="66"/>
      <c r="D218" s="66"/>
      <c r="E218" s="66"/>
      <c r="F218" s="66"/>
      <c r="G218" s="19"/>
      <c r="H218" s="113"/>
      <c r="I218" s="113"/>
    </row>
    <row r="219" spans="1:9" ht="25.5">
      <c r="A219" s="105"/>
      <c r="B219" s="98" t="s">
        <v>195</v>
      </c>
      <c r="C219" s="40">
        <f>D219+F219+E219</f>
        <v>146647.6</v>
      </c>
      <c r="D219" s="40">
        <f>D220+D236+D290</f>
        <v>64620.8</v>
      </c>
      <c r="E219" s="40">
        <f>E236</f>
        <v>16664.8</v>
      </c>
      <c r="F219" s="40">
        <f>F220+F236+F290</f>
        <v>65362</v>
      </c>
      <c r="G219" s="96"/>
      <c r="H219" s="89">
        <f>H220+H236+H290</f>
        <v>1867.7</v>
      </c>
      <c r="I219" s="89">
        <f>I220+I236+I290</f>
        <v>1867.7</v>
      </c>
    </row>
    <row r="220" spans="1:9" ht="12.75">
      <c r="A220" s="106" t="s">
        <v>155</v>
      </c>
      <c r="B220" s="24" t="s">
        <v>20</v>
      </c>
      <c r="C220" s="66">
        <f aca="true" t="shared" si="14" ref="C220:F222">C221</f>
        <v>23435.7</v>
      </c>
      <c r="D220" s="66">
        <f t="shared" si="14"/>
        <v>18935.7</v>
      </c>
      <c r="E220" s="66"/>
      <c r="F220" s="66">
        <f t="shared" si="14"/>
        <v>4500</v>
      </c>
      <c r="G220" s="99"/>
      <c r="H220" s="83"/>
      <c r="I220" s="83"/>
    </row>
    <row r="221" spans="1:9" ht="12.75">
      <c r="A221" s="106" t="s">
        <v>228</v>
      </c>
      <c r="B221" s="24" t="s">
        <v>229</v>
      </c>
      <c r="C221" s="66">
        <f t="shared" si="14"/>
        <v>23435.7</v>
      </c>
      <c r="D221" s="66">
        <f t="shared" si="14"/>
        <v>18935.7</v>
      </c>
      <c r="E221" s="66"/>
      <c r="F221" s="66">
        <f t="shared" si="14"/>
        <v>4500</v>
      </c>
      <c r="G221" s="96"/>
      <c r="H221" s="80"/>
      <c r="I221" s="80"/>
    </row>
    <row r="222" spans="1:9" ht="25.5">
      <c r="A222" s="107" t="s">
        <v>230</v>
      </c>
      <c r="B222" s="25" t="s">
        <v>38</v>
      </c>
      <c r="C222" s="44">
        <f t="shared" si="14"/>
        <v>23435.7</v>
      </c>
      <c r="D222" s="44">
        <f t="shared" si="14"/>
        <v>18935.7</v>
      </c>
      <c r="E222" s="44"/>
      <c r="F222" s="44">
        <f t="shared" si="14"/>
        <v>4500</v>
      </c>
      <c r="G222" s="100"/>
      <c r="H222" s="180"/>
      <c r="I222" s="180"/>
    </row>
    <row r="223" spans="1:9" ht="12.75">
      <c r="A223" s="107"/>
      <c r="B223" s="26" t="s">
        <v>37</v>
      </c>
      <c r="C223" s="45">
        <f>C225+C232</f>
        <v>23435.7</v>
      </c>
      <c r="D223" s="45">
        <f>D225+D232</f>
        <v>18935.7</v>
      </c>
      <c r="E223" s="45"/>
      <c r="F223" s="45">
        <f>F225+F232</f>
        <v>4500</v>
      </c>
      <c r="G223" s="100"/>
      <c r="H223" s="88"/>
      <c r="I223" s="88"/>
    </row>
    <row r="224" spans="1:9" ht="12.75">
      <c r="A224" s="107"/>
      <c r="B224" s="24"/>
      <c r="C224" s="66"/>
      <c r="D224" s="66"/>
      <c r="E224" s="66"/>
      <c r="F224" s="57"/>
      <c r="G224" s="100"/>
      <c r="H224" s="80"/>
      <c r="I224" s="80"/>
    </row>
    <row r="225" spans="1:9" ht="12.75">
      <c r="A225" s="107"/>
      <c r="B225" s="101" t="s">
        <v>26</v>
      </c>
      <c r="C225" s="42">
        <f>D225+F225</f>
        <v>18597</v>
      </c>
      <c r="D225" s="42">
        <f>D226+D228+D229+D230+D227</f>
        <v>18597</v>
      </c>
      <c r="E225" s="42"/>
      <c r="F225" s="111">
        <f>F226</f>
        <v>0</v>
      </c>
      <c r="G225" s="96"/>
      <c r="H225" s="80"/>
      <c r="I225" s="80"/>
    </row>
    <row r="226" spans="1:9" ht="12.75">
      <c r="A226" s="105"/>
      <c r="B226" s="27" t="s">
        <v>22</v>
      </c>
      <c r="C226" s="46">
        <f>D226+F226</f>
        <v>17225.8</v>
      </c>
      <c r="D226" s="46">
        <v>17225.8</v>
      </c>
      <c r="E226" s="46"/>
      <c r="F226" s="75"/>
      <c r="G226" s="96"/>
      <c r="H226" s="80"/>
      <c r="I226" s="80"/>
    </row>
    <row r="227" spans="1:9" ht="12.75">
      <c r="A227" s="105"/>
      <c r="B227" s="27" t="s">
        <v>267</v>
      </c>
      <c r="C227" s="46">
        <f>D227</f>
        <v>0</v>
      </c>
      <c r="D227" s="46"/>
      <c r="E227" s="46"/>
      <c r="F227" s="75"/>
      <c r="G227" s="96"/>
      <c r="H227" s="80"/>
      <c r="I227" s="80"/>
    </row>
    <row r="228" spans="1:9" ht="12.75">
      <c r="A228" s="105"/>
      <c r="B228" s="27" t="s">
        <v>23</v>
      </c>
      <c r="C228" s="46">
        <f>D228+F228</f>
        <v>543.5</v>
      </c>
      <c r="D228" s="46">
        <v>543.5</v>
      </c>
      <c r="E228" s="46"/>
      <c r="F228" s="47"/>
      <c r="G228" s="96"/>
      <c r="H228" s="80"/>
      <c r="I228" s="80"/>
    </row>
    <row r="229" spans="1:9" ht="12.75">
      <c r="A229" s="105"/>
      <c r="B229" s="27" t="s">
        <v>24</v>
      </c>
      <c r="C229" s="46">
        <f>D229+F229</f>
        <v>368.7</v>
      </c>
      <c r="D229" s="46">
        <v>368.7</v>
      </c>
      <c r="E229" s="46"/>
      <c r="F229" s="47"/>
      <c r="G229" s="96"/>
      <c r="H229" s="80"/>
      <c r="I229" s="80"/>
    </row>
    <row r="230" spans="1:9" ht="12.75">
      <c r="A230" s="105"/>
      <c r="B230" s="27" t="s">
        <v>25</v>
      </c>
      <c r="C230" s="46">
        <f>D230+F230</f>
        <v>459</v>
      </c>
      <c r="D230" s="46">
        <v>459</v>
      </c>
      <c r="E230" s="46"/>
      <c r="F230" s="47"/>
      <c r="G230" s="96"/>
      <c r="H230" s="80"/>
      <c r="I230" s="80"/>
    </row>
    <row r="231" spans="1:9" ht="12.75">
      <c r="A231" s="107"/>
      <c r="B231" s="102"/>
      <c r="C231" s="108"/>
      <c r="D231" s="108"/>
      <c r="E231" s="108"/>
      <c r="F231" s="66"/>
      <c r="G231" s="100"/>
      <c r="H231" s="80"/>
      <c r="I231" s="80"/>
    </row>
    <row r="232" spans="1:9" ht="12.75">
      <c r="A232" s="107"/>
      <c r="B232" s="112" t="s">
        <v>320</v>
      </c>
      <c r="C232" s="73">
        <f>D232+F232</f>
        <v>4838.7</v>
      </c>
      <c r="D232" s="73">
        <f>D233+D234</f>
        <v>338.70000000000005</v>
      </c>
      <c r="E232" s="73"/>
      <c r="F232" s="73">
        <f>F233+F234</f>
        <v>4500</v>
      </c>
      <c r="G232" s="100"/>
      <c r="H232" s="83"/>
      <c r="I232" s="83"/>
    </row>
    <row r="233" spans="1:9" ht="12.75">
      <c r="A233" s="107"/>
      <c r="B233" s="177" t="s">
        <v>321</v>
      </c>
      <c r="C233" s="73">
        <f>D233+F233</f>
        <v>3225.8</v>
      </c>
      <c r="D233" s="172">
        <v>225.8</v>
      </c>
      <c r="E233" s="172"/>
      <c r="F233" s="172">
        <v>3000</v>
      </c>
      <c r="G233" s="100"/>
      <c r="H233" s="83"/>
      <c r="I233" s="83"/>
    </row>
    <row r="234" spans="1:9" ht="12.75">
      <c r="A234" s="107"/>
      <c r="B234" s="177" t="s">
        <v>322</v>
      </c>
      <c r="C234" s="73">
        <f>D234+F234</f>
        <v>1612.9</v>
      </c>
      <c r="D234" s="172">
        <v>112.9</v>
      </c>
      <c r="E234" s="172"/>
      <c r="F234" s="172">
        <v>1500</v>
      </c>
      <c r="G234" s="100"/>
      <c r="H234" s="83"/>
      <c r="I234" s="83"/>
    </row>
    <row r="235" spans="1:9" ht="12.75">
      <c r="A235" s="107"/>
      <c r="B235" s="102"/>
      <c r="C235" s="108"/>
      <c r="D235" s="108"/>
      <c r="E235" s="108"/>
      <c r="F235" s="66"/>
      <c r="G235" s="100"/>
      <c r="H235" s="80"/>
      <c r="I235" s="80"/>
    </row>
    <row r="236" spans="1:9" ht="12.75">
      <c r="A236" s="106" t="s">
        <v>157</v>
      </c>
      <c r="B236" s="24" t="s">
        <v>52</v>
      </c>
      <c r="C236" s="66">
        <f>C237+C277</f>
        <v>104334.4</v>
      </c>
      <c r="D236" s="66">
        <f>D237+D277</f>
        <v>45340.100000000006</v>
      </c>
      <c r="E236" s="66">
        <f>E237</f>
        <v>16664.8</v>
      </c>
      <c r="F236" s="66">
        <f>F237+F277</f>
        <v>58994.3</v>
      </c>
      <c r="G236" s="100"/>
      <c r="H236" s="83">
        <f>H237</f>
        <v>0</v>
      </c>
      <c r="I236" s="83">
        <f>I237</f>
        <v>0</v>
      </c>
    </row>
    <row r="237" spans="1:9" ht="12.75">
      <c r="A237" s="106" t="s">
        <v>158</v>
      </c>
      <c r="B237" s="24" t="s">
        <v>159</v>
      </c>
      <c r="C237" s="66">
        <f>D237+F237</f>
        <v>101790.5</v>
      </c>
      <c r="D237" s="66">
        <f>D238</f>
        <v>42796.200000000004</v>
      </c>
      <c r="E237" s="66">
        <f>E238</f>
        <v>16664.8</v>
      </c>
      <c r="F237" s="66">
        <f>F238</f>
        <v>58994.3</v>
      </c>
      <c r="G237" s="100"/>
      <c r="H237" s="83">
        <f>H238</f>
        <v>0</v>
      </c>
      <c r="I237" s="83">
        <f>I238</f>
        <v>0</v>
      </c>
    </row>
    <row r="238" spans="1:9" ht="12.75">
      <c r="A238" s="107" t="s">
        <v>231</v>
      </c>
      <c r="B238" s="25" t="s">
        <v>30</v>
      </c>
      <c r="C238" s="44">
        <f>C239+C259</f>
        <v>61565.3</v>
      </c>
      <c r="D238" s="44">
        <f>D239+D259</f>
        <v>42796.200000000004</v>
      </c>
      <c r="E238" s="44">
        <f>E239</f>
        <v>16664.8</v>
      </c>
      <c r="F238" s="44">
        <f>F239</f>
        <v>58994.3</v>
      </c>
      <c r="G238" s="73"/>
      <c r="H238" s="44">
        <f>H239+H25+H260+H232+H263+H267+H272+H2683</f>
        <v>0</v>
      </c>
      <c r="I238" s="44">
        <f>I239+I25+I260+I232+I263+I267+I272+I2683</f>
        <v>0</v>
      </c>
    </row>
    <row r="239" spans="1:9" ht="12.75">
      <c r="A239" s="107"/>
      <c r="B239" s="26" t="s">
        <v>35</v>
      </c>
      <c r="C239" s="45">
        <f>C240+C246+C252+C260+C261</f>
        <v>61565.3</v>
      </c>
      <c r="D239" s="45">
        <f>D240+D246+D252+D263+D267+D272+D273+D274+D261+D260</f>
        <v>42796.200000000004</v>
      </c>
      <c r="E239" s="45">
        <f>E252</f>
        <v>16664.8</v>
      </c>
      <c r="F239" s="45">
        <f>F240+F246+F252+F263+F267+F272+F273+F274+F260+F261</f>
        <v>58994.3</v>
      </c>
      <c r="G239" s="100"/>
      <c r="H239" s="87"/>
      <c r="I239" s="87"/>
    </row>
    <row r="240" spans="1:9" ht="12.75">
      <c r="A240" s="107"/>
      <c r="B240" s="24" t="s">
        <v>88</v>
      </c>
      <c r="C240" s="42">
        <f aca="true" t="shared" si="15" ref="C240:C274">D240+F240</f>
        <v>2973.4</v>
      </c>
      <c r="D240" s="42">
        <f>D241+D243+D244+D245+D242</f>
        <v>2973.4</v>
      </c>
      <c r="E240" s="42"/>
      <c r="F240" s="43">
        <f>F241</f>
        <v>0</v>
      </c>
      <c r="G240" s="96"/>
      <c r="H240" s="80"/>
      <c r="I240" s="80"/>
    </row>
    <row r="241" spans="1:9" ht="12.75">
      <c r="A241" s="105"/>
      <c r="B241" s="27" t="s">
        <v>89</v>
      </c>
      <c r="C241" s="46">
        <f t="shared" si="15"/>
        <v>2487.8</v>
      </c>
      <c r="D241" s="46">
        <v>2487.8</v>
      </c>
      <c r="E241" s="46"/>
      <c r="F241" s="75"/>
      <c r="G241" s="96"/>
      <c r="H241" s="80"/>
      <c r="I241" s="80"/>
    </row>
    <row r="242" spans="1:9" ht="12.75">
      <c r="A242" s="105"/>
      <c r="B242" s="27" t="s">
        <v>266</v>
      </c>
      <c r="C242" s="46">
        <f>D242</f>
        <v>0</v>
      </c>
      <c r="D242" s="46"/>
      <c r="E242" s="46"/>
      <c r="F242" s="75"/>
      <c r="G242" s="96"/>
      <c r="H242" s="80"/>
      <c r="I242" s="80"/>
    </row>
    <row r="243" spans="1:9" ht="12.75">
      <c r="A243" s="105"/>
      <c r="B243" s="27" t="s">
        <v>90</v>
      </c>
      <c r="C243" s="46">
        <f t="shared" si="15"/>
        <v>290</v>
      </c>
      <c r="D243" s="46">
        <v>290</v>
      </c>
      <c r="E243" s="46"/>
      <c r="F243" s="47"/>
      <c r="G243" s="96"/>
      <c r="H243" s="81"/>
      <c r="I243" s="81"/>
    </row>
    <row r="244" spans="1:9" ht="12.75">
      <c r="A244" s="105"/>
      <c r="B244" s="27" t="s">
        <v>91</v>
      </c>
      <c r="C244" s="46">
        <f t="shared" si="15"/>
        <v>170.6</v>
      </c>
      <c r="D244" s="46">
        <v>170.6</v>
      </c>
      <c r="E244" s="46"/>
      <c r="F244" s="47"/>
      <c r="G244" s="96"/>
      <c r="H244" s="80"/>
      <c r="I244" s="80"/>
    </row>
    <row r="245" spans="1:9" ht="12.75">
      <c r="A245" s="105"/>
      <c r="B245" s="27" t="s">
        <v>92</v>
      </c>
      <c r="C245" s="46">
        <f t="shared" si="15"/>
        <v>25</v>
      </c>
      <c r="D245" s="46">
        <v>25</v>
      </c>
      <c r="E245" s="46"/>
      <c r="F245" s="47"/>
      <c r="G245" s="96"/>
      <c r="H245" s="80"/>
      <c r="I245" s="80"/>
    </row>
    <row r="246" spans="1:9" ht="12.75">
      <c r="A246" s="107"/>
      <c r="B246" s="24" t="s">
        <v>214</v>
      </c>
      <c r="C246" s="42">
        <f t="shared" si="15"/>
        <v>20467.4</v>
      </c>
      <c r="D246" s="42">
        <f>D247+D249+D250+D251+D248</f>
        <v>20467.4</v>
      </c>
      <c r="E246" s="42"/>
      <c r="F246" s="42">
        <f>F247+F249+F250+F251</f>
        <v>0</v>
      </c>
      <c r="G246" s="96"/>
      <c r="H246" s="80"/>
      <c r="I246" s="80"/>
    </row>
    <row r="247" spans="1:9" ht="12.75">
      <c r="A247" s="105"/>
      <c r="B247" s="27" t="s">
        <v>89</v>
      </c>
      <c r="C247" s="46">
        <f t="shared" si="15"/>
        <v>18386.2</v>
      </c>
      <c r="D247" s="46">
        <v>18386.2</v>
      </c>
      <c r="E247" s="46"/>
      <c r="F247" s="74"/>
      <c r="G247" s="96"/>
      <c r="H247" s="80"/>
      <c r="I247" s="80"/>
    </row>
    <row r="248" spans="1:9" ht="12.75">
      <c r="A248" s="105"/>
      <c r="B248" s="27" t="s">
        <v>266</v>
      </c>
      <c r="C248" s="46">
        <f>D248</f>
        <v>0</v>
      </c>
      <c r="D248" s="46"/>
      <c r="E248" s="46"/>
      <c r="F248" s="74"/>
      <c r="G248" s="96"/>
      <c r="H248" s="80"/>
      <c r="I248" s="80"/>
    </row>
    <row r="249" spans="1:9" ht="12.75">
      <c r="A249" s="105"/>
      <c r="B249" s="27" t="s">
        <v>90</v>
      </c>
      <c r="C249" s="46">
        <f t="shared" si="15"/>
        <v>1600</v>
      </c>
      <c r="D249" s="46">
        <v>1600</v>
      </c>
      <c r="E249" s="46"/>
      <c r="F249" s="57"/>
      <c r="G249" s="96"/>
      <c r="H249" s="80"/>
      <c r="I249" s="80"/>
    </row>
    <row r="250" spans="1:9" ht="12.75">
      <c r="A250" s="105"/>
      <c r="B250" s="27" t="s">
        <v>91</v>
      </c>
      <c r="C250" s="46">
        <f t="shared" si="15"/>
        <v>401.2</v>
      </c>
      <c r="D250" s="46">
        <v>401.2</v>
      </c>
      <c r="E250" s="46"/>
      <c r="F250" s="57"/>
      <c r="G250" s="96"/>
      <c r="H250" s="80"/>
      <c r="I250" s="80"/>
    </row>
    <row r="251" spans="1:9" ht="12.75">
      <c r="A251" s="105"/>
      <c r="B251" s="27" t="s">
        <v>92</v>
      </c>
      <c r="C251" s="46">
        <f t="shared" si="15"/>
        <v>80</v>
      </c>
      <c r="D251" s="46">
        <v>80</v>
      </c>
      <c r="E251" s="46"/>
      <c r="F251" s="57"/>
      <c r="G251" s="96"/>
      <c r="H251" s="80"/>
      <c r="I251" s="80"/>
    </row>
    <row r="252" spans="1:9" ht="12.75">
      <c r="A252" s="107"/>
      <c r="B252" s="24" t="s">
        <v>183</v>
      </c>
      <c r="C252" s="42">
        <f>D252+F252+E252</f>
        <v>35062</v>
      </c>
      <c r="D252" s="42">
        <f>D253+D255+D256+D257</f>
        <v>18397.199999999997</v>
      </c>
      <c r="E252" s="42">
        <v>16664.8</v>
      </c>
      <c r="F252" s="42">
        <f>F253</f>
        <v>0</v>
      </c>
      <c r="G252" s="100"/>
      <c r="H252" s="83" t="s">
        <v>221</v>
      </c>
      <c r="I252" s="83"/>
    </row>
    <row r="253" spans="1:9" ht="12.75">
      <c r="A253" s="105"/>
      <c r="B253" s="27" t="s">
        <v>89</v>
      </c>
      <c r="C253" s="46">
        <f t="shared" si="15"/>
        <v>17097.1</v>
      </c>
      <c r="D253" s="46">
        <v>17097.1</v>
      </c>
      <c r="E253" s="46"/>
      <c r="F253" s="74"/>
      <c r="G253" s="100"/>
      <c r="H253" s="113"/>
      <c r="I253" s="113"/>
    </row>
    <row r="254" spans="1:9" ht="12.75">
      <c r="A254" s="105"/>
      <c r="B254" s="27" t="s">
        <v>275</v>
      </c>
      <c r="C254" s="46">
        <f>E254</f>
        <v>16664.8</v>
      </c>
      <c r="D254" s="206">
        <v>0</v>
      </c>
      <c r="E254" s="46">
        <v>16664.8</v>
      </c>
      <c r="F254" s="74"/>
      <c r="G254" s="100"/>
      <c r="H254" s="113"/>
      <c r="I254" s="113"/>
    </row>
    <row r="255" spans="1:9" ht="12.75">
      <c r="A255" s="105"/>
      <c r="B255" s="27" t="s">
        <v>90</v>
      </c>
      <c r="C255" s="46">
        <f t="shared" si="15"/>
        <v>920</v>
      </c>
      <c r="D255" s="46">
        <v>920</v>
      </c>
      <c r="E255" s="46"/>
      <c r="F255" s="57"/>
      <c r="G255" s="100"/>
      <c r="H255" s="113"/>
      <c r="I255" s="113"/>
    </row>
    <row r="256" spans="1:9" ht="12.75">
      <c r="A256" s="105"/>
      <c r="B256" s="27" t="s">
        <v>91</v>
      </c>
      <c r="C256" s="46">
        <f t="shared" si="15"/>
        <v>360.1</v>
      </c>
      <c r="D256" s="46">
        <v>360.1</v>
      </c>
      <c r="E256" s="46"/>
      <c r="F256" s="57"/>
      <c r="G256" s="100"/>
      <c r="H256" s="113"/>
      <c r="I256" s="113"/>
    </row>
    <row r="257" spans="1:9" ht="12.75">
      <c r="A257" s="105"/>
      <c r="B257" s="27" t="s">
        <v>92</v>
      </c>
      <c r="C257" s="46">
        <f t="shared" si="15"/>
        <v>20</v>
      </c>
      <c r="D257" s="46">
        <v>20</v>
      </c>
      <c r="E257" s="46"/>
      <c r="F257" s="57"/>
      <c r="G257" s="100"/>
      <c r="H257" s="114"/>
      <c r="I257" s="114"/>
    </row>
    <row r="258" spans="1:9" ht="15" customHeight="1">
      <c r="A258" s="105"/>
      <c r="B258" s="27"/>
      <c r="C258" s="46"/>
      <c r="D258" s="46"/>
      <c r="E258" s="46"/>
      <c r="F258" s="57"/>
      <c r="G258" s="100"/>
      <c r="H258" s="80"/>
      <c r="I258" s="80"/>
    </row>
    <row r="259" spans="1:9" ht="0.75" customHeight="1" hidden="1">
      <c r="A259" s="107"/>
      <c r="B259" s="112"/>
      <c r="C259" s="73">
        <f t="shared" si="15"/>
        <v>0</v>
      </c>
      <c r="D259" s="73"/>
      <c r="E259" s="73"/>
      <c r="F259" s="73">
        <v>0</v>
      </c>
      <c r="G259" s="100"/>
      <c r="H259" s="83">
        <v>0</v>
      </c>
      <c r="I259" s="83">
        <v>0</v>
      </c>
    </row>
    <row r="260" spans="1:9" ht="12.75">
      <c r="A260" s="107"/>
      <c r="B260" s="112" t="s">
        <v>345</v>
      </c>
      <c r="C260" s="73">
        <f t="shared" si="15"/>
        <v>3000</v>
      </c>
      <c r="D260" s="73"/>
      <c r="E260" s="73"/>
      <c r="F260" s="73">
        <v>3000</v>
      </c>
      <c r="G260" s="100"/>
      <c r="H260" s="83">
        <v>0</v>
      </c>
      <c r="I260" s="83"/>
    </row>
    <row r="261" spans="1:6" ht="25.5">
      <c r="A261" s="252"/>
      <c r="B261" s="112" t="s">
        <v>356</v>
      </c>
      <c r="C261" s="125">
        <f>D261+E261+F261</f>
        <v>62.5</v>
      </c>
      <c r="D261" s="125">
        <v>62.5</v>
      </c>
      <c r="E261" s="252"/>
      <c r="F261" s="252"/>
    </row>
    <row r="262" spans="1:6" ht="12.75">
      <c r="A262" s="252"/>
      <c r="B262" s="112"/>
      <c r="C262" s="252"/>
      <c r="D262" s="252"/>
      <c r="E262" s="252"/>
      <c r="F262" s="252"/>
    </row>
    <row r="263" spans="1:9" ht="25.5">
      <c r="A263" s="107"/>
      <c r="B263" s="112" t="s">
        <v>323</v>
      </c>
      <c r="C263" s="73">
        <f t="shared" si="15"/>
        <v>14885</v>
      </c>
      <c r="D263" s="66">
        <f>D264+D265</f>
        <v>285</v>
      </c>
      <c r="E263" s="73"/>
      <c r="F263" s="73">
        <f>F264+F265</f>
        <v>14600</v>
      </c>
      <c r="G263" s="100"/>
      <c r="H263" s="83"/>
      <c r="I263" s="83"/>
    </row>
    <row r="264" spans="1:9" ht="12.75">
      <c r="A264" s="107"/>
      <c r="B264" s="177" t="s">
        <v>340</v>
      </c>
      <c r="C264" s="73">
        <f t="shared" si="15"/>
        <v>11014</v>
      </c>
      <c r="D264" s="53">
        <v>14</v>
      </c>
      <c r="E264" s="73"/>
      <c r="F264" s="172">
        <v>11000</v>
      </c>
      <c r="G264" s="100"/>
      <c r="H264" s="83"/>
      <c r="I264" s="83"/>
    </row>
    <row r="265" spans="1:9" ht="12.75">
      <c r="A265" s="107"/>
      <c r="B265" s="177" t="s">
        <v>322</v>
      </c>
      <c r="C265" s="73">
        <f t="shared" si="15"/>
        <v>3871</v>
      </c>
      <c r="D265" s="53">
        <v>271</v>
      </c>
      <c r="E265" s="73"/>
      <c r="F265" s="172">
        <v>3600</v>
      </c>
      <c r="G265" s="100"/>
      <c r="H265" s="83"/>
      <c r="I265" s="83"/>
    </row>
    <row r="266" spans="1:9" ht="12.75">
      <c r="A266" s="107"/>
      <c r="B266" s="177"/>
      <c r="C266" s="73"/>
      <c r="D266" s="53"/>
      <c r="E266" s="73"/>
      <c r="F266" s="172"/>
      <c r="G266" s="100"/>
      <c r="H266" s="83"/>
      <c r="I266" s="83"/>
    </row>
    <row r="267" spans="1:9" ht="12.75">
      <c r="A267" s="107"/>
      <c r="B267" s="112" t="s">
        <v>324</v>
      </c>
      <c r="C267" s="73">
        <f t="shared" si="15"/>
        <v>10687.6</v>
      </c>
      <c r="D267" s="66">
        <f>D268+D269+D270</f>
        <v>487.6</v>
      </c>
      <c r="E267" s="73"/>
      <c r="F267" s="73">
        <f>F268+F269+F270</f>
        <v>10200</v>
      </c>
      <c r="G267" s="100"/>
      <c r="H267" s="83"/>
      <c r="I267" s="83"/>
    </row>
    <row r="268" spans="1:9" ht="12.75">
      <c r="A268" s="107"/>
      <c r="B268" s="177" t="s">
        <v>339</v>
      </c>
      <c r="C268" s="73">
        <f t="shared" si="15"/>
        <v>4020.9</v>
      </c>
      <c r="D268" s="53">
        <v>20.9</v>
      </c>
      <c r="E268" s="73"/>
      <c r="F268" s="172">
        <v>4000</v>
      </c>
      <c r="G268" s="100"/>
      <c r="H268" s="83"/>
      <c r="I268" s="83"/>
    </row>
    <row r="269" spans="1:9" ht="12.75">
      <c r="A269" s="107"/>
      <c r="B269" s="177" t="s">
        <v>322</v>
      </c>
      <c r="C269" s="73">
        <f t="shared" si="15"/>
        <v>4301.1</v>
      </c>
      <c r="D269" s="53">
        <v>301.1</v>
      </c>
      <c r="E269" s="73"/>
      <c r="F269" s="172">
        <v>4000</v>
      </c>
      <c r="G269" s="100"/>
      <c r="H269" s="83"/>
      <c r="I269" s="83"/>
    </row>
    <row r="270" spans="1:9" ht="12.75">
      <c r="A270" s="106"/>
      <c r="B270" s="177" t="s">
        <v>325</v>
      </c>
      <c r="C270" s="73">
        <f t="shared" si="15"/>
        <v>2365.6</v>
      </c>
      <c r="D270" s="53">
        <v>165.6</v>
      </c>
      <c r="E270" s="66"/>
      <c r="F270" s="172">
        <v>2200</v>
      </c>
      <c r="G270" s="100"/>
      <c r="H270" s="80"/>
      <c r="I270" s="80"/>
    </row>
    <row r="271" spans="1:9" ht="12.75">
      <c r="A271" s="106"/>
      <c r="B271" s="177"/>
      <c r="C271" s="73"/>
      <c r="D271" s="53"/>
      <c r="E271" s="66"/>
      <c r="F271" s="172"/>
      <c r="G271" s="100"/>
      <c r="H271" s="80"/>
      <c r="I271" s="80"/>
    </row>
    <row r="272" spans="1:9" ht="12.75">
      <c r="A272" s="106"/>
      <c r="B272" s="112" t="s">
        <v>328</v>
      </c>
      <c r="C272" s="73">
        <f t="shared" si="15"/>
        <v>5000</v>
      </c>
      <c r="D272" s="66"/>
      <c r="E272" s="66"/>
      <c r="F272" s="73">
        <v>5000</v>
      </c>
      <c r="G272" s="100"/>
      <c r="H272" s="80"/>
      <c r="I272" s="80"/>
    </row>
    <row r="273" spans="1:9" ht="12.75">
      <c r="A273" s="106"/>
      <c r="B273" s="112" t="s">
        <v>329</v>
      </c>
      <c r="C273" s="73">
        <f t="shared" si="15"/>
        <v>55.5</v>
      </c>
      <c r="D273" s="66">
        <v>12.8</v>
      </c>
      <c r="E273" s="66"/>
      <c r="F273" s="73">
        <v>42.7</v>
      </c>
      <c r="G273" s="100"/>
      <c r="H273" s="80"/>
      <c r="I273" s="80"/>
    </row>
    <row r="274" spans="1:9" ht="25.5">
      <c r="A274" s="106"/>
      <c r="B274" s="112" t="s">
        <v>331</v>
      </c>
      <c r="C274" s="73">
        <f t="shared" si="15"/>
        <v>26261.899999999998</v>
      </c>
      <c r="D274" s="66">
        <v>110.3</v>
      </c>
      <c r="E274" s="66"/>
      <c r="F274" s="73">
        <v>26151.6</v>
      </c>
      <c r="G274" s="100"/>
      <c r="H274" s="80"/>
      <c r="I274" s="80"/>
    </row>
    <row r="275" spans="1:9" ht="12.75">
      <c r="A275" s="106"/>
      <c r="B275" s="112"/>
      <c r="C275" s="73"/>
      <c r="D275" s="66"/>
      <c r="E275" s="66"/>
      <c r="F275" s="73"/>
      <c r="G275" s="100"/>
      <c r="H275" s="80"/>
      <c r="I275" s="80"/>
    </row>
    <row r="276" spans="1:9" ht="12.75">
      <c r="A276" s="106"/>
      <c r="B276" s="112"/>
      <c r="C276" s="66"/>
      <c r="D276" s="66"/>
      <c r="E276" s="66"/>
      <c r="F276" s="73"/>
      <c r="G276" s="100"/>
      <c r="H276" s="80"/>
      <c r="I276" s="80"/>
    </row>
    <row r="277" spans="1:9" ht="12.75">
      <c r="A277" s="106" t="s">
        <v>160</v>
      </c>
      <c r="B277" s="24" t="s">
        <v>53</v>
      </c>
      <c r="C277" s="66">
        <f>C278</f>
        <v>2543.9</v>
      </c>
      <c r="D277" s="66">
        <f>D278</f>
        <v>2543.9</v>
      </c>
      <c r="E277" s="66"/>
      <c r="F277" s="66"/>
      <c r="G277" s="100"/>
      <c r="H277" s="114"/>
      <c r="I277" s="114"/>
    </row>
    <row r="278" spans="1:9" ht="12.75">
      <c r="A278" s="107" t="s">
        <v>231</v>
      </c>
      <c r="B278" s="25" t="s">
        <v>30</v>
      </c>
      <c r="C278" s="109">
        <f>C279+C285+C288</f>
        <v>2543.9</v>
      </c>
      <c r="D278" s="109">
        <f>D279+D285+D288</f>
        <v>2543.9</v>
      </c>
      <c r="E278" s="109"/>
      <c r="F278" s="193"/>
      <c r="G278" s="219"/>
      <c r="H278" s="198"/>
      <c r="I278" s="198"/>
    </row>
    <row r="279" spans="1:9" ht="25.5">
      <c r="A279" s="107"/>
      <c r="B279" s="26" t="s">
        <v>144</v>
      </c>
      <c r="C279" s="45">
        <f>D279</f>
        <v>1990.9</v>
      </c>
      <c r="D279" s="45">
        <f>D280</f>
        <v>1990.9</v>
      </c>
      <c r="E279" s="45"/>
      <c r="F279" s="45"/>
      <c r="G279" s="100"/>
      <c r="H279" s="87"/>
      <c r="I279" s="87"/>
    </row>
    <row r="280" spans="1:9" ht="12.75">
      <c r="A280" s="107"/>
      <c r="B280" s="24" t="s">
        <v>115</v>
      </c>
      <c r="C280" s="42">
        <f>D280+F280</f>
        <v>1990.9</v>
      </c>
      <c r="D280" s="42">
        <f>D281+D282+D283</f>
        <v>1990.9</v>
      </c>
      <c r="E280" s="42"/>
      <c r="F280" s="42"/>
      <c r="G280" s="96"/>
      <c r="H280" s="83"/>
      <c r="I280" s="83"/>
    </row>
    <row r="281" spans="1:9" ht="12.75">
      <c r="A281" s="105"/>
      <c r="B281" s="27" t="s">
        <v>93</v>
      </c>
      <c r="C281" s="46">
        <f>D281+F281</f>
        <v>1942.5</v>
      </c>
      <c r="D281" s="46">
        <v>1942.5</v>
      </c>
      <c r="E281" s="46"/>
      <c r="F281" s="42"/>
      <c r="G281" s="96"/>
      <c r="H281" s="83"/>
      <c r="I281" s="83"/>
    </row>
    <row r="282" spans="1:9" ht="12.75">
      <c r="A282" s="105"/>
      <c r="B282" s="27" t="s">
        <v>44</v>
      </c>
      <c r="C282" s="46">
        <f>D282+F282</f>
        <v>48.4</v>
      </c>
      <c r="D282" s="46">
        <v>48.4</v>
      </c>
      <c r="E282" s="46"/>
      <c r="F282" s="42"/>
      <c r="G282" s="96"/>
      <c r="H282" s="113"/>
      <c r="I282" s="113"/>
    </row>
    <row r="283" spans="1:9" ht="12.75">
      <c r="A283" s="105"/>
      <c r="B283" s="27" t="s">
        <v>276</v>
      </c>
      <c r="C283" s="46">
        <f>D283+F283</f>
        <v>0</v>
      </c>
      <c r="D283" s="46">
        <v>0</v>
      </c>
      <c r="E283" s="46"/>
      <c r="F283" s="42"/>
      <c r="G283" s="96"/>
      <c r="H283" s="113"/>
      <c r="I283" s="113"/>
    </row>
    <row r="284" spans="1:9" ht="12.75">
      <c r="A284" s="105"/>
      <c r="B284" s="27"/>
      <c r="C284" s="46"/>
      <c r="D284" s="46"/>
      <c r="E284" s="46"/>
      <c r="F284" s="42"/>
      <c r="G284" s="96"/>
      <c r="H284" s="113"/>
      <c r="I284" s="113"/>
    </row>
    <row r="285" spans="1:9" ht="12.75">
      <c r="A285" s="107"/>
      <c r="B285" s="115" t="s">
        <v>55</v>
      </c>
      <c r="C285" s="45">
        <f>D285</f>
        <v>0</v>
      </c>
      <c r="D285" s="45">
        <f>D286</f>
        <v>0</v>
      </c>
      <c r="E285" s="45"/>
      <c r="F285" s="52"/>
      <c r="G285" s="96"/>
      <c r="H285" s="88"/>
      <c r="I285" s="88"/>
    </row>
    <row r="286" spans="1:9" ht="12.75">
      <c r="A286" s="107"/>
      <c r="B286" s="103" t="s">
        <v>140</v>
      </c>
      <c r="C286" s="53">
        <f>D286</f>
        <v>0</v>
      </c>
      <c r="D286" s="53">
        <v>0</v>
      </c>
      <c r="E286" s="53"/>
      <c r="F286" s="66"/>
      <c r="G286" s="96"/>
      <c r="H286" s="113"/>
      <c r="I286" s="113"/>
    </row>
    <row r="287" spans="1:9" ht="12.75">
      <c r="A287" s="105"/>
      <c r="B287" s="27"/>
      <c r="C287" s="46"/>
      <c r="D287" s="46"/>
      <c r="E287" s="46"/>
      <c r="F287" s="42"/>
      <c r="G287" s="96"/>
      <c r="H287" s="113"/>
      <c r="I287" s="113"/>
    </row>
    <row r="288" spans="1:9" ht="12.75">
      <c r="A288" s="105"/>
      <c r="B288" s="116" t="s">
        <v>232</v>
      </c>
      <c r="C288" s="66">
        <f>D288</f>
        <v>553</v>
      </c>
      <c r="D288" s="66">
        <v>553</v>
      </c>
      <c r="E288" s="66"/>
      <c r="F288" s="42"/>
      <c r="G288" s="96"/>
      <c r="H288" s="114"/>
      <c r="I288" s="114"/>
    </row>
    <row r="289" spans="1:9" ht="12.75">
      <c r="A289" s="105"/>
      <c r="B289" s="27"/>
      <c r="C289" s="46"/>
      <c r="D289" s="46"/>
      <c r="E289" s="46"/>
      <c r="F289" s="47"/>
      <c r="G289" s="96"/>
      <c r="H289" s="113"/>
      <c r="I289" s="113"/>
    </row>
    <row r="290" spans="1:9" ht="12.75">
      <c r="A290" s="110">
        <v>1000</v>
      </c>
      <c r="B290" s="104" t="s">
        <v>2</v>
      </c>
      <c r="C290" s="66">
        <f>C291+C295</f>
        <v>2212.7</v>
      </c>
      <c r="D290" s="66">
        <f>D291+D295</f>
        <v>345</v>
      </c>
      <c r="E290" s="66"/>
      <c r="F290" s="66">
        <f>F291+F295</f>
        <v>1867.7</v>
      </c>
      <c r="G290" s="96"/>
      <c r="H290" s="113">
        <f>H295</f>
        <v>1867.7</v>
      </c>
      <c r="I290" s="113">
        <f>I295</f>
        <v>1867.7</v>
      </c>
    </row>
    <row r="291" spans="1:9" ht="12.75">
      <c r="A291" s="110">
        <v>1001</v>
      </c>
      <c r="B291" s="58" t="s">
        <v>54</v>
      </c>
      <c r="C291" s="66">
        <f>D291</f>
        <v>345</v>
      </c>
      <c r="D291" s="66">
        <f>D292</f>
        <v>345</v>
      </c>
      <c r="E291" s="66"/>
      <c r="F291" s="53"/>
      <c r="G291" s="96"/>
      <c r="H291" s="113"/>
      <c r="I291" s="113"/>
    </row>
    <row r="292" spans="1:9" ht="12.75">
      <c r="A292" s="105" t="s">
        <v>233</v>
      </c>
      <c r="B292" s="25" t="s">
        <v>31</v>
      </c>
      <c r="C292" s="44">
        <f>D292</f>
        <v>345</v>
      </c>
      <c r="D292" s="44">
        <f>D293</f>
        <v>345</v>
      </c>
      <c r="E292" s="44"/>
      <c r="F292" s="44"/>
      <c r="G292" s="96"/>
      <c r="H292" s="180"/>
      <c r="I292" s="180"/>
    </row>
    <row r="293" spans="1:9" ht="12.75">
      <c r="A293" s="105"/>
      <c r="B293" s="26" t="s">
        <v>114</v>
      </c>
      <c r="C293" s="45">
        <f>D293</f>
        <v>345</v>
      </c>
      <c r="D293" s="45">
        <f>D294+D296</f>
        <v>345</v>
      </c>
      <c r="E293" s="45"/>
      <c r="F293" s="45"/>
      <c r="G293" s="96"/>
      <c r="H293" s="87"/>
      <c r="I293" s="87"/>
    </row>
    <row r="294" spans="1:9" ht="12.75">
      <c r="A294" s="105"/>
      <c r="B294" s="27" t="s">
        <v>94</v>
      </c>
      <c r="C294" s="53">
        <f>D294</f>
        <v>345</v>
      </c>
      <c r="D294" s="46">
        <v>345</v>
      </c>
      <c r="E294" s="46"/>
      <c r="F294" s="46"/>
      <c r="G294" s="96"/>
      <c r="H294" s="83"/>
      <c r="I294" s="83"/>
    </row>
    <row r="295" spans="1:9" ht="12.75">
      <c r="A295" s="110">
        <v>1003</v>
      </c>
      <c r="B295" s="24" t="s">
        <v>65</v>
      </c>
      <c r="C295" s="66">
        <f>C296+C297</f>
        <v>1867.7</v>
      </c>
      <c r="D295" s="46"/>
      <c r="E295" s="46"/>
      <c r="F295" s="42">
        <f>F296+F297</f>
        <v>1867.7</v>
      </c>
      <c r="G295" s="96"/>
      <c r="H295" s="83">
        <f>H296+H297</f>
        <v>1867.7</v>
      </c>
      <c r="I295" s="83">
        <f>I296+I297</f>
        <v>1867.7</v>
      </c>
    </row>
    <row r="296" spans="1:9" ht="12.75">
      <c r="A296" s="105"/>
      <c r="B296" s="77" t="s">
        <v>196</v>
      </c>
      <c r="C296" s="74">
        <f>D296+F296</f>
        <v>1687.8</v>
      </c>
      <c r="D296" s="78"/>
      <c r="E296" s="78"/>
      <c r="F296" s="78">
        <v>1687.8</v>
      </c>
      <c r="G296" s="96"/>
      <c r="H296" s="114">
        <v>1687.8</v>
      </c>
      <c r="I296" s="114">
        <v>1687.8</v>
      </c>
    </row>
    <row r="297" spans="1:9" ht="25.5">
      <c r="A297" s="105"/>
      <c r="B297" s="77" t="s">
        <v>213</v>
      </c>
      <c r="C297" s="74">
        <f>D297+F297</f>
        <v>179.9</v>
      </c>
      <c r="D297" s="78"/>
      <c r="E297" s="78"/>
      <c r="F297" s="78">
        <v>179.9</v>
      </c>
      <c r="G297" s="96"/>
      <c r="H297" s="114">
        <v>179.9</v>
      </c>
      <c r="I297" s="114">
        <v>179.9</v>
      </c>
    </row>
    <row r="298" spans="1:9" ht="12.75">
      <c r="A298" s="105"/>
      <c r="B298" s="77"/>
      <c r="C298" s="74"/>
      <c r="D298" s="78"/>
      <c r="E298" s="78"/>
      <c r="F298" s="78"/>
      <c r="G298" s="96"/>
      <c r="H298" s="114"/>
      <c r="I298" s="114"/>
    </row>
    <row r="299" spans="1:9" ht="25.5">
      <c r="A299" s="39"/>
      <c r="B299" s="98" t="s">
        <v>330</v>
      </c>
      <c r="C299" s="40">
        <f>C301+C406+C412</f>
        <v>727662.2000000001</v>
      </c>
      <c r="D299" s="40">
        <f>D301+D406+D412</f>
        <v>171259.09999999998</v>
      </c>
      <c r="E299" s="40"/>
      <c r="F299" s="40">
        <f>F301+F406+F412</f>
        <v>556403.1000000001</v>
      </c>
      <c r="G299" s="73"/>
      <c r="H299" s="40">
        <f>H301+H406+H412</f>
        <v>522717.6</v>
      </c>
      <c r="I299" s="40">
        <f>I301+I406+I412</f>
        <v>518752.6</v>
      </c>
    </row>
    <row r="300" spans="1:9" ht="12.75">
      <c r="A300" s="39"/>
      <c r="B300" s="27"/>
      <c r="C300" s="128"/>
      <c r="D300" s="128"/>
      <c r="E300" s="128"/>
      <c r="F300" s="54"/>
      <c r="G300"/>
      <c r="H300" s="114"/>
      <c r="I300" s="114"/>
    </row>
    <row r="301" spans="1:9" ht="12.75">
      <c r="A301" s="145" t="s">
        <v>138</v>
      </c>
      <c r="B301" s="24" t="s">
        <v>20</v>
      </c>
      <c r="C301" s="42">
        <f>C302+C332+C356+C379+C386</f>
        <v>717018.2000000001</v>
      </c>
      <c r="D301" s="42">
        <f>D302+D332+D356+D379+D386</f>
        <v>170259.09999999998</v>
      </c>
      <c r="E301" s="42"/>
      <c r="F301" s="42">
        <f>F302+F332+F356+F379+F386</f>
        <v>546759.1000000001</v>
      </c>
      <c r="G301"/>
      <c r="H301" s="113">
        <f>H302+H332</f>
        <v>513073.6</v>
      </c>
      <c r="I301" s="113">
        <f>I302+I332</f>
        <v>509108.6</v>
      </c>
    </row>
    <row r="302" spans="1:9" ht="12.75">
      <c r="A302" s="145" t="s">
        <v>166</v>
      </c>
      <c r="B302" s="24" t="s">
        <v>21</v>
      </c>
      <c r="C302" s="42">
        <f>D302+F302</f>
        <v>231237.9</v>
      </c>
      <c r="D302" s="42">
        <f>D303+D326</f>
        <v>39624</v>
      </c>
      <c r="E302" s="42"/>
      <c r="F302" s="42">
        <f>F303+F326</f>
        <v>191613.9</v>
      </c>
      <c r="G302"/>
      <c r="H302" s="113">
        <f aca="true" t="shared" si="16" ref="H302:I304">H303</f>
        <v>175349.1</v>
      </c>
      <c r="I302" s="113">
        <f t="shared" si="16"/>
        <v>175349.1</v>
      </c>
    </row>
    <row r="303" spans="1:9" ht="25.5">
      <c r="A303" s="150" t="s">
        <v>230</v>
      </c>
      <c r="B303" s="25" t="s">
        <v>38</v>
      </c>
      <c r="C303" s="44">
        <f>D303+F303</f>
        <v>208527.9</v>
      </c>
      <c r="D303" s="44">
        <f>D304</f>
        <v>36914</v>
      </c>
      <c r="E303" s="44"/>
      <c r="F303" s="55">
        <f>F304</f>
        <v>171613.9</v>
      </c>
      <c r="G303"/>
      <c r="H303" s="85">
        <f t="shared" si="16"/>
        <v>175349.1</v>
      </c>
      <c r="I303" s="85">
        <f t="shared" si="16"/>
        <v>175349.1</v>
      </c>
    </row>
    <row r="304" spans="1:9" ht="12.75">
      <c r="A304" s="39"/>
      <c r="B304" s="26" t="s">
        <v>37</v>
      </c>
      <c r="C304" s="45">
        <f>C305+C308</f>
        <v>208527.9</v>
      </c>
      <c r="D304" s="45">
        <f>D305+D308+D324</f>
        <v>36914</v>
      </c>
      <c r="E304" s="45"/>
      <c r="F304" s="45">
        <f>F305+F308+F324</f>
        <v>171613.9</v>
      </c>
      <c r="G304"/>
      <c r="H304" s="88">
        <f t="shared" si="16"/>
        <v>175349.1</v>
      </c>
      <c r="I304" s="88">
        <f t="shared" si="16"/>
        <v>175349.1</v>
      </c>
    </row>
    <row r="305" spans="1:9" ht="13.5">
      <c r="A305" s="39"/>
      <c r="B305" s="154" t="s">
        <v>78</v>
      </c>
      <c r="C305" s="155">
        <f aca="true" t="shared" si="17" ref="C305:C322">D305+F305</f>
        <v>171613.9</v>
      </c>
      <c r="D305" s="155">
        <v>0</v>
      </c>
      <c r="E305" s="155"/>
      <c r="F305" s="156">
        <v>171613.9</v>
      </c>
      <c r="G305"/>
      <c r="H305" s="160">
        <v>175349.1</v>
      </c>
      <c r="I305" s="160">
        <v>175349.1</v>
      </c>
    </row>
    <row r="306" spans="1:9" ht="12.75">
      <c r="A306" s="39"/>
      <c r="B306" s="152" t="s">
        <v>39</v>
      </c>
      <c r="C306" s="74">
        <f t="shared" si="17"/>
        <v>167494</v>
      </c>
      <c r="D306" s="153"/>
      <c r="E306" s="153"/>
      <c r="F306" s="75">
        <v>167494</v>
      </c>
      <c r="G306"/>
      <c r="H306" s="114">
        <v>171230.1</v>
      </c>
      <c r="I306" s="114">
        <v>171230.1</v>
      </c>
    </row>
    <row r="307" spans="1:9" ht="12.75">
      <c r="A307" s="39"/>
      <c r="B307" s="152" t="s">
        <v>301</v>
      </c>
      <c r="C307" s="74"/>
      <c r="D307" s="153"/>
      <c r="E307" s="153"/>
      <c r="F307" s="75"/>
      <c r="G307"/>
      <c r="H307" s="114"/>
      <c r="I307" s="114"/>
    </row>
    <row r="308" spans="1:9" ht="13.5">
      <c r="A308" s="56"/>
      <c r="B308" s="157" t="s">
        <v>119</v>
      </c>
      <c r="C308" s="158">
        <f>D308</f>
        <v>36914</v>
      </c>
      <c r="D308" s="158">
        <f>SUM(D309:D322)</f>
        <v>36914</v>
      </c>
      <c r="E308" s="158"/>
      <c r="F308" s="129"/>
      <c r="G308" s="2"/>
      <c r="H308" s="113"/>
      <c r="I308" s="113"/>
    </row>
    <row r="309" spans="1:9" ht="12.75">
      <c r="A309" s="56"/>
      <c r="B309" s="27" t="s">
        <v>289</v>
      </c>
      <c r="C309" s="53">
        <f>D309</f>
        <v>390</v>
      </c>
      <c r="D309" s="53">
        <v>390</v>
      </c>
      <c r="E309" s="53"/>
      <c r="F309" s="129"/>
      <c r="G309" s="204"/>
      <c r="H309" s="114"/>
      <c r="I309" s="114"/>
    </row>
    <row r="310" spans="1:9" ht="12.75">
      <c r="A310" s="56"/>
      <c r="B310" s="27" t="s">
        <v>288</v>
      </c>
      <c r="C310" s="53">
        <f>D310</f>
        <v>0</v>
      </c>
      <c r="D310" s="53">
        <v>0</v>
      </c>
      <c r="E310" s="53"/>
      <c r="F310" s="129"/>
      <c r="G310" s="204"/>
      <c r="H310" s="114"/>
      <c r="I310" s="114"/>
    </row>
    <row r="311" spans="1:9" ht="12.75">
      <c r="A311" s="56"/>
      <c r="B311" s="27" t="s">
        <v>287</v>
      </c>
      <c r="C311" s="53">
        <f>D311</f>
        <v>0</v>
      </c>
      <c r="D311" s="53">
        <v>0</v>
      </c>
      <c r="E311" s="53"/>
      <c r="F311" s="129"/>
      <c r="G311" s="204"/>
      <c r="H311" s="114"/>
      <c r="I311" s="114"/>
    </row>
    <row r="312" spans="1:9" ht="12.75">
      <c r="A312" s="56"/>
      <c r="B312" s="27" t="s">
        <v>303</v>
      </c>
      <c r="C312" s="53">
        <f>D312</f>
        <v>0</v>
      </c>
      <c r="D312" s="53">
        <v>0</v>
      </c>
      <c r="E312" s="53"/>
      <c r="F312" s="129"/>
      <c r="G312" s="204"/>
      <c r="H312" s="114"/>
      <c r="I312" s="114"/>
    </row>
    <row r="313" spans="1:9" ht="12.75">
      <c r="A313" s="39"/>
      <c r="B313" s="27" t="s">
        <v>173</v>
      </c>
      <c r="C313" s="46">
        <f t="shared" si="17"/>
        <v>150</v>
      </c>
      <c r="D313" s="46">
        <v>150</v>
      </c>
      <c r="E313" s="46"/>
      <c r="F313" s="54"/>
      <c r="G313" s="21"/>
      <c r="H313" s="114"/>
      <c r="I313" s="114"/>
    </row>
    <row r="314" spans="1:9" ht="12.75">
      <c r="A314" s="39"/>
      <c r="B314" s="27" t="s">
        <v>79</v>
      </c>
      <c r="C314" s="46">
        <f t="shared" si="17"/>
        <v>18100</v>
      </c>
      <c r="D314" s="46">
        <v>18100</v>
      </c>
      <c r="E314" s="46"/>
      <c r="F314" s="54"/>
      <c r="G314" s="21"/>
      <c r="H314" s="114"/>
      <c r="I314" s="114"/>
    </row>
    <row r="315" spans="1:9" ht="12.75">
      <c r="A315" s="39"/>
      <c r="B315" s="27" t="s">
        <v>80</v>
      </c>
      <c r="C315" s="46">
        <f>D315</f>
        <v>4500</v>
      </c>
      <c r="D315" s="46">
        <v>4500</v>
      </c>
      <c r="E315" s="46"/>
      <c r="F315" s="54"/>
      <c r="G315" s="21"/>
      <c r="H315" s="114"/>
      <c r="I315" s="114"/>
    </row>
    <row r="316" spans="1:9" ht="12.75">
      <c r="A316" s="39"/>
      <c r="B316" s="27" t="s">
        <v>81</v>
      </c>
      <c r="C316" s="46">
        <f t="shared" si="17"/>
        <v>4350</v>
      </c>
      <c r="D316" s="46">
        <v>4350</v>
      </c>
      <c r="E316" s="46"/>
      <c r="F316" s="54"/>
      <c r="G316"/>
      <c r="H316" s="114"/>
      <c r="I316" s="114"/>
    </row>
    <row r="317" spans="1:9" ht="12.75">
      <c r="A317" s="39"/>
      <c r="B317" s="27" t="s">
        <v>290</v>
      </c>
      <c r="C317" s="46">
        <f t="shared" si="17"/>
        <v>115</v>
      </c>
      <c r="D317" s="46">
        <v>115</v>
      </c>
      <c r="E317" s="46"/>
      <c r="F317" s="54"/>
      <c r="G317"/>
      <c r="H317" s="114"/>
      <c r="I317" s="114"/>
    </row>
    <row r="318" spans="1:9" ht="12.75">
      <c r="A318" s="39"/>
      <c r="B318" s="27" t="s">
        <v>82</v>
      </c>
      <c r="C318" s="74">
        <f t="shared" si="17"/>
        <v>4130.5</v>
      </c>
      <c r="D318" s="74">
        <v>4130.5</v>
      </c>
      <c r="E318" s="74"/>
      <c r="F318" s="54"/>
      <c r="G318"/>
      <c r="H318" s="114"/>
      <c r="I318" s="114"/>
    </row>
    <row r="319" spans="1:9" ht="12.75">
      <c r="A319" s="39"/>
      <c r="B319" s="27" t="s">
        <v>185</v>
      </c>
      <c r="C319" s="46">
        <f t="shared" si="17"/>
        <v>1323</v>
      </c>
      <c r="D319" s="46">
        <v>1323</v>
      </c>
      <c r="E319" s="46"/>
      <c r="F319" s="54"/>
      <c r="G319"/>
      <c r="H319" s="114"/>
      <c r="I319" s="114"/>
    </row>
    <row r="320" spans="1:9" ht="12.75">
      <c r="A320" s="39"/>
      <c r="B320" s="27" t="s">
        <v>234</v>
      </c>
      <c r="C320" s="46">
        <f t="shared" si="17"/>
        <v>1545.5</v>
      </c>
      <c r="D320" s="46">
        <v>1545.5</v>
      </c>
      <c r="E320" s="46"/>
      <c r="F320" s="54"/>
      <c r="G320"/>
      <c r="H320" s="114"/>
      <c r="I320" s="114"/>
    </row>
    <row r="321" spans="1:9" ht="12.75">
      <c r="A321" s="39"/>
      <c r="B321" s="27" t="s">
        <v>351</v>
      </c>
      <c r="C321" s="46">
        <f t="shared" si="17"/>
        <v>1210</v>
      </c>
      <c r="D321" s="46">
        <v>1210</v>
      </c>
      <c r="E321" s="46"/>
      <c r="F321" s="54"/>
      <c r="G321"/>
      <c r="H321" s="114"/>
      <c r="I321" s="114"/>
    </row>
    <row r="322" spans="1:9" ht="12.75">
      <c r="A322" s="39"/>
      <c r="B322" s="27" t="s">
        <v>304</v>
      </c>
      <c r="C322" s="46">
        <f t="shared" si="17"/>
        <v>1100</v>
      </c>
      <c r="D322" s="46">
        <v>1100</v>
      </c>
      <c r="E322" s="46"/>
      <c r="F322" s="54"/>
      <c r="G322"/>
      <c r="H322" s="114"/>
      <c r="I322" s="114"/>
    </row>
    <row r="323" spans="1:9" ht="12.75">
      <c r="A323" s="39"/>
      <c r="B323" s="27"/>
      <c r="C323" s="128"/>
      <c r="D323" s="128"/>
      <c r="E323" s="128"/>
      <c r="F323" s="54"/>
      <c r="G323"/>
      <c r="H323" s="114"/>
      <c r="I323" s="114"/>
    </row>
    <row r="324" spans="1:9" ht="12.75">
      <c r="A324" s="56"/>
      <c r="B324" s="143" t="s">
        <v>121</v>
      </c>
      <c r="C324" s="46">
        <f>D324</f>
        <v>0</v>
      </c>
      <c r="D324" s="46">
        <v>0</v>
      </c>
      <c r="E324" s="46"/>
      <c r="F324" s="54"/>
      <c r="G324"/>
      <c r="H324" s="114"/>
      <c r="I324" s="114"/>
    </row>
    <row r="325" spans="1:9" ht="12.75">
      <c r="A325" s="39"/>
      <c r="B325" s="27"/>
      <c r="C325" s="128"/>
      <c r="D325" s="128"/>
      <c r="E325" s="128"/>
      <c r="F325" s="54"/>
      <c r="G325"/>
      <c r="H325" s="114"/>
      <c r="I325" s="114"/>
    </row>
    <row r="326" spans="1:9" ht="25.5">
      <c r="A326" s="39"/>
      <c r="B326" s="29" t="s">
        <v>38</v>
      </c>
      <c r="C326" s="44">
        <f>D326+F326</f>
        <v>22710</v>
      </c>
      <c r="D326" s="44">
        <f>D327</f>
        <v>2710</v>
      </c>
      <c r="E326" s="44"/>
      <c r="F326" s="55">
        <f>F327</f>
        <v>20000</v>
      </c>
      <c r="G326"/>
      <c r="H326" s="180"/>
      <c r="I326" s="180"/>
    </row>
    <row r="327" spans="1:9" ht="12.75">
      <c r="A327" s="39"/>
      <c r="B327" s="30" t="s">
        <v>161</v>
      </c>
      <c r="C327" s="51">
        <f>D327+F327</f>
        <v>22710</v>
      </c>
      <c r="D327" s="51">
        <f>D328+D329+D330</f>
        <v>2710</v>
      </c>
      <c r="E327" s="51"/>
      <c r="F327" s="52">
        <f>F328+F329</f>
        <v>20000</v>
      </c>
      <c r="G327"/>
      <c r="H327" s="87"/>
      <c r="I327" s="87"/>
    </row>
    <row r="328" spans="1:9" ht="25.5">
      <c r="A328" s="39"/>
      <c r="B328" s="143" t="s">
        <v>190</v>
      </c>
      <c r="C328" s="46">
        <f>D328+F328</f>
        <v>0</v>
      </c>
      <c r="D328" s="46"/>
      <c r="E328" s="46"/>
      <c r="F328" s="54"/>
      <c r="G328" s="21"/>
      <c r="H328" s="113"/>
      <c r="I328" s="113"/>
    </row>
    <row r="329" spans="1:9" ht="25.5">
      <c r="A329" s="39"/>
      <c r="B329" s="143" t="s">
        <v>334</v>
      </c>
      <c r="C329" s="46">
        <f>D329+F329</f>
        <v>21510</v>
      </c>
      <c r="D329" s="46">
        <v>1510</v>
      </c>
      <c r="E329" s="46"/>
      <c r="F329" s="47">
        <v>20000</v>
      </c>
      <c r="G329" s="21"/>
      <c r="H329" s="113"/>
      <c r="I329" s="113"/>
    </row>
    <row r="330" spans="1:9" ht="21" customHeight="1">
      <c r="A330" s="39"/>
      <c r="B330" s="143" t="s">
        <v>352</v>
      </c>
      <c r="C330" s="46">
        <f>D330+F330</f>
        <v>1200</v>
      </c>
      <c r="D330" s="46">
        <v>1200</v>
      </c>
      <c r="E330" s="46"/>
      <c r="F330" s="47"/>
      <c r="G330" s="21"/>
      <c r="H330" s="113"/>
      <c r="I330" s="113"/>
    </row>
    <row r="331" spans="1:9" ht="12.75">
      <c r="A331" s="39"/>
      <c r="B331" s="27"/>
      <c r="C331" s="128"/>
      <c r="D331" s="128"/>
      <c r="E331" s="128"/>
      <c r="F331" s="54" t="s">
        <v>221</v>
      </c>
      <c r="G331"/>
      <c r="H331" s="113"/>
      <c r="I331" s="113"/>
    </row>
    <row r="332" spans="1:9" ht="12.75">
      <c r="A332" s="145" t="s">
        <v>174</v>
      </c>
      <c r="B332" s="24" t="s">
        <v>156</v>
      </c>
      <c r="C332" s="42">
        <f>C333</f>
        <v>430627.5</v>
      </c>
      <c r="D332" s="42">
        <f>D333</f>
        <v>86047.1</v>
      </c>
      <c r="E332" s="42"/>
      <c r="F332" s="42">
        <f>F333</f>
        <v>344580.4</v>
      </c>
      <c r="G332" s="3"/>
      <c r="H332" s="113">
        <f>H333</f>
        <v>337724.5</v>
      </c>
      <c r="I332" s="113">
        <f>I333</f>
        <v>333759.5</v>
      </c>
    </row>
    <row r="333" spans="1:9" ht="25.5">
      <c r="A333" s="150" t="s">
        <v>230</v>
      </c>
      <c r="B333" s="25" t="s">
        <v>38</v>
      </c>
      <c r="C333" s="49">
        <f>D333+F333</f>
        <v>430627.5</v>
      </c>
      <c r="D333" s="49">
        <f>D334</f>
        <v>86047.1</v>
      </c>
      <c r="E333" s="49"/>
      <c r="F333" s="49">
        <f>F334</f>
        <v>344580.4</v>
      </c>
      <c r="G333" s="3"/>
      <c r="H333" s="85">
        <f>H334</f>
        <v>337724.5</v>
      </c>
      <c r="I333" s="85">
        <f>I334</f>
        <v>333759.5</v>
      </c>
    </row>
    <row r="334" spans="1:9" ht="12.75">
      <c r="A334" s="39"/>
      <c r="B334" s="26" t="s">
        <v>37</v>
      </c>
      <c r="C334" s="45">
        <f>C335+C337+C354</f>
        <v>430627.5</v>
      </c>
      <c r="D334" s="45">
        <f>D335+D337+D354</f>
        <v>86047.1</v>
      </c>
      <c r="E334" s="45"/>
      <c r="F334" s="45">
        <f>F337+F335+F354</f>
        <v>344580.4</v>
      </c>
      <c r="G334" s="3"/>
      <c r="H334" s="88">
        <f>H335+H354</f>
        <v>337724.5</v>
      </c>
      <c r="I334" s="88">
        <f>I335+I354</f>
        <v>333759.5</v>
      </c>
    </row>
    <row r="335" spans="1:9" ht="13.5">
      <c r="A335" s="39"/>
      <c r="B335" s="161" t="s">
        <v>197</v>
      </c>
      <c r="C335" s="155">
        <f>F335</f>
        <v>326616.3</v>
      </c>
      <c r="D335" s="155"/>
      <c r="E335" s="155"/>
      <c r="F335" s="156">
        <v>326616.3</v>
      </c>
      <c r="G335"/>
      <c r="H335" s="156">
        <v>333759.5</v>
      </c>
      <c r="I335" s="156">
        <v>333759.5</v>
      </c>
    </row>
    <row r="336" spans="1:9" ht="12.75">
      <c r="A336" s="39"/>
      <c r="B336" s="152" t="s">
        <v>39</v>
      </c>
      <c r="C336" s="74">
        <f>F336</f>
        <v>320326</v>
      </c>
      <c r="D336" s="74"/>
      <c r="E336" s="74"/>
      <c r="F336" s="75">
        <v>320326</v>
      </c>
      <c r="G336"/>
      <c r="H336" s="75">
        <v>327469.2</v>
      </c>
      <c r="I336" s="75">
        <v>327469.2</v>
      </c>
    </row>
    <row r="337" spans="1:9" ht="27" customHeight="1">
      <c r="A337" s="56"/>
      <c r="B337" s="157" t="s">
        <v>120</v>
      </c>
      <c r="C337" s="158">
        <f>D337+F337</f>
        <v>100109.2</v>
      </c>
      <c r="D337" s="158">
        <f>SUM(D338:D352)</f>
        <v>85930</v>
      </c>
      <c r="E337" s="158"/>
      <c r="F337" s="158">
        <f>F338+F339+F340+F341+F342+F343+F344+F345+F349+F351</f>
        <v>14179.2</v>
      </c>
      <c r="G337"/>
      <c r="H337" s="113"/>
      <c r="I337" s="113"/>
    </row>
    <row r="338" spans="1:9" ht="12.75">
      <c r="A338" s="39"/>
      <c r="B338" s="27" t="s">
        <v>186</v>
      </c>
      <c r="C338" s="46">
        <f aca="true" t="shared" si="18" ref="C338:C348">D338</f>
        <v>3000</v>
      </c>
      <c r="D338" s="46">
        <v>3000</v>
      </c>
      <c r="E338" s="46"/>
      <c r="F338" s="129"/>
      <c r="G338"/>
      <c r="H338" s="113"/>
      <c r="I338" s="113"/>
    </row>
    <row r="339" spans="1:9" ht="12.75">
      <c r="A339" s="39"/>
      <c r="B339" s="27" t="s">
        <v>187</v>
      </c>
      <c r="C339" s="74">
        <f t="shared" si="18"/>
        <v>8380</v>
      </c>
      <c r="D339" s="74">
        <v>8380</v>
      </c>
      <c r="E339" s="74"/>
      <c r="F339" s="129"/>
      <c r="G339"/>
      <c r="H339" s="113"/>
      <c r="I339" s="113"/>
    </row>
    <row r="340" spans="1:9" ht="12.75">
      <c r="A340" s="39"/>
      <c r="B340" s="27" t="s">
        <v>141</v>
      </c>
      <c r="C340" s="46">
        <f t="shared" si="18"/>
        <v>10500</v>
      </c>
      <c r="D340" s="46">
        <v>10500</v>
      </c>
      <c r="E340" s="46"/>
      <c r="F340" s="129"/>
      <c r="G340"/>
      <c r="H340" s="114"/>
      <c r="I340" s="114"/>
    </row>
    <row r="341" spans="1:9" ht="12.75">
      <c r="A341" s="39"/>
      <c r="B341" s="27" t="s">
        <v>83</v>
      </c>
      <c r="C341" s="46">
        <f t="shared" si="18"/>
        <v>40000</v>
      </c>
      <c r="D341" s="46">
        <v>40000</v>
      </c>
      <c r="E341" s="46"/>
      <c r="F341" s="129"/>
      <c r="G341"/>
      <c r="H341" s="114"/>
      <c r="I341" s="114"/>
    </row>
    <row r="342" spans="1:9" ht="12.75">
      <c r="A342" s="39"/>
      <c r="B342" s="27" t="s">
        <v>291</v>
      </c>
      <c r="C342" s="46">
        <f t="shared" si="18"/>
        <v>15600</v>
      </c>
      <c r="D342" s="46">
        <v>15600</v>
      </c>
      <c r="E342" s="46"/>
      <c r="F342" s="129"/>
      <c r="G342"/>
      <c r="H342" s="114"/>
      <c r="I342" s="114"/>
    </row>
    <row r="343" spans="1:9" ht="12.75">
      <c r="A343" s="39"/>
      <c r="B343" s="118" t="s">
        <v>292</v>
      </c>
      <c r="C343" s="53">
        <f t="shared" si="18"/>
        <v>390</v>
      </c>
      <c r="D343" s="53">
        <v>390</v>
      </c>
      <c r="E343" s="53"/>
      <c r="F343" s="129"/>
      <c r="G343"/>
      <c r="H343" s="114"/>
      <c r="I343" s="114"/>
    </row>
    <row r="344" spans="1:9" ht="12.75">
      <c r="A344" s="39"/>
      <c r="B344" s="27" t="s">
        <v>235</v>
      </c>
      <c r="C344" s="53">
        <f t="shared" si="18"/>
        <v>2200</v>
      </c>
      <c r="D344" s="53">
        <v>2200</v>
      </c>
      <c r="E344" s="53"/>
      <c r="F344" s="129"/>
      <c r="G344"/>
      <c r="H344" s="113"/>
      <c r="I344" s="113"/>
    </row>
    <row r="345" spans="1:9" ht="12.75">
      <c r="A345" s="39"/>
      <c r="B345" s="27" t="s">
        <v>293</v>
      </c>
      <c r="C345" s="53">
        <f t="shared" si="18"/>
        <v>380</v>
      </c>
      <c r="D345" s="53">
        <v>380</v>
      </c>
      <c r="E345" s="53"/>
      <c r="F345" s="129"/>
      <c r="G345"/>
      <c r="H345" s="113"/>
      <c r="I345" s="113"/>
    </row>
    <row r="346" spans="1:9" ht="12.75">
      <c r="A346" s="39"/>
      <c r="B346" s="27" t="s">
        <v>354</v>
      </c>
      <c r="C346" s="53">
        <f t="shared" si="18"/>
        <v>950</v>
      </c>
      <c r="D346" s="53">
        <v>950</v>
      </c>
      <c r="E346" s="53"/>
      <c r="F346" s="129"/>
      <c r="G346"/>
      <c r="H346" s="113"/>
      <c r="I346" s="113"/>
    </row>
    <row r="347" spans="1:9" ht="12.75">
      <c r="A347" s="39"/>
      <c r="B347" s="27" t="s">
        <v>360</v>
      </c>
      <c r="C347" s="53">
        <f t="shared" si="18"/>
        <v>500</v>
      </c>
      <c r="D347" s="53">
        <v>500</v>
      </c>
      <c r="E347" s="53"/>
      <c r="F347" s="129"/>
      <c r="G347"/>
      <c r="H347" s="113"/>
      <c r="I347" s="113"/>
    </row>
    <row r="348" spans="1:9" ht="12.75">
      <c r="A348" s="39"/>
      <c r="B348" s="27" t="s">
        <v>361</v>
      </c>
      <c r="C348" s="53">
        <f t="shared" si="18"/>
        <v>1700</v>
      </c>
      <c r="D348" s="53">
        <v>1700</v>
      </c>
      <c r="E348" s="53"/>
      <c r="F348" s="129"/>
      <c r="G348"/>
      <c r="H348" s="113"/>
      <c r="I348" s="113"/>
    </row>
    <row r="349" spans="1:9" ht="25.5">
      <c r="A349" s="39"/>
      <c r="B349" s="27" t="s">
        <v>335</v>
      </c>
      <c r="C349" s="53">
        <f>D349+E349+F349</f>
        <v>15279.2</v>
      </c>
      <c r="D349" s="53">
        <v>1100</v>
      </c>
      <c r="E349" s="53"/>
      <c r="F349" s="57">
        <v>14179.2</v>
      </c>
      <c r="G349" s="21"/>
      <c r="H349" s="113"/>
      <c r="I349" s="113"/>
    </row>
    <row r="350" spans="1:9" ht="21.75" customHeight="1">
      <c r="A350" s="39"/>
      <c r="B350" s="143" t="s">
        <v>353</v>
      </c>
      <c r="C350" s="53">
        <f>D350+E350+F350</f>
        <v>600</v>
      </c>
      <c r="D350" s="53">
        <v>600</v>
      </c>
      <c r="E350" s="53"/>
      <c r="F350" s="57"/>
      <c r="G350" s="21"/>
      <c r="H350" s="113"/>
      <c r="I350" s="113"/>
    </row>
    <row r="351" spans="1:9" ht="25.5">
      <c r="A351" s="39"/>
      <c r="B351" s="27" t="s">
        <v>274</v>
      </c>
      <c r="C351" s="53">
        <f>D351+E351+F351</f>
        <v>0</v>
      </c>
      <c r="D351" s="53"/>
      <c r="E351" s="53"/>
      <c r="F351" s="57"/>
      <c r="G351" s="21"/>
      <c r="H351" s="113"/>
      <c r="I351" s="113"/>
    </row>
    <row r="352" spans="1:9" ht="12.75">
      <c r="A352" s="39"/>
      <c r="B352" s="27" t="s">
        <v>304</v>
      </c>
      <c r="C352" s="53">
        <f>D352+E352+F352</f>
        <v>630</v>
      </c>
      <c r="D352" s="53">
        <v>630</v>
      </c>
      <c r="E352" s="53"/>
      <c r="F352" s="57"/>
      <c r="G352" s="21"/>
      <c r="H352" s="113"/>
      <c r="I352" s="113"/>
    </row>
    <row r="353" spans="1:9" ht="12.75">
      <c r="A353" s="39"/>
      <c r="B353" s="27" t="s">
        <v>240</v>
      </c>
      <c r="C353" s="53"/>
      <c r="D353" s="53"/>
      <c r="E353" s="53"/>
      <c r="F353" s="129"/>
      <c r="G353"/>
      <c r="H353" s="113"/>
      <c r="I353" s="113"/>
    </row>
    <row r="354" spans="1:9" ht="32.25" customHeight="1">
      <c r="A354" s="39"/>
      <c r="B354" s="157" t="s">
        <v>241</v>
      </c>
      <c r="C354" s="158">
        <f>D354+F354</f>
        <v>3902</v>
      </c>
      <c r="D354" s="158">
        <v>117.1</v>
      </c>
      <c r="E354" s="158"/>
      <c r="F354" s="162">
        <v>3784.9</v>
      </c>
      <c r="G354"/>
      <c r="H354" s="160">
        <v>3965</v>
      </c>
      <c r="I354" s="113"/>
    </row>
    <row r="355" spans="1:9" ht="12.75">
      <c r="A355" s="39"/>
      <c r="B355" s="27"/>
      <c r="C355" s="53"/>
      <c r="D355" s="53"/>
      <c r="E355" s="53"/>
      <c r="F355" s="129"/>
      <c r="G355"/>
      <c r="H355" s="113"/>
      <c r="I355" s="113"/>
    </row>
    <row r="356" spans="1:9" ht="12.75">
      <c r="A356" s="145" t="s">
        <v>237</v>
      </c>
      <c r="B356" s="24" t="s">
        <v>229</v>
      </c>
      <c r="C356" s="66">
        <f>C359+C369+C367</f>
        <v>42723.5</v>
      </c>
      <c r="D356" s="66">
        <f>D357+D369</f>
        <v>32158.699999999997</v>
      </c>
      <c r="E356" s="66"/>
      <c r="F356" s="111">
        <f>F359+F369</f>
        <v>10564.8</v>
      </c>
      <c r="G356"/>
      <c r="H356" s="113"/>
      <c r="I356" s="113"/>
    </row>
    <row r="357" spans="1:9" ht="25.5">
      <c r="A357" s="150" t="s">
        <v>230</v>
      </c>
      <c r="B357" s="25" t="s">
        <v>38</v>
      </c>
      <c r="C357" s="189">
        <f>D357+E357+F357</f>
        <v>4963.4</v>
      </c>
      <c r="D357" s="189">
        <f>D358</f>
        <v>4963.4</v>
      </c>
      <c r="E357" s="189"/>
      <c r="F357" s="191"/>
      <c r="G357" s="253"/>
      <c r="H357" s="84"/>
      <c r="I357" s="84"/>
    </row>
    <row r="358" spans="1:9" ht="12.75">
      <c r="A358" s="39"/>
      <c r="B358" s="26" t="s">
        <v>37</v>
      </c>
      <c r="C358" s="227">
        <f>D358+E358+F358</f>
        <v>4963.4</v>
      </c>
      <c r="D358" s="227">
        <f>D359</f>
        <v>4963.4</v>
      </c>
      <c r="E358" s="227"/>
      <c r="F358" s="254"/>
      <c r="G358" s="255"/>
      <c r="H358" s="256"/>
      <c r="I358" s="256"/>
    </row>
    <row r="359" spans="1:9" ht="13.5">
      <c r="A359" s="145"/>
      <c r="B359" s="163" t="s">
        <v>236</v>
      </c>
      <c r="C359" s="66">
        <f aca="true" t="shared" si="19" ref="C359:C364">D359+F359</f>
        <v>4963.4</v>
      </c>
      <c r="D359" s="66">
        <f>D360+D362+D363+D364</f>
        <v>4963.4</v>
      </c>
      <c r="E359" s="66"/>
      <c r="F359" s="129"/>
      <c r="G359"/>
      <c r="H359" s="113"/>
      <c r="I359" s="113"/>
    </row>
    <row r="360" spans="1:9" ht="12.75">
      <c r="A360" s="39"/>
      <c r="B360" s="144" t="s">
        <v>89</v>
      </c>
      <c r="C360" s="53">
        <f t="shared" si="19"/>
        <v>4843.4</v>
      </c>
      <c r="D360" s="53">
        <v>4843.4</v>
      </c>
      <c r="E360" s="53"/>
      <c r="F360" s="129"/>
      <c r="G360"/>
      <c r="H360" s="113"/>
      <c r="I360" s="113"/>
    </row>
    <row r="361" spans="1:9" ht="12.75">
      <c r="A361" s="39"/>
      <c r="B361" s="144" t="s">
        <v>349</v>
      </c>
      <c r="C361" s="53">
        <f t="shared" si="19"/>
        <v>0</v>
      </c>
      <c r="D361" s="53"/>
      <c r="E361" s="53"/>
      <c r="F361" s="129"/>
      <c r="G361"/>
      <c r="H361" s="113"/>
      <c r="I361" s="113"/>
    </row>
    <row r="362" spans="1:9" ht="12.75">
      <c r="A362" s="39"/>
      <c r="B362" s="27" t="s">
        <v>135</v>
      </c>
      <c r="C362" s="53">
        <f t="shared" si="19"/>
        <v>60</v>
      </c>
      <c r="D362" s="53">
        <v>60</v>
      </c>
      <c r="E362" s="53"/>
      <c r="F362" s="129"/>
      <c r="G362"/>
      <c r="H362" s="113"/>
      <c r="I362" s="113"/>
    </row>
    <row r="363" spans="1:9" ht="12.75">
      <c r="A363" s="39"/>
      <c r="B363" s="27" t="s">
        <v>188</v>
      </c>
      <c r="C363" s="53">
        <f t="shared" si="19"/>
        <v>0</v>
      </c>
      <c r="D363" s="53">
        <v>0</v>
      </c>
      <c r="E363" s="53"/>
      <c r="F363" s="129"/>
      <c r="G363"/>
      <c r="H363" s="114"/>
      <c r="I363" s="114"/>
    </row>
    <row r="364" spans="1:9" ht="12.75">
      <c r="A364" s="39"/>
      <c r="B364" s="27" t="s">
        <v>294</v>
      </c>
      <c r="C364" s="53">
        <f t="shared" si="19"/>
        <v>60</v>
      </c>
      <c r="D364" s="53">
        <v>60</v>
      </c>
      <c r="E364" s="53"/>
      <c r="F364" s="129"/>
      <c r="G364"/>
      <c r="H364" s="114"/>
      <c r="I364" s="114"/>
    </row>
    <row r="365" spans="1:9" ht="12.75">
      <c r="A365" s="39"/>
      <c r="B365" s="144"/>
      <c r="C365" s="127"/>
      <c r="D365" s="127"/>
      <c r="E365" s="127"/>
      <c r="F365" s="129"/>
      <c r="G365"/>
      <c r="H365" s="113"/>
      <c r="I365" s="113"/>
    </row>
    <row r="366" spans="1:9" ht="12.75">
      <c r="A366" s="39"/>
      <c r="B366" s="143" t="s">
        <v>198</v>
      </c>
      <c r="C366" s="46">
        <f>D366</f>
        <v>0</v>
      </c>
      <c r="D366" s="46">
        <v>0</v>
      </c>
      <c r="E366" s="46"/>
      <c r="F366" s="47"/>
      <c r="G366"/>
      <c r="H366" s="113"/>
      <c r="I366" s="113"/>
    </row>
    <row r="367" spans="1:9" ht="12.75">
      <c r="A367" s="39"/>
      <c r="B367" s="24"/>
      <c r="C367" s="46"/>
      <c r="D367" s="128"/>
      <c r="E367" s="128"/>
      <c r="F367" s="43"/>
      <c r="G367"/>
      <c r="H367" s="113"/>
      <c r="I367" s="113"/>
    </row>
    <row r="368" spans="1:9" ht="12.75">
      <c r="A368" s="39"/>
      <c r="B368" s="144"/>
      <c r="C368" s="127"/>
      <c r="D368" s="127"/>
      <c r="E368" s="127"/>
      <c r="F368" s="129"/>
      <c r="G368"/>
      <c r="H368" s="113"/>
      <c r="I368" s="113"/>
    </row>
    <row r="369" spans="1:9" ht="25.5">
      <c r="A369" s="150" t="s">
        <v>238</v>
      </c>
      <c r="B369" s="25" t="s">
        <v>41</v>
      </c>
      <c r="C369" s="44">
        <f>D369+E369+F369</f>
        <v>37760.1</v>
      </c>
      <c r="D369" s="44">
        <f>D370</f>
        <v>27195.3</v>
      </c>
      <c r="E369" s="44"/>
      <c r="F369" s="55">
        <f>F370</f>
        <v>10564.8</v>
      </c>
      <c r="G369"/>
      <c r="H369" s="84"/>
      <c r="I369" s="84"/>
    </row>
    <row r="370" spans="1:9" ht="25.5">
      <c r="A370" s="39"/>
      <c r="B370" s="26" t="s">
        <v>139</v>
      </c>
      <c r="C370" s="45">
        <f>D370+F370</f>
        <v>37760.1</v>
      </c>
      <c r="D370" s="45">
        <f>D371+D377</f>
        <v>27195.3</v>
      </c>
      <c r="E370" s="45"/>
      <c r="F370" s="45">
        <f>F371+F377</f>
        <v>10564.8</v>
      </c>
      <c r="G370"/>
      <c r="H370" s="88"/>
      <c r="I370" s="88"/>
    </row>
    <row r="371" spans="1:9" ht="13.5">
      <c r="A371" s="39"/>
      <c r="B371" s="157" t="s">
        <v>347</v>
      </c>
      <c r="C371" s="158">
        <f>D371</f>
        <v>26400</v>
      </c>
      <c r="D371" s="164">
        <f>SUM(D372:D375)</f>
        <v>26400</v>
      </c>
      <c r="E371" s="164"/>
      <c r="F371" s="128"/>
      <c r="G371"/>
      <c r="H371" s="114"/>
      <c r="I371" s="114"/>
    </row>
    <row r="372" spans="1:9" ht="13.5">
      <c r="A372" s="39"/>
      <c r="B372" s="144" t="s">
        <v>89</v>
      </c>
      <c r="C372" s="53">
        <f>D372</f>
        <v>20684.1</v>
      </c>
      <c r="D372" s="46">
        <v>20684.1</v>
      </c>
      <c r="E372" s="164"/>
      <c r="F372" s="128"/>
      <c r="G372"/>
      <c r="H372" s="114"/>
      <c r="I372" s="114"/>
    </row>
    <row r="373" spans="1:9" ht="13.5">
      <c r="A373" s="39"/>
      <c r="B373" s="144" t="s">
        <v>349</v>
      </c>
      <c r="C373" s="53">
        <f>D373</f>
        <v>0</v>
      </c>
      <c r="D373" s="46"/>
      <c r="E373" s="164"/>
      <c r="F373" s="128"/>
      <c r="G373"/>
      <c r="H373" s="114"/>
      <c r="I373" s="114"/>
    </row>
    <row r="374" spans="1:9" ht="13.5">
      <c r="A374" s="39"/>
      <c r="B374" s="27" t="s">
        <v>135</v>
      </c>
      <c r="C374" s="53">
        <f>D374</f>
        <v>2715.9</v>
      </c>
      <c r="D374" s="46">
        <v>2715.9</v>
      </c>
      <c r="E374" s="164"/>
      <c r="F374" s="128"/>
      <c r="G374"/>
      <c r="H374" s="114"/>
      <c r="I374" s="114"/>
    </row>
    <row r="375" spans="1:9" ht="13.5">
      <c r="A375" s="39"/>
      <c r="B375" s="27" t="s">
        <v>348</v>
      </c>
      <c r="C375" s="53">
        <f>D375</f>
        <v>3000</v>
      </c>
      <c r="D375" s="46">
        <v>3000</v>
      </c>
      <c r="E375" s="164"/>
      <c r="F375" s="128"/>
      <c r="G375"/>
      <c r="H375" s="114"/>
      <c r="I375" s="114"/>
    </row>
    <row r="376" spans="1:9" ht="13.5">
      <c r="A376" s="39"/>
      <c r="B376" s="27"/>
      <c r="C376" s="158"/>
      <c r="D376" s="164"/>
      <c r="E376" s="164"/>
      <c r="F376" s="128"/>
      <c r="G376"/>
      <c r="H376" s="114"/>
      <c r="I376" s="114"/>
    </row>
    <row r="377" spans="1:9" ht="25.5">
      <c r="A377" s="39"/>
      <c r="B377" s="24" t="s">
        <v>350</v>
      </c>
      <c r="C377" s="42">
        <f>D377+E377+F377</f>
        <v>11360.099999999999</v>
      </c>
      <c r="D377" s="42">
        <v>795.3</v>
      </c>
      <c r="E377" s="128"/>
      <c r="F377" s="43">
        <v>10564.8</v>
      </c>
      <c r="G377"/>
      <c r="H377" s="114"/>
      <c r="I377" s="114"/>
    </row>
    <row r="378" spans="1:9" ht="12.75">
      <c r="A378" s="39"/>
      <c r="B378" s="24"/>
      <c r="C378" s="46"/>
      <c r="D378" s="128"/>
      <c r="E378" s="128"/>
      <c r="F378" s="43"/>
      <c r="G378"/>
      <c r="H378" s="114"/>
      <c r="I378" s="114"/>
    </row>
    <row r="379" spans="1:9" ht="12.75">
      <c r="A379" s="145" t="s">
        <v>168</v>
      </c>
      <c r="B379" s="24" t="s">
        <v>169</v>
      </c>
      <c r="C379" s="66">
        <f aca="true" t="shared" si="20" ref="C379:C384">D379</f>
        <v>6560</v>
      </c>
      <c r="D379" s="66">
        <f>D381</f>
        <v>6560</v>
      </c>
      <c r="E379" s="66"/>
      <c r="F379" s="129"/>
      <c r="G379"/>
      <c r="H379" s="114"/>
      <c r="I379" s="114"/>
    </row>
    <row r="380" spans="1:9" ht="25.5">
      <c r="A380" s="39"/>
      <c r="B380" s="29" t="s">
        <v>38</v>
      </c>
      <c r="C380" s="44">
        <f>D380</f>
        <v>6560</v>
      </c>
      <c r="D380" s="44">
        <f>D381</f>
        <v>6560</v>
      </c>
      <c r="E380" s="44"/>
      <c r="F380" s="130"/>
      <c r="G380"/>
      <c r="H380" s="180"/>
      <c r="I380" s="180"/>
    </row>
    <row r="381" spans="1:9" ht="12.75">
      <c r="A381" s="39"/>
      <c r="B381" s="26" t="s">
        <v>40</v>
      </c>
      <c r="C381" s="51">
        <f t="shared" si="20"/>
        <v>6560</v>
      </c>
      <c r="D381" s="51">
        <f>D382+D383+D384</f>
        <v>6560</v>
      </c>
      <c r="E381" s="51"/>
      <c r="F381" s="131"/>
      <c r="G381"/>
      <c r="H381" s="87"/>
      <c r="I381" s="87"/>
    </row>
    <row r="382" spans="1:9" ht="12.75">
      <c r="A382" s="39"/>
      <c r="B382" s="31" t="s">
        <v>84</v>
      </c>
      <c r="C382" s="53">
        <f t="shared" si="20"/>
        <v>3500</v>
      </c>
      <c r="D382" s="53">
        <v>3500</v>
      </c>
      <c r="E382" s="53"/>
      <c r="F382" s="129"/>
      <c r="G382"/>
      <c r="H382" s="114"/>
      <c r="I382" s="114"/>
    </row>
    <row r="383" spans="1:9" ht="12.75">
      <c r="A383" s="39"/>
      <c r="B383" s="31" t="s">
        <v>85</v>
      </c>
      <c r="C383" s="46">
        <f t="shared" si="20"/>
        <v>2900</v>
      </c>
      <c r="D383" s="46">
        <v>2900</v>
      </c>
      <c r="E383" s="46"/>
      <c r="F383" s="146"/>
      <c r="G383"/>
      <c r="H383" s="114"/>
      <c r="I383" s="114"/>
    </row>
    <row r="384" spans="1:9" ht="12.75">
      <c r="A384" s="39"/>
      <c r="B384" s="31" t="s">
        <v>137</v>
      </c>
      <c r="C384" s="46">
        <f t="shared" si="20"/>
        <v>160</v>
      </c>
      <c r="D384" s="46">
        <v>160</v>
      </c>
      <c r="E384" s="46"/>
      <c r="F384" s="128"/>
      <c r="G384"/>
      <c r="H384" s="114"/>
      <c r="I384" s="114"/>
    </row>
    <row r="385" spans="1:9" ht="12.75">
      <c r="A385" s="39"/>
      <c r="B385" s="31"/>
      <c r="C385" s="128"/>
      <c r="D385" s="128"/>
      <c r="E385" s="128"/>
      <c r="F385" s="128"/>
      <c r="G385"/>
      <c r="H385" s="149"/>
      <c r="I385" s="149"/>
    </row>
    <row r="386" spans="1:9" ht="12.75">
      <c r="A386" s="145" t="s">
        <v>170</v>
      </c>
      <c r="B386" s="24" t="s">
        <v>171</v>
      </c>
      <c r="C386" s="42">
        <f>C388+C399</f>
        <v>5869.3</v>
      </c>
      <c r="D386" s="42">
        <f>D388+D399</f>
        <v>5869.3</v>
      </c>
      <c r="E386" s="42"/>
      <c r="F386" s="147"/>
      <c r="G386"/>
      <c r="H386" s="149"/>
      <c r="I386" s="149"/>
    </row>
    <row r="387" spans="1:9" ht="25.5">
      <c r="A387" s="39"/>
      <c r="B387" s="29" t="s">
        <v>38</v>
      </c>
      <c r="C387" s="49">
        <f>D387+F387</f>
        <v>5079.3</v>
      </c>
      <c r="D387" s="49">
        <f>D388</f>
        <v>5079.3</v>
      </c>
      <c r="E387" s="49"/>
      <c r="F387" s="140"/>
      <c r="G387"/>
      <c r="H387" s="220"/>
      <c r="I387" s="220"/>
    </row>
    <row r="388" spans="1:9" ht="25.5">
      <c r="A388" s="150" t="s">
        <v>230</v>
      </c>
      <c r="B388" s="26" t="s">
        <v>118</v>
      </c>
      <c r="C388" s="51">
        <f>C389+C395</f>
        <v>5079.3</v>
      </c>
      <c r="D388" s="51">
        <f>D389+D395</f>
        <v>5079.3</v>
      </c>
      <c r="E388" s="51"/>
      <c r="F388" s="148"/>
      <c r="G388"/>
      <c r="H388" s="223"/>
      <c r="I388" s="223"/>
    </row>
    <row r="389" spans="1:9" ht="13.5">
      <c r="A389" s="39"/>
      <c r="B389" s="157" t="s">
        <v>297</v>
      </c>
      <c r="C389" s="164">
        <f>D389</f>
        <v>3457</v>
      </c>
      <c r="D389" s="164">
        <f>D390+D391+D393+D392</f>
        <v>3457</v>
      </c>
      <c r="E389" s="164"/>
      <c r="F389" s="128"/>
      <c r="G389"/>
      <c r="H389" s="149"/>
      <c r="I389" s="149"/>
    </row>
    <row r="390" spans="1:9" ht="12.75">
      <c r="A390" s="39"/>
      <c r="B390" s="27" t="s">
        <v>239</v>
      </c>
      <c r="C390" s="46">
        <f>D390+F390</f>
        <v>3117.6</v>
      </c>
      <c r="D390" s="46">
        <v>3117.6</v>
      </c>
      <c r="E390" s="46"/>
      <c r="F390" s="128"/>
      <c r="G390"/>
      <c r="H390" s="149"/>
      <c r="I390" s="149"/>
    </row>
    <row r="391" spans="1:9" ht="12.75">
      <c r="A391" s="39"/>
      <c r="B391" s="27" t="s">
        <v>44</v>
      </c>
      <c r="C391" s="46">
        <f>D391+F391</f>
        <v>200</v>
      </c>
      <c r="D391" s="46">
        <v>200</v>
      </c>
      <c r="E391" s="46"/>
      <c r="F391" s="128"/>
      <c r="G391"/>
      <c r="H391" s="149"/>
      <c r="I391" s="149"/>
    </row>
    <row r="392" spans="1:9" ht="12.75">
      <c r="A392" s="39"/>
      <c r="B392" s="27" t="s">
        <v>296</v>
      </c>
      <c r="C392" s="46">
        <f>D392+F392</f>
        <v>139.4</v>
      </c>
      <c r="D392" s="46">
        <v>139.4</v>
      </c>
      <c r="E392" s="46"/>
      <c r="F392" s="128"/>
      <c r="G392"/>
      <c r="H392" s="149"/>
      <c r="I392" s="149"/>
    </row>
    <row r="393" spans="1:9" ht="12.75">
      <c r="A393" s="39"/>
      <c r="B393" s="27" t="s">
        <v>45</v>
      </c>
      <c r="C393" s="46">
        <f>D393</f>
        <v>0</v>
      </c>
      <c r="D393" s="46"/>
      <c r="E393" s="46"/>
      <c r="F393" s="128"/>
      <c r="G393"/>
      <c r="H393" s="149"/>
      <c r="I393" s="149"/>
    </row>
    <row r="394" spans="1:9" ht="12.75">
      <c r="A394" s="39"/>
      <c r="B394" s="27"/>
      <c r="C394" s="128"/>
      <c r="D394" s="128"/>
      <c r="E394" s="128"/>
      <c r="F394" s="128"/>
      <c r="G394"/>
      <c r="H394" s="149"/>
      <c r="I394" s="149"/>
    </row>
    <row r="395" spans="1:9" ht="13.5">
      <c r="A395" s="39"/>
      <c r="B395" s="157" t="s">
        <v>86</v>
      </c>
      <c r="C395" s="164">
        <f>D395</f>
        <v>1622.3</v>
      </c>
      <c r="D395" s="164">
        <f>D396+D397</f>
        <v>1622.3</v>
      </c>
      <c r="E395" s="164"/>
      <c r="F395" s="128"/>
      <c r="G395"/>
      <c r="H395" s="149"/>
      <c r="I395" s="149"/>
    </row>
    <row r="396" spans="1:9" ht="12.75">
      <c r="A396" s="39"/>
      <c r="B396" s="27" t="s">
        <v>43</v>
      </c>
      <c r="C396" s="46">
        <f>D396</f>
        <v>1622.3</v>
      </c>
      <c r="D396" s="46">
        <v>1622.3</v>
      </c>
      <c r="E396" s="46"/>
      <c r="F396" s="128"/>
      <c r="G396"/>
      <c r="H396" s="149"/>
      <c r="I396" s="149"/>
    </row>
    <row r="397" spans="1:9" ht="12.75">
      <c r="A397" s="39"/>
      <c r="B397" s="27" t="s">
        <v>46</v>
      </c>
      <c r="C397" s="46">
        <f>D397</f>
        <v>0</v>
      </c>
      <c r="D397" s="46">
        <v>0</v>
      </c>
      <c r="E397" s="46"/>
      <c r="F397" s="128"/>
      <c r="G397"/>
      <c r="H397" s="149"/>
      <c r="I397" s="149"/>
    </row>
    <row r="398" spans="1:9" ht="12.75">
      <c r="A398" s="39"/>
      <c r="B398" s="27"/>
      <c r="C398" s="128"/>
      <c r="D398" s="128"/>
      <c r="E398" s="128"/>
      <c r="F398" s="128"/>
      <c r="G398"/>
      <c r="H398" s="149"/>
      <c r="I398" s="149"/>
    </row>
    <row r="399" spans="1:9" ht="25.5">
      <c r="A399" s="39"/>
      <c r="B399" s="29" t="s">
        <v>38</v>
      </c>
      <c r="C399" s="49">
        <f>D399+F399</f>
        <v>790</v>
      </c>
      <c r="D399" s="49">
        <f>D400</f>
        <v>790</v>
      </c>
      <c r="E399" s="49"/>
      <c r="F399" s="140"/>
      <c r="G399"/>
      <c r="H399" s="220"/>
      <c r="I399" s="220"/>
    </row>
    <row r="400" spans="1:9" ht="12.75">
      <c r="A400" s="39"/>
      <c r="B400" s="30" t="s">
        <v>161</v>
      </c>
      <c r="C400" s="51">
        <f>D400+F400</f>
        <v>790</v>
      </c>
      <c r="D400" s="51">
        <f>SUM(D401:D404)</f>
        <v>790</v>
      </c>
      <c r="E400" s="51"/>
      <c r="F400" s="141"/>
      <c r="G400"/>
      <c r="H400" s="223"/>
      <c r="I400" s="223"/>
    </row>
    <row r="401" spans="1:9" ht="25.5">
      <c r="A401" s="56"/>
      <c r="B401" s="27" t="s">
        <v>136</v>
      </c>
      <c r="C401" s="53">
        <f>D401</f>
        <v>80</v>
      </c>
      <c r="D401" s="53">
        <v>80</v>
      </c>
      <c r="E401" s="53"/>
      <c r="F401" s="128"/>
      <c r="G401"/>
      <c r="H401" s="149"/>
      <c r="I401" s="149"/>
    </row>
    <row r="402" spans="1:9" ht="25.5">
      <c r="A402" s="39"/>
      <c r="B402" s="144" t="s">
        <v>167</v>
      </c>
      <c r="C402" s="53">
        <f>D402</f>
        <v>160</v>
      </c>
      <c r="D402" s="53">
        <v>160</v>
      </c>
      <c r="E402" s="53"/>
      <c r="F402" s="128"/>
      <c r="G402"/>
      <c r="H402" s="165"/>
      <c r="I402" s="165"/>
    </row>
    <row r="403" spans="1:9" ht="12.75">
      <c r="A403" s="39"/>
      <c r="B403" s="144" t="s">
        <v>346</v>
      </c>
      <c r="C403" s="53">
        <f>D403</f>
        <v>250</v>
      </c>
      <c r="D403" s="53">
        <v>250</v>
      </c>
      <c r="E403" s="53"/>
      <c r="F403" s="128"/>
      <c r="G403"/>
      <c r="H403" s="165"/>
      <c r="I403" s="165"/>
    </row>
    <row r="404" spans="1:9" ht="12.75">
      <c r="A404" s="39"/>
      <c r="B404" s="144" t="s">
        <v>189</v>
      </c>
      <c r="C404" s="53">
        <f>D404</f>
        <v>300</v>
      </c>
      <c r="D404" s="53">
        <v>300</v>
      </c>
      <c r="E404" s="53"/>
      <c r="F404" s="128"/>
      <c r="G404"/>
      <c r="H404" s="165"/>
      <c r="I404" s="165"/>
    </row>
    <row r="405" spans="1:9" ht="12.75">
      <c r="A405" s="39"/>
      <c r="B405" s="27"/>
      <c r="C405" s="128"/>
      <c r="D405" s="128"/>
      <c r="E405" s="128"/>
      <c r="F405" s="128"/>
      <c r="G405"/>
      <c r="H405" s="165"/>
      <c r="I405" s="165"/>
    </row>
    <row r="406" spans="1:9" ht="12.75">
      <c r="A406" s="145" t="s">
        <v>175</v>
      </c>
      <c r="B406" s="24" t="s">
        <v>176</v>
      </c>
      <c r="C406" s="42">
        <f>D406</f>
        <v>1000</v>
      </c>
      <c r="D406" s="42">
        <f>D407</f>
        <v>1000</v>
      </c>
      <c r="E406" s="42"/>
      <c r="F406" s="147"/>
      <c r="G406"/>
      <c r="H406" s="165"/>
      <c r="I406" s="165"/>
    </row>
    <row r="407" spans="1:9" ht="12.75">
      <c r="A407" s="145" t="s">
        <v>295</v>
      </c>
      <c r="B407" s="24" t="s">
        <v>177</v>
      </c>
      <c r="C407" s="42">
        <f>D407</f>
        <v>1000</v>
      </c>
      <c r="D407" s="42">
        <f>D408</f>
        <v>1000</v>
      </c>
      <c r="E407" s="42"/>
      <c r="F407" s="147"/>
      <c r="G407"/>
      <c r="H407" s="165"/>
      <c r="I407" s="165"/>
    </row>
    <row r="408" spans="1:9" ht="25.5">
      <c r="A408" s="150" t="s">
        <v>238</v>
      </c>
      <c r="B408" s="25" t="s">
        <v>41</v>
      </c>
      <c r="C408" s="49">
        <f>D408</f>
        <v>1000</v>
      </c>
      <c r="D408" s="49">
        <f>D409</f>
        <v>1000</v>
      </c>
      <c r="E408" s="49"/>
      <c r="F408" s="140"/>
      <c r="G408"/>
      <c r="H408" s="221"/>
      <c r="I408" s="221"/>
    </row>
    <row r="409" spans="1:9" ht="25.5">
      <c r="A409" s="39"/>
      <c r="B409" s="26" t="s">
        <v>42</v>
      </c>
      <c r="C409" s="51">
        <f>D409</f>
        <v>1000</v>
      </c>
      <c r="D409" s="51">
        <f>D410</f>
        <v>1000</v>
      </c>
      <c r="E409" s="51"/>
      <c r="F409" s="141"/>
      <c r="G409"/>
      <c r="H409" s="222"/>
      <c r="I409" s="222"/>
    </row>
    <row r="410" spans="1:9" ht="12.75">
      <c r="A410" s="39"/>
      <c r="B410" s="27" t="s">
        <v>87</v>
      </c>
      <c r="C410" s="53">
        <f>D410</f>
        <v>1000</v>
      </c>
      <c r="D410" s="53">
        <v>1000</v>
      </c>
      <c r="E410" s="53"/>
      <c r="F410" s="127"/>
      <c r="G410" s="2"/>
      <c r="H410" s="56"/>
      <c r="I410" s="56"/>
    </row>
    <row r="411" spans="1:9" ht="12.75">
      <c r="A411" s="39"/>
      <c r="B411" s="27"/>
      <c r="C411" s="108"/>
      <c r="D411" s="128"/>
      <c r="E411" s="128"/>
      <c r="F411" s="128"/>
      <c r="G411"/>
      <c r="H411" s="39"/>
      <c r="I411" s="39"/>
    </row>
    <row r="412" spans="1:9" ht="12.75">
      <c r="A412" s="145" t="s">
        <v>129</v>
      </c>
      <c r="B412" s="24" t="s">
        <v>2</v>
      </c>
      <c r="C412" s="42">
        <f>D412+F412</f>
        <v>9644</v>
      </c>
      <c r="D412" s="42"/>
      <c r="E412" s="42"/>
      <c r="F412" s="42">
        <f>F413</f>
        <v>9644</v>
      </c>
      <c r="G412" s="3"/>
      <c r="H412" s="83">
        <f aca="true" t="shared" si="21" ref="H412:I414">H413</f>
        <v>9644</v>
      </c>
      <c r="I412" s="83">
        <f t="shared" si="21"/>
        <v>9644</v>
      </c>
    </row>
    <row r="413" spans="1:9" ht="12.75">
      <c r="A413" s="145" t="s">
        <v>178</v>
      </c>
      <c r="B413" s="124" t="s">
        <v>126</v>
      </c>
      <c r="C413" s="42">
        <f>D413+F413</f>
        <v>9644</v>
      </c>
      <c r="D413" s="42"/>
      <c r="E413" s="42"/>
      <c r="F413" s="42">
        <f>F414</f>
        <v>9644</v>
      </c>
      <c r="G413" s="3"/>
      <c r="H413" s="83">
        <f t="shared" si="21"/>
        <v>9644</v>
      </c>
      <c r="I413" s="83">
        <f t="shared" si="21"/>
        <v>9644</v>
      </c>
    </row>
    <row r="414" spans="1:9" ht="25.5">
      <c r="A414" s="150" t="s">
        <v>230</v>
      </c>
      <c r="B414" s="25" t="s">
        <v>38</v>
      </c>
      <c r="C414" s="44">
        <f>D414+F414</f>
        <v>9644</v>
      </c>
      <c r="D414" s="44"/>
      <c r="E414" s="44"/>
      <c r="F414" s="44">
        <f>F415</f>
        <v>9644</v>
      </c>
      <c r="G414" s="3"/>
      <c r="H414" s="85">
        <f t="shared" si="21"/>
        <v>9644</v>
      </c>
      <c r="I414" s="85">
        <f t="shared" si="21"/>
        <v>9644</v>
      </c>
    </row>
    <row r="415" spans="1:9" ht="12.75">
      <c r="A415" s="39"/>
      <c r="B415" s="26" t="s">
        <v>37</v>
      </c>
      <c r="C415" s="45">
        <f>F415+D415</f>
        <v>9644</v>
      </c>
      <c r="D415" s="45"/>
      <c r="E415" s="45"/>
      <c r="F415" s="45">
        <f>F416+F417+F418+F419+F420</f>
        <v>9644</v>
      </c>
      <c r="G415" s="3"/>
      <c r="H415" s="88">
        <f>H416+H417+H418+H419+H420</f>
        <v>9644</v>
      </c>
      <c r="I415" s="88">
        <f>I416+I417+I418+I419+I420</f>
        <v>9644</v>
      </c>
    </row>
    <row r="416" spans="1:9" ht="25.5">
      <c r="A416" s="39"/>
      <c r="B416" s="76" t="s">
        <v>29</v>
      </c>
      <c r="C416" s="74">
        <f>D416+F416</f>
        <v>1240.4</v>
      </c>
      <c r="D416" s="73"/>
      <c r="E416" s="73"/>
      <c r="F416" s="74">
        <v>1240.4</v>
      </c>
      <c r="G416"/>
      <c r="H416" s="80">
        <v>1240.4</v>
      </c>
      <c r="I416" s="80">
        <v>1240.4</v>
      </c>
    </row>
    <row r="417" spans="1:9" ht="25.5">
      <c r="A417" s="39"/>
      <c r="B417" s="151" t="s">
        <v>181</v>
      </c>
      <c r="C417" s="74">
        <f>D417+F417</f>
        <v>0</v>
      </c>
      <c r="D417" s="74"/>
      <c r="E417" s="74"/>
      <c r="F417" s="74">
        <v>0</v>
      </c>
      <c r="G417"/>
      <c r="H417" s="80">
        <v>0</v>
      </c>
      <c r="I417" s="80">
        <v>0</v>
      </c>
    </row>
    <row r="418" spans="1:9" ht="25.5">
      <c r="A418" s="56"/>
      <c r="B418" s="151" t="s">
        <v>172</v>
      </c>
      <c r="C418" s="74">
        <f>D418+F418</f>
        <v>0</v>
      </c>
      <c r="D418" s="74"/>
      <c r="E418" s="74"/>
      <c r="F418" s="74">
        <v>0</v>
      </c>
      <c r="G418" s="2"/>
      <c r="H418" s="81">
        <v>0</v>
      </c>
      <c r="I418" s="81">
        <v>0</v>
      </c>
    </row>
    <row r="419" spans="1:9" ht="25.5">
      <c r="A419" s="39"/>
      <c r="B419" s="77" t="s">
        <v>182</v>
      </c>
      <c r="C419" s="78">
        <f>D419+F419</f>
        <v>0</v>
      </c>
      <c r="D419" s="78"/>
      <c r="E419" s="78"/>
      <c r="F419" s="78">
        <v>0</v>
      </c>
      <c r="G419"/>
      <c r="H419" s="80"/>
      <c r="I419" s="80"/>
    </row>
    <row r="420" spans="1:9" ht="25.5">
      <c r="A420" s="39"/>
      <c r="B420" s="77" t="s">
        <v>199</v>
      </c>
      <c r="C420" s="78">
        <f>D420+F420</f>
        <v>8403.6</v>
      </c>
      <c r="D420" s="78"/>
      <c r="E420" s="78"/>
      <c r="F420" s="78">
        <v>8403.6</v>
      </c>
      <c r="G420"/>
      <c r="H420" s="80">
        <v>8403.6</v>
      </c>
      <c r="I420" s="80">
        <v>8403.6</v>
      </c>
    </row>
    <row r="421" spans="1:9" ht="22.5" customHeight="1">
      <c r="A421" s="39"/>
      <c r="B421" s="212"/>
      <c r="C421" s="78"/>
      <c r="D421" s="78"/>
      <c r="E421" s="78"/>
      <c r="F421" s="78"/>
      <c r="G421"/>
      <c r="H421" s="80"/>
      <c r="I421" s="80"/>
    </row>
    <row r="422" spans="1:9" ht="25.5">
      <c r="A422" s="39"/>
      <c r="B422" s="23" t="s">
        <v>27</v>
      </c>
      <c r="C422" s="40">
        <f>D422+F422</f>
        <v>143302.5</v>
      </c>
      <c r="D422" s="40">
        <f>D423+D448+D455+D464+D474</f>
        <v>39617.3</v>
      </c>
      <c r="E422" s="40"/>
      <c r="F422" s="40">
        <f>F423+F448+F455+F464+F474</f>
        <v>103685.20000000001</v>
      </c>
      <c r="G422" s="94"/>
      <c r="H422" s="89">
        <f>H423+H448+H455+H464+H474</f>
        <v>97008.4</v>
      </c>
      <c r="I422" s="89">
        <f>I423+I448+I455+I464+I474</f>
        <v>105494.5</v>
      </c>
    </row>
    <row r="423" spans="1:9" ht="12.75">
      <c r="A423" s="41" t="s">
        <v>163</v>
      </c>
      <c r="B423" s="24" t="s">
        <v>5</v>
      </c>
      <c r="C423" s="42">
        <f>D423+F423</f>
        <v>6703.799999999999</v>
      </c>
      <c r="D423" s="42">
        <f>D425+D442</f>
        <v>6563.099999999999</v>
      </c>
      <c r="E423" s="42"/>
      <c r="F423" s="42">
        <f>F425+F436+F442</f>
        <v>140.7</v>
      </c>
      <c r="G423" s="94"/>
      <c r="H423" s="83">
        <f>H426+H436</f>
        <v>144.2</v>
      </c>
      <c r="I423" s="83">
        <f>I426+I436</f>
        <v>144.2</v>
      </c>
    </row>
    <row r="424" spans="1:9" ht="12.75">
      <c r="A424" s="39"/>
      <c r="B424" s="24"/>
      <c r="C424" s="42"/>
      <c r="D424" s="42"/>
      <c r="E424" s="42"/>
      <c r="F424" s="43"/>
      <c r="G424" s="95"/>
      <c r="H424" s="80"/>
      <c r="I424" s="80"/>
    </row>
    <row r="425" spans="1:9" ht="38.25">
      <c r="A425" s="41" t="s">
        <v>152</v>
      </c>
      <c r="B425" s="24" t="s">
        <v>60</v>
      </c>
      <c r="C425" s="42">
        <f aca="true" t="shared" si="22" ref="C425:C431">D425+F425</f>
        <v>6199.2</v>
      </c>
      <c r="D425" s="42">
        <f aca="true" t="shared" si="23" ref="D425:F427">D426</f>
        <v>6063.099999999999</v>
      </c>
      <c r="E425" s="42"/>
      <c r="F425" s="43">
        <f>F426</f>
        <v>136.1</v>
      </c>
      <c r="G425" s="95"/>
      <c r="H425" s="80"/>
      <c r="I425" s="80"/>
    </row>
    <row r="426" spans="1:9" ht="25.5">
      <c r="A426" s="72" t="s">
        <v>216</v>
      </c>
      <c r="B426" s="25" t="s">
        <v>191</v>
      </c>
      <c r="C426" s="44">
        <f t="shared" si="22"/>
        <v>6199.2</v>
      </c>
      <c r="D426" s="44">
        <f t="shared" si="23"/>
        <v>6063.099999999999</v>
      </c>
      <c r="E426" s="44"/>
      <c r="F426" s="44">
        <f>F427+F433</f>
        <v>136.1</v>
      </c>
      <c r="G426" s="94"/>
      <c r="H426" s="84">
        <f>H433</f>
        <v>139.7</v>
      </c>
      <c r="I426" s="84">
        <f>I433</f>
        <v>139.7</v>
      </c>
    </row>
    <row r="427" spans="1:9" ht="12.75">
      <c r="A427" s="68"/>
      <c r="B427" s="26" t="s">
        <v>102</v>
      </c>
      <c r="C427" s="45">
        <f t="shared" si="22"/>
        <v>6063.099999999999</v>
      </c>
      <c r="D427" s="45">
        <f t="shared" si="23"/>
        <v>6063.099999999999</v>
      </c>
      <c r="E427" s="45"/>
      <c r="F427" s="45">
        <f t="shared" si="23"/>
        <v>0</v>
      </c>
      <c r="G427" s="94"/>
      <c r="H427" s="87"/>
      <c r="I427" s="87"/>
    </row>
    <row r="428" spans="1:9" ht="12.75">
      <c r="A428" s="68"/>
      <c r="B428" s="27" t="s">
        <v>95</v>
      </c>
      <c r="C428" s="46">
        <f t="shared" si="22"/>
        <v>6063.099999999999</v>
      </c>
      <c r="D428" s="46">
        <f>D429+D430+D431</f>
        <v>6063.099999999999</v>
      </c>
      <c r="E428" s="46"/>
      <c r="F428" s="47"/>
      <c r="G428" s="91"/>
      <c r="H428" s="80"/>
      <c r="I428" s="80"/>
    </row>
    <row r="429" spans="1:9" ht="12.75">
      <c r="A429" s="68"/>
      <c r="B429" s="27" t="s">
        <v>57</v>
      </c>
      <c r="C429" s="46">
        <f t="shared" si="22"/>
        <v>5573.2</v>
      </c>
      <c r="D429" s="46">
        <v>5573.2</v>
      </c>
      <c r="E429" s="46"/>
      <c r="F429" s="47"/>
      <c r="G429" s="91"/>
      <c r="H429" s="80"/>
      <c r="I429" s="80"/>
    </row>
    <row r="430" spans="1:9" ht="12.75">
      <c r="A430" s="68"/>
      <c r="B430" s="27" t="s">
        <v>58</v>
      </c>
      <c r="C430" s="46">
        <f t="shared" si="22"/>
        <v>489.9</v>
      </c>
      <c r="D430" s="46">
        <v>489.9</v>
      </c>
      <c r="E430" s="46"/>
      <c r="F430" s="47">
        <v>0</v>
      </c>
      <c r="G430" s="91"/>
      <c r="H430" s="80"/>
      <c r="I430" s="80"/>
    </row>
    <row r="431" spans="1:9" ht="12.75">
      <c r="A431" s="68"/>
      <c r="B431" s="28" t="s">
        <v>45</v>
      </c>
      <c r="C431" s="46">
        <f t="shared" si="22"/>
        <v>0</v>
      </c>
      <c r="D431" s="46">
        <v>0</v>
      </c>
      <c r="E431" s="46"/>
      <c r="F431" s="48">
        <v>0</v>
      </c>
      <c r="G431" s="91"/>
      <c r="H431" s="80"/>
      <c r="I431" s="80"/>
    </row>
    <row r="432" spans="1:9" ht="12.75">
      <c r="A432" s="68"/>
      <c r="B432" s="27"/>
      <c r="C432" s="46"/>
      <c r="D432" s="46"/>
      <c r="E432" s="46"/>
      <c r="F432" s="47"/>
      <c r="G432" s="91"/>
      <c r="H432" s="80"/>
      <c r="I432" s="80"/>
    </row>
    <row r="433" spans="1:9" ht="25.5">
      <c r="A433" s="68"/>
      <c r="B433" s="76" t="s">
        <v>222</v>
      </c>
      <c r="C433" s="46">
        <f>D433+F433</f>
        <v>136.1</v>
      </c>
      <c r="D433" s="46"/>
      <c r="E433" s="46"/>
      <c r="F433" s="75">
        <v>136.1</v>
      </c>
      <c r="G433" s="91"/>
      <c r="H433" s="80">
        <v>139.7</v>
      </c>
      <c r="I433" s="80">
        <v>139.7</v>
      </c>
    </row>
    <row r="434" spans="1:9" ht="12.75">
      <c r="A434" s="68"/>
      <c r="B434" s="76"/>
      <c r="C434" s="46"/>
      <c r="D434" s="46"/>
      <c r="E434" s="46"/>
      <c r="F434" s="75"/>
      <c r="G434" s="91"/>
      <c r="H434" s="80"/>
      <c r="I434" s="80"/>
    </row>
    <row r="435" spans="1:9" ht="38.25">
      <c r="A435" s="41" t="s">
        <v>151</v>
      </c>
      <c r="B435" s="86" t="s">
        <v>150</v>
      </c>
      <c r="C435" s="46"/>
      <c r="D435" s="46"/>
      <c r="E435" s="46"/>
      <c r="F435" s="48"/>
      <c r="G435" s="91"/>
      <c r="H435" s="80"/>
      <c r="I435" s="80"/>
    </row>
    <row r="436" spans="1:9" ht="25.5">
      <c r="A436" s="72" t="s">
        <v>217</v>
      </c>
      <c r="B436" s="25" t="s">
        <v>32</v>
      </c>
      <c r="C436" s="44">
        <f>D436+F436</f>
        <v>4.6</v>
      </c>
      <c r="D436" s="44">
        <f>D437</f>
        <v>0</v>
      </c>
      <c r="E436" s="44"/>
      <c r="F436" s="55">
        <f>F437</f>
        <v>4.6</v>
      </c>
      <c r="G436" s="95"/>
      <c r="H436" s="84">
        <f>H437</f>
        <v>4.5</v>
      </c>
      <c r="I436" s="84">
        <f>I437</f>
        <v>4.5</v>
      </c>
    </row>
    <row r="437" spans="1:9" ht="25.5">
      <c r="A437" s="68"/>
      <c r="B437" s="26" t="s">
        <v>101</v>
      </c>
      <c r="C437" s="51">
        <f>D437+F437</f>
        <v>4.6</v>
      </c>
      <c r="D437" s="51">
        <f>D438</f>
        <v>0</v>
      </c>
      <c r="E437" s="51"/>
      <c r="F437" s="52">
        <f>F438+F439</f>
        <v>4.6</v>
      </c>
      <c r="G437" s="91"/>
      <c r="H437" s="87">
        <f>H438+H439</f>
        <v>4.5</v>
      </c>
      <c r="I437" s="87">
        <f>I438+I439</f>
        <v>4.5</v>
      </c>
    </row>
    <row r="438" spans="1:9" ht="12.75">
      <c r="A438" s="68"/>
      <c r="B438" s="76" t="s">
        <v>73</v>
      </c>
      <c r="C438" s="74">
        <f>D438+F438</f>
        <v>4.5</v>
      </c>
      <c r="D438" s="74"/>
      <c r="E438" s="74"/>
      <c r="F438" s="75">
        <v>4.5</v>
      </c>
      <c r="G438" s="91"/>
      <c r="H438" s="80">
        <v>4.5</v>
      </c>
      <c r="I438" s="80">
        <v>4.5</v>
      </c>
    </row>
    <row r="439" spans="1:9" ht="12.75">
      <c r="A439" s="68"/>
      <c r="B439" s="76" t="s">
        <v>224</v>
      </c>
      <c r="C439" s="74">
        <f>D439+F439</f>
        <v>0.1</v>
      </c>
      <c r="D439" s="74">
        <v>0</v>
      </c>
      <c r="E439" s="74"/>
      <c r="F439" s="75">
        <v>0.1</v>
      </c>
      <c r="G439" s="91"/>
      <c r="H439" s="80">
        <v>0</v>
      </c>
      <c r="I439" s="80">
        <v>0</v>
      </c>
    </row>
    <row r="440" spans="1:9" ht="12.75">
      <c r="A440" s="69"/>
      <c r="B440" s="27"/>
      <c r="C440" s="53"/>
      <c r="D440" s="53"/>
      <c r="E440" s="53"/>
      <c r="F440" s="57"/>
      <c r="G440" s="91"/>
      <c r="H440" s="81"/>
      <c r="I440" s="81"/>
    </row>
    <row r="441" spans="1:9" ht="12.75">
      <c r="A441" s="68"/>
      <c r="B441" s="28"/>
      <c r="C441" s="46"/>
      <c r="D441" s="46"/>
      <c r="E441" s="46"/>
      <c r="F441" s="48"/>
      <c r="G441" s="91"/>
      <c r="H441" s="80"/>
      <c r="I441" s="80"/>
    </row>
    <row r="442" spans="1:9" ht="12.75">
      <c r="A442" s="70" t="s">
        <v>164</v>
      </c>
      <c r="B442" s="58" t="s">
        <v>165</v>
      </c>
      <c r="C442" s="42">
        <f>D442+F442</f>
        <v>500</v>
      </c>
      <c r="D442" s="59">
        <f aca="true" t="shared" si="24" ref="D442:F444">D443</f>
        <v>500</v>
      </c>
      <c r="E442" s="59"/>
      <c r="F442" s="59">
        <f t="shared" si="24"/>
        <v>0</v>
      </c>
      <c r="G442" s="95"/>
      <c r="H442" s="80"/>
      <c r="I442" s="80"/>
    </row>
    <row r="443" spans="1:9" ht="25.5">
      <c r="A443" s="72" t="s">
        <v>216</v>
      </c>
      <c r="B443" s="25" t="s">
        <v>56</v>
      </c>
      <c r="C443" s="44">
        <f>D443+F443</f>
        <v>500</v>
      </c>
      <c r="D443" s="44">
        <f t="shared" si="24"/>
        <v>500</v>
      </c>
      <c r="E443" s="44"/>
      <c r="F443" s="44">
        <f t="shared" si="24"/>
        <v>0</v>
      </c>
      <c r="G443" s="94"/>
      <c r="H443" s="180"/>
      <c r="I443" s="180"/>
    </row>
    <row r="444" spans="1:9" ht="25.5">
      <c r="A444" s="68"/>
      <c r="B444" s="26" t="s">
        <v>117</v>
      </c>
      <c r="C444" s="45">
        <f>D444+F444</f>
        <v>500</v>
      </c>
      <c r="D444" s="45">
        <f t="shared" si="24"/>
        <v>500</v>
      </c>
      <c r="E444" s="45"/>
      <c r="F444" s="45">
        <f t="shared" si="24"/>
        <v>0</v>
      </c>
      <c r="G444" s="94"/>
      <c r="H444" s="87"/>
      <c r="I444" s="87"/>
    </row>
    <row r="445" spans="1:9" ht="12.75">
      <c r="A445" s="68"/>
      <c r="B445" s="28" t="s">
        <v>96</v>
      </c>
      <c r="C445" s="46">
        <f>D445+F445</f>
        <v>500</v>
      </c>
      <c r="D445" s="46">
        <v>500</v>
      </c>
      <c r="E445" s="46"/>
      <c r="F445" s="48"/>
      <c r="G445" s="91"/>
      <c r="H445" s="80"/>
      <c r="I445" s="80"/>
    </row>
    <row r="446" spans="1:9" ht="12.75">
      <c r="A446" s="68"/>
      <c r="B446" s="28"/>
      <c r="C446" s="46"/>
      <c r="D446" s="46"/>
      <c r="E446" s="46"/>
      <c r="F446" s="48"/>
      <c r="G446" s="91"/>
      <c r="H446" s="80"/>
      <c r="I446" s="80"/>
    </row>
    <row r="447" spans="1:9" ht="12.75">
      <c r="A447" s="68"/>
      <c r="B447" s="28"/>
      <c r="C447" s="46"/>
      <c r="D447" s="46"/>
      <c r="E447" s="46"/>
      <c r="F447" s="48"/>
      <c r="G447" s="91"/>
      <c r="H447" s="80"/>
      <c r="I447" s="80"/>
    </row>
    <row r="448" spans="1:9" ht="12.75">
      <c r="A448" s="70" t="s">
        <v>133</v>
      </c>
      <c r="B448" s="60" t="s">
        <v>59</v>
      </c>
      <c r="C448" s="42">
        <f>D448+F448</f>
        <v>2687.8</v>
      </c>
      <c r="D448" s="59">
        <f aca="true" t="shared" si="25" ref="D448:F451">D449</f>
        <v>0</v>
      </c>
      <c r="E448" s="59"/>
      <c r="F448" s="59">
        <f t="shared" si="25"/>
        <v>2687.8</v>
      </c>
      <c r="G448" s="95"/>
      <c r="H448" s="83">
        <f aca="true" t="shared" si="26" ref="H448:I451">H449</f>
        <v>2710.7</v>
      </c>
      <c r="I448" s="83">
        <f t="shared" si="26"/>
        <v>2813.5</v>
      </c>
    </row>
    <row r="449" spans="1:9" ht="12.75">
      <c r="A449" s="68"/>
      <c r="B449" s="61" t="s">
        <v>218</v>
      </c>
      <c r="C449" s="42">
        <f>D449+F449</f>
        <v>2687.8</v>
      </c>
      <c r="D449" s="59">
        <f t="shared" si="25"/>
        <v>0</v>
      </c>
      <c r="E449" s="59"/>
      <c r="F449" s="59">
        <f t="shared" si="25"/>
        <v>2687.8</v>
      </c>
      <c r="G449" s="95"/>
      <c r="H449" s="83">
        <f t="shared" si="26"/>
        <v>2710.7</v>
      </c>
      <c r="I449" s="83">
        <f t="shared" si="26"/>
        <v>2813.5</v>
      </c>
    </row>
    <row r="450" spans="1:9" ht="25.5">
      <c r="A450" s="72" t="s">
        <v>216</v>
      </c>
      <c r="B450" s="25" t="s">
        <v>56</v>
      </c>
      <c r="C450" s="44">
        <f>D450+F450</f>
        <v>2687.8</v>
      </c>
      <c r="D450" s="44">
        <f t="shared" si="25"/>
        <v>0</v>
      </c>
      <c r="E450" s="44"/>
      <c r="F450" s="44">
        <f t="shared" si="25"/>
        <v>2687.8</v>
      </c>
      <c r="G450" s="94"/>
      <c r="H450" s="84">
        <f t="shared" si="26"/>
        <v>2710.7</v>
      </c>
      <c r="I450" s="84">
        <f t="shared" si="26"/>
        <v>2813.5</v>
      </c>
    </row>
    <row r="451" spans="1:9" ht="25.5">
      <c r="A451" s="68"/>
      <c r="B451" s="26" t="s">
        <v>117</v>
      </c>
      <c r="C451" s="45">
        <f>D451+F451</f>
        <v>2687.8</v>
      </c>
      <c r="D451" s="45">
        <f t="shared" si="25"/>
        <v>0</v>
      </c>
      <c r="E451" s="45"/>
      <c r="F451" s="45">
        <f t="shared" si="25"/>
        <v>2687.8</v>
      </c>
      <c r="G451" s="94"/>
      <c r="H451" s="88">
        <f t="shared" si="26"/>
        <v>2710.7</v>
      </c>
      <c r="I451" s="88">
        <f t="shared" si="26"/>
        <v>2813.5</v>
      </c>
    </row>
    <row r="452" spans="1:9" ht="25.5">
      <c r="A452" s="68"/>
      <c r="B452" s="77" t="s">
        <v>97</v>
      </c>
      <c r="C452" s="74">
        <f>F452</f>
        <v>2687.8</v>
      </c>
      <c r="D452" s="74"/>
      <c r="E452" s="74"/>
      <c r="F452" s="78">
        <v>2687.8</v>
      </c>
      <c r="G452" s="92"/>
      <c r="H452" s="80">
        <v>2710.7</v>
      </c>
      <c r="I452" s="80">
        <v>2813.5</v>
      </c>
    </row>
    <row r="453" spans="1:9" ht="12.75">
      <c r="A453" s="68"/>
      <c r="B453" s="31"/>
      <c r="C453" s="46"/>
      <c r="D453" s="46"/>
      <c r="E453" s="46"/>
      <c r="F453" s="48"/>
      <c r="G453" s="91"/>
      <c r="H453" s="80"/>
      <c r="I453" s="80"/>
    </row>
    <row r="454" spans="1:9" ht="12.75">
      <c r="A454" s="68"/>
      <c r="B454" s="31"/>
      <c r="C454" s="46"/>
      <c r="D454" s="46"/>
      <c r="E454" s="46"/>
      <c r="F454" s="48"/>
      <c r="G454" s="91"/>
      <c r="H454" s="80"/>
      <c r="I454" s="80"/>
    </row>
    <row r="455" spans="1:9" ht="12.75">
      <c r="A455" s="70" t="s">
        <v>131</v>
      </c>
      <c r="B455" s="58" t="s">
        <v>4</v>
      </c>
      <c r="C455" s="42">
        <f aca="true" t="shared" si="27" ref="C455:C461">D455+F455</f>
        <v>25186.199999999997</v>
      </c>
      <c r="D455" s="59">
        <f aca="true" t="shared" si="28" ref="D455:F457">D456</f>
        <v>0</v>
      </c>
      <c r="E455" s="59"/>
      <c r="F455" s="59">
        <f t="shared" si="28"/>
        <v>25186.199999999997</v>
      </c>
      <c r="G455" s="95"/>
      <c r="H455" s="83">
        <f aca="true" t="shared" si="29" ref="H455:I457">H456</f>
        <v>25138.199999999997</v>
      </c>
      <c r="I455" s="83">
        <f t="shared" si="29"/>
        <v>34337.8</v>
      </c>
    </row>
    <row r="456" spans="1:9" ht="12.75">
      <c r="A456" s="68"/>
      <c r="B456" s="58" t="s">
        <v>64</v>
      </c>
      <c r="C456" s="42">
        <f t="shared" si="27"/>
        <v>25186.199999999997</v>
      </c>
      <c r="D456" s="59">
        <f t="shared" si="28"/>
        <v>0</v>
      </c>
      <c r="E456" s="59"/>
      <c r="F456" s="59">
        <f t="shared" si="28"/>
        <v>25186.199999999997</v>
      </c>
      <c r="G456" s="95"/>
      <c r="H456" s="83">
        <f t="shared" si="29"/>
        <v>25138.199999999997</v>
      </c>
      <c r="I456" s="83">
        <f t="shared" si="29"/>
        <v>34337.8</v>
      </c>
    </row>
    <row r="457" spans="1:9" ht="25.5">
      <c r="A457" s="72" t="s">
        <v>219</v>
      </c>
      <c r="B457" s="25" t="s">
        <v>33</v>
      </c>
      <c r="C457" s="44">
        <f t="shared" si="27"/>
        <v>25186.199999999997</v>
      </c>
      <c r="D457" s="44">
        <f t="shared" si="28"/>
        <v>0</v>
      </c>
      <c r="E457" s="44"/>
      <c r="F457" s="44">
        <f t="shared" si="28"/>
        <v>25186.199999999997</v>
      </c>
      <c r="G457" s="94"/>
      <c r="H457" s="84">
        <f t="shared" si="29"/>
        <v>25138.199999999997</v>
      </c>
      <c r="I457" s="84">
        <f t="shared" si="29"/>
        <v>34337.8</v>
      </c>
    </row>
    <row r="458" spans="1:9" ht="12.75">
      <c r="A458" s="68"/>
      <c r="B458" s="26" t="s">
        <v>34</v>
      </c>
      <c r="C458" s="45">
        <f t="shared" si="27"/>
        <v>25186.199999999997</v>
      </c>
      <c r="D458" s="45">
        <f>D460</f>
        <v>0</v>
      </c>
      <c r="E458" s="45"/>
      <c r="F458" s="45">
        <f>F460+F461+F459</f>
        <v>25186.199999999997</v>
      </c>
      <c r="G458" s="94"/>
      <c r="H458" s="88">
        <f>H460+H461+H459</f>
        <v>25138.199999999997</v>
      </c>
      <c r="I458" s="88">
        <f>I460+I461+I459</f>
        <v>34337.8</v>
      </c>
    </row>
    <row r="459" spans="1:9" ht="17.25" customHeight="1">
      <c r="A459" s="68"/>
      <c r="B459" s="76" t="s">
        <v>332</v>
      </c>
      <c r="C459" s="74">
        <f>E459+F459+D459</f>
        <v>11407.3</v>
      </c>
      <c r="D459" s="73"/>
      <c r="E459" s="73"/>
      <c r="F459" s="74">
        <v>11407.3</v>
      </c>
      <c r="G459" s="93"/>
      <c r="H459" s="114">
        <v>11359.3</v>
      </c>
      <c r="I459" s="114">
        <v>20558.9</v>
      </c>
    </row>
    <row r="460" spans="1:9" ht="17.25" customHeight="1">
      <c r="A460" s="68"/>
      <c r="B460" s="79" t="s">
        <v>333</v>
      </c>
      <c r="C460" s="74">
        <f t="shared" si="27"/>
        <v>9649.9</v>
      </c>
      <c r="D460" s="74"/>
      <c r="E460" s="74"/>
      <c r="F460" s="75">
        <v>9649.9</v>
      </c>
      <c r="G460" s="91"/>
      <c r="H460" s="80">
        <v>9649.9</v>
      </c>
      <c r="I460" s="80">
        <v>9649.9</v>
      </c>
    </row>
    <row r="461" spans="1:9" ht="25.5">
      <c r="A461" s="68"/>
      <c r="B461" s="79" t="s">
        <v>208</v>
      </c>
      <c r="C461" s="74">
        <f t="shared" si="27"/>
        <v>4129</v>
      </c>
      <c r="D461" s="74"/>
      <c r="E461" s="74"/>
      <c r="F461" s="75">
        <v>4129</v>
      </c>
      <c r="G461" s="91"/>
      <c r="H461" s="80">
        <v>4129</v>
      </c>
      <c r="I461" s="80">
        <v>4129</v>
      </c>
    </row>
    <row r="462" spans="1:9" ht="12.75">
      <c r="A462" s="68"/>
      <c r="B462" s="31"/>
      <c r="C462" s="46"/>
      <c r="D462" s="46"/>
      <c r="E462" s="46"/>
      <c r="F462" s="48"/>
      <c r="G462" s="91"/>
      <c r="H462" s="80"/>
      <c r="I462" s="80"/>
    </row>
    <row r="463" spans="1:9" ht="12.75">
      <c r="A463" s="68"/>
      <c r="B463" s="31"/>
      <c r="C463" s="46"/>
      <c r="D463" s="46"/>
      <c r="E463" s="46"/>
      <c r="F463" s="48"/>
      <c r="G463" s="91"/>
      <c r="H463" s="80"/>
      <c r="I463" s="80"/>
    </row>
    <row r="464" spans="1:9" ht="12.75">
      <c r="A464" s="70" t="s">
        <v>134</v>
      </c>
      <c r="B464" s="58" t="s">
        <v>19</v>
      </c>
      <c r="C464" s="42">
        <f>D464+F464</f>
        <v>20008.800000000003</v>
      </c>
      <c r="D464" s="59">
        <f>D465+D469</f>
        <v>54.2</v>
      </c>
      <c r="E464" s="59"/>
      <c r="F464" s="59">
        <f>F465+F469</f>
        <v>19954.600000000002</v>
      </c>
      <c r="G464" s="95"/>
      <c r="H464" s="83">
        <f>H465+H469</f>
        <v>18620.9</v>
      </c>
      <c r="I464" s="83">
        <f>I465+I469</f>
        <v>19414.1</v>
      </c>
    </row>
    <row r="465" spans="1:9" ht="12.75">
      <c r="A465" s="68"/>
      <c r="B465" s="58" t="s">
        <v>51</v>
      </c>
      <c r="C465" s="42">
        <f>D465+F465</f>
        <v>1333.7</v>
      </c>
      <c r="D465" s="59">
        <f aca="true" t="shared" si="30" ref="D465:F467">D466</f>
        <v>0</v>
      </c>
      <c r="E465" s="59"/>
      <c r="F465" s="59">
        <f t="shared" si="30"/>
        <v>1333.7</v>
      </c>
      <c r="G465" s="95"/>
      <c r="H465" s="83">
        <f aca="true" t="shared" si="31" ref="H465:I467">H466</f>
        <v>0</v>
      </c>
      <c r="I465" s="83">
        <f t="shared" si="31"/>
        <v>0</v>
      </c>
    </row>
    <row r="466" spans="1:9" ht="25.5">
      <c r="A466" s="72" t="s">
        <v>220</v>
      </c>
      <c r="B466" s="25" t="s">
        <v>32</v>
      </c>
      <c r="C466" s="44">
        <f>D466+F466</f>
        <v>1333.7</v>
      </c>
      <c r="D466" s="44">
        <f t="shared" si="30"/>
        <v>0</v>
      </c>
      <c r="E466" s="44"/>
      <c r="F466" s="44">
        <f t="shared" si="30"/>
        <v>1333.7</v>
      </c>
      <c r="G466" s="94"/>
      <c r="H466" s="84">
        <f t="shared" si="31"/>
        <v>0</v>
      </c>
      <c r="I466" s="84">
        <f t="shared" si="31"/>
        <v>0</v>
      </c>
    </row>
    <row r="467" spans="1:9" ht="25.5">
      <c r="A467" s="68"/>
      <c r="B467" s="26" t="s">
        <v>101</v>
      </c>
      <c r="C467" s="45">
        <f>F467</f>
        <v>1333.7</v>
      </c>
      <c r="D467" s="45">
        <f t="shared" si="30"/>
        <v>0</v>
      </c>
      <c r="E467" s="45"/>
      <c r="F467" s="45">
        <f t="shared" si="30"/>
        <v>1333.7</v>
      </c>
      <c r="G467" s="94"/>
      <c r="H467" s="88">
        <f t="shared" si="31"/>
        <v>0</v>
      </c>
      <c r="I467" s="88">
        <f t="shared" si="31"/>
        <v>0</v>
      </c>
    </row>
    <row r="468" spans="1:9" ht="76.5">
      <c r="A468" s="68"/>
      <c r="B468" s="77" t="s">
        <v>225</v>
      </c>
      <c r="C468" s="74">
        <f>D468+F468</f>
        <v>1333.7</v>
      </c>
      <c r="D468" s="74"/>
      <c r="E468" s="74"/>
      <c r="F468" s="78">
        <v>1333.7</v>
      </c>
      <c r="G468" s="92"/>
      <c r="H468" s="80">
        <v>0</v>
      </c>
      <c r="I468" s="80">
        <v>0</v>
      </c>
    </row>
    <row r="469" spans="1:9" ht="12.75">
      <c r="A469" s="68"/>
      <c r="B469" s="58" t="s">
        <v>209</v>
      </c>
      <c r="C469" s="42">
        <f aca="true" t="shared" si="32" ref="C469:F471">C470</f>
        <v>18675.100000000002</v>
      </c>
      <c r="D469" s="42">
        <f t="shared" si="32"/>
        <v>54.2</v>
      </c>
      <c r="E469" s="42"/>
      <c r="F469" s="59">
        <f t="shared" si="32"/>
        <v>18620.9</v>
      </c>
      <c r="G469" s="95"/>
      <c r="H469" s="83">
        <f aca="true" t="shared" si="33" ref="H469:I471">H470</f>
        <v>18620.9</v>
      </c>
      <c r="I469" s="83">
        <f t="shared" si="33"/>
        <v>19414.1</v>
      </c>
    </row>
    <row r="470" spans="1:9" ht="38.25">
      <c r="A470" s="68"/>
      <c r="B470" s="32" t="s">
        <v>210</v>
      </c>
      <c r="C470" s="193">
        <f t="shared" si="32"/>
        <v>18675.100000000002</v>
      </c>
      <c r="D470" s="62">
        <f t="shared" si="32"/>
        <v>54.2</v>
      </c>
      <c r="E470" s="62"/>
      <c r="F470" s="63">
        <f t="shared" si="32"/>
        <v>18620.9</v>
      </c>
      <c r="G470" s="95"/>
      <c r="H470" s="85">
        <f t="shared" si="33"/>
        <v>18620.9</v>
      </c>
      <c r="I470" s="85">
        <f t="shared" si="33"/>
        <v>19414.1</v>
      </c>
    </row>
    <row r="471" spans="1:9" ht="25.5">
      <c r="A471" s="68"/>
      <c r="B471" s="33" t="s">
        <v>211</v>
      </c>
      <c r="C471" s="64">
        <f t="shared" si="32"/>
        <v>18675.100000000002</v>
      </c>
      <c r="D471" s="64">
        <f t="shared" si="32"/>
        <v>54.2</v>
      </c>
      <c r="E471" s="64"/>
      <c r="F471" s="65">
        <f t="shared" si="32"/>
        <v>18620.9</v>
      </c>
      <c r="G471" s="95"/>
      <c r="H471" s="88">
        <f t="shared" si="33"/>
        <v>18620.9</v>
      </c>
      <c r="I471" s="88">
        <f t="shared" si="33"/>
        <v>19414.1</v>
      </c>
    </row>
    <row r="472" spans="1:9" ht="25.5">
      <c r="A472" s="68"/>
      <c r="B472" s="77" t="s">
        <v>212</v>
      </c>
      <c r="C472" s="74">
        <f>D472+F472</f>
        <v>18675.100000000002</v>
      </c>
      <c r="D472" s="74">
        <v>54.2</v>
      </c>
      <c r="E472" s="74"/>
      <c r="F472" s="75">
        <v>18620.9</v>
      </c>
      <c r="G472" s="91"/>
      <c r="H472" s="80">
        <v>18620.9</v>
      </c>
      <c r="I472" s="80">
        <v>19414.1</v>
      </c>
    </row>
    <row r="473" spans="1:9" ht="12.75">
      <c r="A473" s="68"/>
      <c r="B473" s="58"/>
      <c r="C473" s="46"/>
      <c r="D473" s="46"/>
      <c r="E473" s="46"/>
      <c r="F473" s="48"/>
      <c r="G473" s="91"/>
      <c r="H473" s="80"/>
      <c r="I473" s="80"/>
    </row>
    <row r="474" spans="1:9" ht="38.25">
      <c r="A474" s="70" t="s">
        <v>128</v>
      </c>
      <c r="B474" s="24" t="s">
        <v>62</v>
      </c>
      <c r="C474" s="42">
        <f>D474+F474</f>
        <v>88715.9</v>
      </c>
      <c r="D474" s="43">
        <f>D475+D480</f>
        <v>33000</v>
      </c>
      <c r="E474" s="43"/>
      <c r="F474" s="43">
        <f>F475+F480</f>
        <v>55715.9</v>
      </c>
      <c r="G474" s="95"/>
      <c r="H474" s="83">
        <f>H475</f>
        <v>50394.4</v>
      </c>
      <c r="I474" s="83">
        <f>I475</f>
        <v>48784.9</v>
      </c>
    </row>
    <row r="475" spans="1:9" ht="32.25" customHeight="1">
      <c r="A475" s="68"/>
      <c r="B475" s="24" t="s">
        <v>61</v>
      </c>
      <c r="C475" s="42">
        <f>D475+F475</f>
        <v>55715.9</v>
      </c>
      <c r="D475" s="43">
        <f>D476</f>
        <v>0</v>
      </c>
      <c r="E475" s="43"/>
      <c r="F475" s="43">
        <f aca="true" t="shared" si="34" ref="D475:F477">F476</f>
        <v>55715.9</v>
      </c>
      <c r="G475" s="95"/>
      <c r="H475" s="83">
        <f>H477</f>
        <v>50394.4</v>
      </c>
      <c r="I475" s="83">
        <f>I476</f>
        <v>48784.9</v>
      </c>
    </row>
    <row r="476" spans="1:9" ht="25.5">
      <c r="A476" s="71" t="s">
        <v>216</v>
      </c>
      <c r="B476" s="25" t="s">
        <v>56</v>
      </c>
      <c r="C476" s="44">
        <f>D476+F476</f>
        <v>55715.9</v>
      </c>
      <c r="D476" s="44">
        <f t="shared" si="34"/>
        <v>0</v>
      </c>
      <c r="E476" s="44"/>
      <c r="F476" s="44">
        <f t="shared" si="34"/>
        <v>55715.9</v>
      </c>
      <c r="G476" s="94"/>
      <c r="H476" s="85">
        <f>H477</f>
        <v>50394.4</v>
      </c>
      <c r="I476" s="85">
        <f>I477</f>
        <v>48784.9</v>
      </c>
    </row>
    <row r="477" spans="1:9" ht="25.5">
      <c r="A477" s="68"/>
      <c r="B477" s="26" t="s">
        <v>117</v>
      </c>
      <c r="C477" s="45">
        <f>D477+F477</f>
        <v>55715.9</v>
      </c>
      <c r="D477" s="45">
        <f t="shared" si="34"/>
        <v>0</v>
      </c>
      <c r="E477" s="45"/>
      <c r="F477" s="45">
        <f>F478</f>
        <v>55715.9</v>
      </c>
      <c r="G477" s="94"/>
      <c r="H477" s="88">
        <f>H478</f>
        <v>50394.4</v>
      </c>
      <c r="I477" s="88">
        <f>I478</f>
        <v>48784.9</v>
      </c>
    </row>
    <row r="478" spans="1:9" ht="31.5" customHeight="1">
      <c r="A478" s="68"/>
      <c r="B478" s="77" t="s">
        <v>98</v>
      </c>
      <c r="C478" s="74">
        <f>D478+F478</f>
        <v>55715.9</v>
      </c>
      <c r="D478" s="74"/>
      <c r="E478" s="74"/>
      <c r="F478" s="78">
        <v>55715.9</v>
      </c>
      <c r="G478" s="92"/>
      <c r="H478" s="80">
        <v>50394.4</v>
      </c>
      <c r="I478" s="80">
        <v>48784.9</v>
      </c>
    </row>
    <row r="479" spans="1:9" ht="12.75">
      <c r="A479" s="69"/>
      <c r="B479" s="34"/>
      <c r="C479" s="53"/>
      <c r="D479" s="53"/>
      <c r="E479" s="53"/>
      <c r="F479" s="35"/>
      <c r="G479" s="92"/>
      <c r="H479" s="81"/>
      <c r="I479" s="81"/>
    </row>
    <row r="480" spans="1:9" ht="12.75">
      <c r="A480" s="69"/>
      <c r="B480" s="58" t="s">
        <v>63</v>
      </c>
      <c r="C480" s="66">
        <f>D480+F480</f>
        <v>33000</v>
      </c>
      <c r="D480" s="67">
        <f>D481</f>
        <v>33000</v>
      </c>
      <c r="E480" s="67"/>
      <c r="F480" s="35">
        <f>F481</f>
        <v>0</v>
      </c>
      <c r="G480" s="92"/>
      <c r="H480" s="81"/>
      <c r="I480" s="81"/>
    </row>
    <row r="481" spans="1:9" ht="25.5">
      <c r="A481" s="72"/>
      <c r="B481" s="25" t="s">
        <v>56</v>
      </c>
      <c r="C481" s="44">
        <f>D481+F481</f>
        <v>33000</v>
      </c>
      <c r="D481" s="44">
        <f>D482</f>
        <v>33000</v>
      </c>
      <c r="E481" s="44"/>
      <c r="F481" s="44">
        <f>F482</f>
        <v>0</v>
      </c>
      <c r="G481" s="94"/>
      <c r="H481" s="180"/>
      <c r="I481" s="180"/>
    </row>
    <row r="482" spans="1:9" ht="25.5">
      <c r="A482" s="68" t="s">
        <v>221</v>
      </c>
      <c r="B482" s="26" t="s">
        <v>117</v>
      </c>
      <c r="C482" s="45">
        <f>D482+F482</f>
        <v>33000</v>
      </c>
      <c r="D482" s="45">
        <f>D483+D484</f>
        <v>33000</v>
      </c>
      <c r="E482" s="45"/>
      <c r="F482" s="45">
        <f>F483+F484</f>
        <v>0</v>
      </c>
      <c r="G482" s="94"/>
      <c r="H482" s="87"/>
      <c r="I482" s="87"/>
    </row>
    <row r="483" spans="1:9" ht="12.75">
      <c r="A483" s="68"/>
      <c r="B483" s="34"/>
      <c r="C483" s="73"/>
      <c r="D483" s="73"/>
      <c r="E483" s="73"/>
      <c r="F483" s="74">
        <v>0</v>
      </c>
      <c r="G483" s="93"/>
      <c r="H483" s="81"/>
      <c r="I483" s="81"/>
    </row>
    <row r="484" spans="1:9" ht="12.75">
      <c r="A484" s="68"/>
      <c r="B484" s="34" t="s">
        <v>99</v>
      </c>
      <c r="C484" s="46">
        <f>D484</f>
        <v>33000</v>
      </c>
      <c r="D484" s="46">
        <v>33000</v>
      </c>
      <c r="E484" s="46"/>
      <c r="F484" s="48"/>
      <c r="G484" s="91"/>
      <c r="H484" s="80"/>
      <c r="I484" s="80"/>
    </row>
  </sheetData>
  <sheetProtection/>
  <mergeCells count="9">
    <mergeCell ref="H8:I9"/>
    <mergeCell ref="B1:F1"/>
    <mergeCell ref="B2:F2"/>
    <mergeCell ref="B3:F3"/>
    <mergeCell ref="B6:F6"/>
    <mergeCell ref="A8:A11"/>
    <mergeCell ref="B8:B10"/>
    <mergeCell ref="C8:C10"/>
    <mergeCell ref="D8:F9"/>
  </mergeCells>
  <printOptions/>
  <pageMargins left="0.7" right="0.7" top="0.75" bottom="0.75" header="0.3" footer="0.3"/>
  <pageSetup horizontalDpi="600" verticalDpi="600" orientation="portrait" paperSize="9" scale="54" r:id="rId1"/>
  <rowBreaks count="1" manualBreakCount="1">
    <brk id="41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7"/>
  <sheetViews>
    <sheetView zoomScalePageLayoutView="0" workbookViewId="0" topLeftCell="A81">
      <selection activeCell="D32" sqref="D32"/>
    </sheetView>
  </sheetViews>
  <sheetFormatPr defaultColWidth="9.00390625" defaultRowHeight="12.75"/>
  <cols>
    <col min="1" max="1" width="16.125" style="17" customWidth="1"/>
    <col min="2" max="2" width="52.875" style="6" customWidth="1"/>
    <col min="3" max="3" width="16.125" style="16" customWidth="1"/>
    <col min="4" max="4" width="15.125" style="16" customWidth="1"/>
    <col min="5" max="5" width="14.75390625" style="0" customWidth="1"/>
    <col min="6" max="6" width="4.375" style="2" customWidth="1"/>
    <col min="7" max="8" width="15.375" style="0" customWidth="1"/>
  </cols>
  <sheetData>
    <row r="1" spans="2:4" ht="15.75">
      <c r="B1" s="261" t="s">
        <v>7</v>
      </c>
      <c r="C1" s="261"/>
      <c r="D1" s="261"/>
    </row>
    <row r="2" spans="2:4" ht="12" customHeight="1">
      <c r="B2" s="261" t="s">
        <v>8</v>
      </c>
      <c r="C2" s="261"/>
      <c r="D2" s="261"/>
    </row>
    <row r="3" spans="2:4" ht="12.75" customHeight="1">
      <c r="B3" s="261" t="s">
        <v>13</v>
      </c>
      <c r="C3" s="261"/>
      <c r="D3" s="261"/>
    </row>
    <row r="4" spans="2:4" ht="12.75" customHeight="1">
      <c r="B4" s="4"/>
      <c r="C4" s="7"/>
      <c r="D4" s="8"/>
    </row>
    <row r="5" spans="2:4" ht="0.75" customHeight="1">
      <c r="B5" s="1"/>
      <c r="C5" s="9"/>
      <c r="D5" s="10"/>
    </row>
    <row r="6" spans="2:4" ht="15.75">
      <c r="B6" s="276" t="s">
        <v>317</v>
      </c>
      <c r="C6" s="276"/>
      <c r="D6" s="276"/>
    </row>
    <row r="7" spans="2:8" ht="11.25" customHeight="1">
      <c r="B7" s="5"/>
      <c r="C7" s="12"/>
      <c r="D7" s="13"/>
      <c r="E7" s="277"/>
      <c r="F7" s="277"/>
      <c r="G7" s="277"/>
      <c r="H7" s="277"/>
    </row>
    <row r="8" spans="1:8" ht="12.75" customHeight="1">
      <c r="A8" s="263" t="s">
        <v>215</v>
      </c>
      <c r="B8" s="263" t="s">
        <v>1</v>
      </c>
      <c r="C8" s="266" t="s">
        <v>307</v>
      </c>
      <c r="D8" s="275" t="s">
        <v>6</v>
      </c>
      <c r="E8" s="275"/>
      <c r="F8" s="229"/>
      <c r="G8" s="257" t="s">
        <v>226</v>
      </c>
      <c r="H8" s="258"/>
    </row>
    <row r="9" spans="1:8" ht="17.25" customHeight="1">
      <c r="A9" s="264"/>
      <c r="B9" s="264"/>
      <c r="C9" s="267"/>
      <c r="D9" s="275"/>
      <c r="E9" s="275"/>
      <c r="F9" s="230"/>
      <c r="G9" s="259"/>
      <c r="H9" s="260"/>
    </row>
    <row r="10" spans="1:8" ht="12.75" customHeight="1" hidden="1">
      <c r="A10" s="264"/>
      <c r="B10" s="264"/>
      <c r="C10" s="267"/>
      <c r="D10" s="275"/>
      <c r="E10" s="275"/>
      <c r="F10" s="231"/>
      <c r="G10" s="80"/>
      <c r="H10" s="80"/>
    </row>
    <row r="11" spans="1:8" ht="12.75" customHeight="1" hidden="1">
      <c r="A11" s="264"/>
      <c r="B11" s="264"/>
      <c r="C11" s="267"/>
      <c r="D11" s="275"/>
      <c r="E11" s="275"/>
      <c r="F11" s="231"/>
      <c r="G11" s="80"/>
      <c r="H11" s="80"/>
    </row>
    <row r="12" spans="1:8" ht="40.5" customHeight="1">
      <c r="A12" s="264"/>
      <c r="B12" s="265"/>
      <c r="C12" s="268"/>
      <c r="D12" s="15" t="s">
        <v>15</v>
      </c>
      <c r="E12" s="15" t="s">
        <v>9</v>
      </c>
      <c r="F12" s="232"/>
      <c r="G12" s="82">
        <v>2021</v>
      </c>
      <c r="H12" s="82">
        <v>2022</v>
      </c>
    </row>
    <row r="13" spans="1:8" ht="17.25" customHeight="1">
      <c r="A13" s="265"/>
      <c r="B13" s="36" t="s">
        <v>28</v>
      </c>
      <c r="C13" s="37"/>
      <c r="D13" s="38"/>
      <c r="E13" s="38"/>
      <c r="F13" s="233"/>
      <c r="G13" s="87"/>
      <c r="H13" s="87"/>
    </row>
    <row r="14" spans="1:8" ht="24" customHeight="1">
      <c r="A14" s="39"/>
      <c r="B14" s="117" t="s">
        <v>14</v>
      </c>
      <c r="C14" s="40">
        <f>C15+C80+C105+C132+C159+C176+C183+C209+C213</f>
        <v>245152.9</v>
      </c>
      <c r="D14" s="40">
        <f>D15+D80+D105+D132+D159+D176+D183+D213+D209</f>
        <v>108703.2</v>
      </c>
      <c r="E14" s="40">
        <f>E15+E80+E105+E176+E183+E213+E132+E159+E209</f>
        <v>136449.7</v>
      </c>
      <c r="F14" s="66"/>
      <c r="G14" s="40">
        <f>G15+G80+G105+G176+G183+G213+G132+G159+G209</f>
        <v>349480.1</v>
      </c>
      <c r="H14" s="40">
        <f>H15+H80+H105+H176+H183+H213+H132+H159</f>
        <v>139702.5</v>
      </c>
    </row>
    <row r="15" spans="1:8" ht="12.75">
      <c r="A15" s="142" t="s">
        <v>163</v>
      </c>
      <c r="B15" s="24" t="s">
        <v>5</v>
      </c>
      <c r="C15" s="42">
        <f>C16+C44+C52+C41+C49</f>
        <v>54651.2</v>
      </c>
      <c r="D15" s="42">
        <f>D16+D44+D52+D41+D49</f>
        <v>50412.2</v>
      </c>
      <c r="E15" s="42">
        <f>E16+E44+E52+E41+E49</f>
        <v>4239</v>
      </c>
      <c r="F15" s="66"/>
      <c r="G15" s="113">
        <f>G16+G41+G52</f>
        <v>3560.3</v>
      </c>
      <c r="H15" s="113">
        <f>H16+H41+H52</f>
        <v>3739.3</v>
      </c>
    </row>
    <row r="16" spans="1:8" ht="37.5" customHeight="1">
      <c r="A16" s="106" t="s">
        <v>151</v>
      </c>
      <c r="B16" s="124" t="s">
        <v>150</v>
      </c>
      <c r="C16" s="42">
        <f>D16+E16</f>
        <v>30482.7</v>
      </c>
      <c r="D16" s="42">
        <f>D17+D28+D32</f>
        <v>27966.7</v>
      </c>
      <c r="E16" s="42">
        <f>E17+E28+E32</f>
        <v>2516</v>
      </c>
      <c r="F16" s="66"/>
      <c r="G16" s="113">
        <f>G28+G32</f>
        <v>2570</v>
      </c>
      <c r="H16" s="113">
        <f>H28+H32</f>
        <v>2570</v>
      </c>
    </row>
    <row r="17" spans="1:8" ht="25.5">
      <c r="A17" s="39"/>
      <c r="B17" s="26" t="s">
        <v>144</v>
      </c>
      <c r="C17" s="45">
        <f>D17</f>
        <v>27966.7</v>
      </c>
      <c r="D17" s="45">
        <f>D18</f>
        <v>27966.7</v>
      </c>
      <c r="E17" s="45"/>
      <c r="F17" s="66"/>
      <c r="G17" s="88"/>
      <c r="H17" s="88"/>
    </row>
    <row r="18" spans="1:8" ht="13.5">
      <c r="A18" s="39"/>
      <c r="B18" s="168" t="s">
        <v>74</v>
      </c>
      <c r="C18" s="164">
        <f>D18</f>
        <v>27966.7</v>
      </c>
      <c r="D18" s="158">
        <f>D19+D21+D22+D23+D24+D25+D26</f>
        <v>27966.7</v>
      </c>
      <c r="E18" s="54"/>
      <c r="F18" s="129"/>
      <c r="G18" s="114"/>
      <c r="H18" s="114"/>
    </row>
    <row r="19" spans="1:8" ht="12.75">
      <c r="A19" s="39"/>
      <c r="B19" s="27" t="s">
        <v>201</v>
      </c>
      <c r="C19" s="46">
        <f>D19</f>
        <v>22341.8</v>
      </c>
      <c r="D19" s="53">
        <v>22341.8</v>
      </c>
      <c r="E19" s="54"/>
      <c r="F19" s="129"/>
      <c r="G19" s="114"/>
      <c r="H19" s="114"/>
    </row>
    <row r="20" spans="1:8" ht="12.75">
      <c r="A20" s="39"/>
      <c r="B20" s="27" t="s">
        <v>200</v>
      </c>
      <c r="C20" s="46">
        <f aca="true" t="shared" si="0" ref="C20:C26">D20</f>
        <v>0</v>
      </c>
      <c r="D20" s="53">
        <v>0</v>
      </c>
      <c r="E20" s="54"/>
      <c r="F20" s="129"/>
      <c r="G20" s="114"/>
      <c r="H20" s="114"/>
    </row>
    <row r="21" spans="1:8" ht="25.5">
      <c r="A21" s="39"/>
      <c r="B21" s="27" t="s">
        <v>242</v>
      </c>
      <c r="C21" s="46">
        <f t="shared" si="0"/>
        <v>2630.4</v>
      </c>
      <c r="D21" s="53">
        <v>2630.4</v>
      </c>
      <c r="E21" s="54"/>
      <c r="F21" s="129"/>
      <c r="G21" s="114"/>
      <c r="H21" s="114"/>
    </row>
    <row r="22" spans="1:8" ht="12.75">
      <c r="A22" s="39"/>
      <c r="B22" s="27" t="s">
        <v>243</v>
      </c>
      <c r="C22" s="46">
        <f t="shared" si="0"/>
        <v>500</v>
      </c>
      <c r="D22" s="53">
        <v>500</v>
      </c>
      <c r="E22" s="54"/>
      <c r="F22" s="129"/>
      <c r="G22" s="114"/>
      <c r="H22" s="114"/>
    </row>
    <row r="23" spans="1:8" ht="12.75">
      <c r="A23" s="39"/>
      <c r="B23" s="27" t="s">
        <v>12</v>
      </c>
      <c r="C23" s="46">
        <f t="shared" si="0"/>
        <v>100</v>
      </c>
      <c r="D23" s="53">
        <v>100</v>
      </c>
      <c r="E23" s="54"/>
      <c r="F23" s="129"/>
      <c r="G23" s="114"/>
      <c r="H23" s="114"/>
    </row>
    <row r="24" spans="1:8" ht="15" customHeight="1">
      <c r="A24" s="39"/>
      <c r="B24" s="27" t="s">
        <v>16</v>
      </c>
      <c r="C24" s="46">
        <f t="shared" si="0"/>
        <v>1494.5</v>
      </c>
      <c r="D24" s="53">
        <v>1494.5</v>
      </c>
      <c r="E24" s="54"/>
      <c r="F24" s="129"/>
      <c r="G24" s="114"/>
      <c r="H24" s="114"/>
    </row>
    <row r="25" spans="1:8" ht="12.75">
      <c r="A25" s="39"/>
      <c r="B25" s="27" t="s">
        <v>17</v>
      </c>
      <c r="C25" s="46">
        <f t="shared" si="0"/>
        <v>100</v>
      </c>
      <c r="D25" s="53">
        <v>100</v>
      </c>
      <c r="E25" s="54"/>
      <c r="F25" s="129"/>
      <c r="G25" s="114"/>
      <c r="H25" s="114"/>
    </row>
    <row r="26" spans="1:8" ht="12.75">
      <c r="A26" s="39"/>
      <c r="B26" s="27" t="s">
        <v>337</v>
      </c>
      <c r="C26" s="46">
        <f t="shared" si="0"/>
        <v>800</v>
      </c>
      <c r="D26" s="53">
        <v>800</v>
      </c>
      <c r="E26" s="54"/>
      <c r="F26" s="129"/>
      <c r="G26" s="114"/>
      <c r="H26" s="114"/>
    </row>
    <row r="27" spans="1:8" s="18" customFormat="1" ht="12.75">
      <c r="A27" s="125"/>
      <c r="B27" s="24"/>
      <c r="C27" s="42"/>
      <c r="D27" s="66"/>
      <c r="E27" s="43"/>
      <c r="F27" s="111"/>
      <c r="G27" s="114"/>
      <c r="H27" s="114"/>
    </row>
    <row r="28" spans="1:8" s="2" customFormat="1" ht="25.5">
      <c r="A28" s="56"/>
      <c r="B28" s="25" t="s">
        <v>103</v>
      </c>
      <c r="C28" s="44">
        <f>D28+E28</f>
        <v>1.1</v>
      </c>
      <c r="D28" s="44">
        <f>D29</f>
        <v>0</v>
      </c>
      <c r="E28" s="55">
        <f>E29</f>
        <v>1.1</v>
      </c>
      <c r="F28" s="111"/>
      <c r="G28" s="85">
        <f>G29</f>
        <v>1.1</v>
      </c>
      <c r="H28" s="85">
        <f>H29</f>
        <v>1.1</v>
      </c>
    </row>
    <row r="29" spans="1:8" s="2" customFormat="1" ht="25.5">
      <c r="A29" s="56"/>
      <c r="B29" s="26" t="s">
        <v>104</v>
      </c>
      <c r="C29" s="51">
        <f>D29+E29</f>
        <v>1.1</v>
      </c>
      <c r="D29" s="51">
        <f>D30</f>
        <v>0</v>
      </c>
      <c r="E29" s="52">
        <v>1.1</v>
      </c>
      <c r="F29" s="57"/>
      <c r="G29" s="87">
        <v>1.1</v>
      </c>
      <c r="H29" s="87">
        <v>1.1</v>
      </c>
    </row>
    <row r="30" spans="1:8" s="2" customFormat="1" ht="13.5">
      <c r="A30" s="56"/>
      <c r="B30" s="170" t="s">
        <v>71</v>
      </c>
      <c r="C30" s="155">
        <f>D30+E30</f>
        <v>1.1</v>
      </c>
      <c r="D30" s="155">
        <v>0</v>
      </c>
      <c r="E30" s="156">
        <v>1.1</v>
      </c>
      <c r="F30" s="162"/>
      <c r="G30" s="160">
        <v>1.1</v>
      </c>
      <c r="H30" s="160">
        <v>1.1</v>
      </c>
    </row>
    <row r="31" spans="1:8" s="2" customFormat="1" ht="12.75">
      <c r="A31" s="56"/>
      <c r="B31" s="119"/>
      <c r="C31" s="46"/>
      <c r="D31" s="53"/>
      <c r="E31" s="57"/>
      <c r="F31" s="57"/>
      <c r="G31" s="114"/>
      <c r="H31" s="114"/>
    </row>
    <row r="32" spans="1:8" s="2" customFormat="1" ht="25.5">
      <c r="A32" s="56"/>
      <c r="B32" s="29" t="s">
        <v>38</v>
      </c>
      <c r="C32" s="44">
        <f aca="true" t="shared" si="1" ref="C32:C39">D32+E32</f>
        <v>2514.9</v>
      </c>
      <c r="D32" s="55">
        <f>D33</f>
        <v>0</v>
      </c>
      <c r="E32" s="55">
        <f>E33</f>
        <v>2514.9</v>
      </c>
      <c r="F32" s="111"/>
      <c r="G32" s="85">
        <f>G33+G37</f>
        <v>2568.9</v>
      </c>
      <c r="H32" s="85">
        <f>H33+H37</f>
        <v>2568.9</v>
      </c>
    </row>
    <row r="33" spans="1:8" s="2" customFormat="1" ht="12.75">
      <c r="A33" s="56"/>
      <c r="B33" s="30" t="s">
        <v>161</v>
      </c>
      <c r="C33" s="51">
        <f t="shared" si="1"/>
        <v>2514.9</v>
      </c>
      <c r="D33" s="52">
        <f>D34</f>
        <v>0</v>
      </c>
      <c r="E33" s="52">
        <f>E34+E37</f>
        <v>2514.9</v>
      </c>
      <c r="F33" s="57"/>
      <c r="G33" s="87">
        <f>G34</f>
        <v>939.5</v>
      </c>
      <c r="H33" s="87">
        <f>H34</f>
        <v>939.5</v>
      </c>
    </row>
    <row r="34" spans="1:8" s="2" customFormat="1" ht="27">
      <c r="A34" s="126"/>
      <c r="B34" s="175" t="s">
        <v>162</v>
      </c>
      <c r="C34" s="155">
        <f t="shared" si="1"/>
        <v>919.9</v>
      </c>
      <c r="D34" s="155">
        <v>0</v>
      </c>
      <c r="E34" s="156">
        <v>919.9</v>
      </c>
      <c r="F34" s="162"/>
      <c r="G34" s="156">
        <v>939.5</v>
      </c>
      <c r="H34" s="156">
        <v>939.5</v>
      </c>
    </row>
    <row r="35" spans="1:8" s="2" customFormat="1" ht="12.75">
      <c r="A35" s="56"/>
      <c r="B35" s="76" t="s">
        <v>10</v>
      </c>
      <c r="C35" s="74">
        <f t="shared" si="1"/>
        <v>887.79</v>
      </c>
      <c r="D35" s="74"/>
      <c r="E35" s="75">
        <v>887.79</v>
      </c>
      <c r="G35" s="75">
        <v>907.59</v>
      </c>
      <c r="H35" s="75">
        <v>907.59</v>
      </c>
    </row>
    <row r="36" spans="1:8" ht="12.75">
      <c r="A36" s="39"/>
      <c r="B36" s="76" t="s">
        <v>66</v>
      </c>
      <c r="C36" s="74">
        <f t="shared" si="1"/>
        <v>32.11</v>
      </c>
      <c r="D36" s="153"/>
      <c r="E36" s="75">
        <v>32.11</v>
      </c>
      <c r="G36" s="75">
        <v>31.91</v>
      </c>
      <c r="H36" s="75">
        <v>31.91</v>
      </c>
    </row>
    <row r="37" spans="1:8" ht="13.5">
      <c r="A37" s="39"/>
      <c r="B37" s="159" t="s">
        <v>77</v>
      </c>
      <c r="C37" s="155">
        <f t="shared" si="1"/>
        <v>1595</v>
      </c>
      <c r="D37" s="203"/>
      <c r="E37" s="156">
        <v>1595</v>
      </c>
      <c r="F37" s="162"/>
      <c r="G37" s="156">
        <v>1629.4</v>
      </c>
      <c r="H37" s="156">
        <v>1629.4</v>
      </c>
    </row>
    <row r="38" spans="1:8" ht="12.75">
      <c r="A38" s="39"/>
      <c r="B38" s="152" t="s">
        <v>39</v>
      </c>
      <c r="C38" s="74">
        <f t="shared" si="1"/>
        <v>1541.3</v>
      </c>
      <c r="D38" s="153"/>
      <c r="E38" s="75">
        <v>1541.3</v>
      </c>
      <c r="G38" s="75">
        <v>1575.7</v>
      </c>
      <c r="H38" s="75">
        <v>1575.7</v>
      </c>
    </row>
    <row r="39" spans="1:8" ht="12.75">
      <c r="A39" s="39"/>
      <c r="B39" s="76" t="s">
        <v>66</v>
      </c>
      <c r="C39" s="74">
        <f t="shared" si="1"/>
        <v>53.7</v>
      </c>
      <c r="D39" s="153"/>
      <c r="E39" s="75">
        <v>53.7</v>
      </c>
      <c r="G39" s="75">
        <v>53.7</v>
      </c>
      <c r="H39" s="75">
        <v>53.7</v>
      </c>
    </row>
    <row r="40" spans="1:8" ht="12.75">
      <c r="A40" s="39"/>
      <c r="B40" s="76"/>
      <c r="C40" s="74"/>
      <c r="D40" s="153"/>
      <c r="E40" s="75"/>
      <c r="F40" s="57"/>
      <c r="G40" s="75"/>
      <c r="H40" s="75"/>
    </row>
    <row r="41" spans="1:8" ht="25.5">
      <c r="A41" s="106" t="s">
        <v>179</v>
      </c>
      <c r="B41" s="112" t="s">
        <v>264</v>
      </c>
      <c r="C41" s="73">
        <f>D41+E41</f>
        <v>22.5</v>
      </c>
      <c r="D41" s="187"/>
      <c r="E41" s="169">
        <v>22.5</v>
      </c>
      <c r="F41" s="111"/>
      <c r="G41" s="169">
        <v>24</v>
      </c>
      <c r="H41" s="169">
        <v>203</v>
      </c>
    </row>
    <row r="42" spans="1:8" ht="12.75">
      <c r="A42" s="39"/>
      <c r="B42" s="76"/>
      <c r="C42" s="74"/>
      <c r="D42" s="153"/>
      <c r="E42" s="75"/>
      <c r="F42" s="57"/>
      <c r="G42" s="75"/>
      <c r="H42" s="75"/>
    </row>
    <row r="43" spans="1:8" ht="12.75">
      <c r="A43" s="39"/>
      <c r="B43" s="27"/>
      <c r="C43" s="128"/>
      <c r="D43" s="127"/>
      <c r="E43" s="54"/>
      <c r="F43" s="129"/>
      <c r="G43" s="114"/>
      <c r="H43" s="114"/>
    </row>
    <row r="44" spans="1:8" ht="38.25">
      <c r="A44" s="106" t="s">
        <v>152</v>
      </c>
      <c r="B44" s="24" t="s">
        <v>60</v>
      </c>
      <c r="C44" s="42">
        <f>D44</f>
        <v>970.5</v>
      </c>
      <c r="D44" s="66">
        <f>D45</f>
        <v>970.5</v>
      </c>
      <c r="E44" s="54"/>
      <c r="F44" s="129"/>
      <c r="G44" s="113"/>
      <c r="H44" s="113"/>
    </row>
    <row r="45" spans="1:8" ht="12.75">
      <c r="A45" s="39"/>
      <c r="B45" s="27" t="s">
        <v>70</v>
      </c>
      <c r="C45" s="46">
        <f>D45</f>
        <v>970.5</v>
      </c>
      <c r="D45" s="53">
        <f>D46+D47</f>
        <v>970.5</v>
      </c>
      <c r="E45" s="54"/>
      <c r="F45" s="129"/>
      <c r="G45" s="114"/>
      <c r="H45" s="114"/>
    </row>
    <row r="46" spans="1:8" ht="12.75">
      <c r="A46" s="39"/>
      <c r="B46" s="27" t="s">
        <v>10</v>
      </c>
      <c r="C46" s="46">
        <f>D46</f>
        <v>879.5</v>
      </c>
      <c r="D46" s="53">
        <v>879.5</v>
      </c>
      <c r="E46" s="54"/>
      <c r="F46" s="129"/>
      <c r="G46" s="113"/>
      <c r="H46" s="113"/>
    </row>
    <row r="47" spans="1:8" s="2" customFormat="1" ht="12.75">
      <c r="A47" s="56"/>
      <c r="B47" s="27" t="s">
        <v>66</v>
      </c>
      <c r="C47" s="46">
        <f>D47</f>
        <v>91</v>
      </c>
      <c r="D47" s="53">
        <v>91</v>
      </c>
      <c r="E47" s="129"/>
      <c r="F47" s="129"/>
      <c r="G47" s="113"/>
      <c r="H47" s="113"/>
    </row>
    <row r="48" spans="1:8" s="2" customFormat="1" ht="12.75">
      <c r="A48" s="106"/>
      <c r="B48" s="27"/>
      <c r="C48" s="46"/>
      <c r="D48" s="53"/>
      <c r="E48" s="129"/>
      <c r="F48" s="129"/>
      <c r="G48" s="113"/>
      <c r="H48" s="113"/>
    </row>
    <row r="49" spans="1:8" s="2" customFormat="1" ht="12.75">
      <c r="A49" s="106" t="s">
        <v>357</v>
      </c>
      <c r="B49" s="24" t="s">
        <v>358</v>
      </c>
      <c r="C49" s="42">
        <f>D49</f>
        <v>1055</v>
      </c>
      <c r="D49" s="53">
        <v>1055</v>
      </c>
      <c r="E49" s="129"/>
      <c r="F49" s="129"/>
      <c r="G49" s="113"/>
      <c r="H49" s="113"/>
    </row>
    <row r="50" spans="1:8" s="2" customFormat="1" ht="12.75">
      <c r="A50" s="56"/>
      <c r="B50" s="27"/>
      <c r="C50" s="46"/>
      <c r="D50" s="53"/>
      <c r="E50" s="129"/>
      <c r="F50" s="129"/>
      <c r="G50" s="113"/>
      <c r="H50" s="113"/>
    </row>
    <row r="51" spans="1:8" s="2" customFormat="1" ht="12.75">
      <c r="A51" s="56"/>
      <c r="B51" s="27"/>
      <c r="C51" s="46"/>
      <c r="D51" s="53"/>
      <c r="E51" s="129"/>
      <c r="F51" s="129"/>
      <c r="G51" s="113"/>
      <c r="H51" s="113"/>
    </row>
    <row r="52" spans="1:8" ht="12.75">
      <c r="A52" s="106" t="s">
        <v>153</v>
      </c>
      <c r="B52" s="104" t="s">
        <v>0</v>
      </c>
      <c r="C52" s="42">
        <f>C54+C60+C67+C76+C77</f>
        <v>22120.5</v>
      </c>
      <c r="D52" s="42">
        <f>D54+D60+D67+D76+D77</f>
        <v>20420</v>
      </c>
      <c r="E52" s="42">
        <f>E54+E60+E67+E76+E77</f>
        <v>1700.5</v>
      </c>
      <c r="F52" s="111"/>
      <c r="G52" s="43">
        <f>G53+G60+G67+G75+G76+G77</f>
        <v>966.3</v>
      </c>
      <c r="H52" s="43">
        <f>H53+H60+H67+H75+H76+H77</f>
        <v>966.3</v>
      </c>
    </row>
    <row r="53" spans="1:8" ht="12.75">
      <c r="A53" s="39"/>
      <c r="B53" s="25" t="s">
        <v>30</v>
      </c>
      <c r="C53" s="44">
        <f aca="true" t="shared" si="2" ref="C53:C58">D53</f>
        <v>15428.9</v>
      </c>
      <c r="D53" s="44">
        <f>D54</f>
        <v>15428.9</v>
      </c>
      <c r="E53" s="130"/>
      <c r="F53" s="129"/>
      <c r="G53" s="198"/>
      <c r="H53" s="198"/>
    </row>
    <row r="54" spans="1:8" ht="26.25">
      <c r="A54" s="39"/>
      <c r="B54" s="115" t="s">
        <v>107</v>
      </c>
      <c r="C54" s="194">
        <f t="shared" si="2"/>
        <v>15428.9</v>
      </c>
      <c r="D54" s="194">
        <f>D55</f>
        <v>15428.9</v>
      </c>
      <c r="E54" s="131"/>
      <c r="F54" s="129"/>
      <c r="G54" s="87"/>
      <c r="H54" s="87"/>
    </row>
    <row r="55" spans="1:8" ht="18" customHeight="1">
      <c r="A55" s="39"/>
      <c r="B55" s="143" t="s">
        <v>277</v>
      </c>
      <c r="C55" s="166">
        <f t="shared" si="2"/>
        <v>15428.9</v>
      </c>
      <c r="D55" s="167">
        <f>SUM(D56:D58)</f>
        <v>15428.9</v>
      </c>
      <c r="E55" s="54"/>
      <c r="F55" s="129"/>
      <c r="G55" s="113"/>
      <c r="H55" s="113"/>
    </row>
    <row r="56" spans="1:8" ht="12.75">
      <c r="A56" s="39"/>
      <c r="B56" s="27" t="s">
        <v>278</v>
      </c>
      <c r="C56" s="46">
        <f t="shared" si="2"/>
        <v>12921.9</v>
      </c>
      <c r="D56" s="53">
        <v>12921.9</v>
      </c>
      <c r="E56" s="54"/>
      <c r="F56" s="129"/>
      <c r="G56" s="113"/>
      <c r="H56" s="113"/>
    </row>
    <row r="57" spans="1:8" ht="12.75">
      <c r="A57" s="39"/>
      <c r="B57" s="27" t="s">
        <v>279</v>
      </c>
      <c r="C57" s="46">
        <f t="shared" si="2"/>
        <v>2507</v>
      </c>
      <c r="D57" s="53">
        <v>2507</v>
      </c>
      <c r="E57" s="54"/>
      <c r="F57" s="129"/>
      <c r="G57" s="113"/>
      <c r="H57" s="113"/>
    </row>
    <row r="58" spans="1:8" ht="12.75">
      <c r="A58" s="39"/>
      <c r="B58" s="27" t="s">
        <v>80</v>
      </c>
      <c r="C58" s="46">
        <f t="shared" si="2"/>
        <v>0</v>
      </c>
      <c r="D58" s="53">
        <v>0</v>
      </c>
      <c r="E58" s="54"/>
      <c r="F58" s="129"/>
      <c r="G58" s="113"/>
      <c r="H58" s="113"/>
    </row>
    <row r="59" spans="1:8" ht="12.75">
      <c r="A59" s="39"/>
      <c r="B59" s="27"/>
      <c r="C59" s="46"/>
      <c r="D59" s="53"/>
      <c r="E59" s="54"/>
      <c r="F59" s="129"/>
      <c r="G59" s="114"/>
      <c r="H59" s="114"/>
    </row>
    <row r="60" spans="1:8" ht="25.5">
      <c r="A60" s="39"/>
      <c r="B60" s="25" t="s">
        <v>108</v>
      </c>
      <c r="C60" s="44">
        <f aca="true" t="shared" si="3" ref="C60:C65">D60</f>
        <v>4002.2</v>
      </c>
      <c r="D60" s="44">
        <f>D61</f>
        <v>4002.2</v>
      </c>
      <c r="E60" s="130"/>
      <c r="F60" s="129"/>
      <c r="G60" s="198"/>
      <c r="H60" s="198"/>
    </row>
    <row r="61" spans="1:8" ht="39">
      <c r="A61" s="39"/>
      <c r="B61" s="115" t="s">
        <v>109</v>
      </c>
      <c r="C61" s="194">
        <f t="shared" si="3"/>
        <v>4002.2</v>
      </c>
      <c r="D61" s="194">
        <f>D62</f>
        <v>4002.2</v>
      </c>
      <c r="E61" s="131"/>
      <c r="F61" s="129"/>
      <c r="G61" s="87"/>
      <c r="H61" s="87"/>
    </row>
    <row r="62" spans="1:8" ht="12.75">
      <c r="A62" s="39"/>
      <c r="B62" s="143" t="s">
        <v>69</v>
      </c>
      <c r="C62" s="166">
        <f t="shared" si="3"/>
        <v>4002.2</v>
      </c>
      <c r="D62" s="167">
        <f>D63+D64+D65</f>
        <v>4002.2</v>
      </c>
      <c r="E62" s="54"/>
      <c r="F62" s="129"/>
      <c r="G62" s="114"/>
      <c r="H62" s="114"/>
    </row>
    <row r="63" spans="1:8" ht="12.75">
      <c r="A63" s="39"/>
      <c r="B63" s="27" t="s">
        <v>10</v>
      </c>
      <c r="C63" s="46">
        <f t="shared" si="3"/>
        <v>3532.5</v>
      </c>
      <c r="D63" s="53">
        <v>3532.5</v>
      </c>
      <c r="E63" s="54"/>
      <c r="F63" s="129"/>
      <c r="G63" s="113"/>
      <c r="H63" s="113"/>
    </row>
    <row r="64" spans="1:8" ht="12.75">
      <c r="A64" s="39"/>
      <c r="B64" s="27" t="s">
        <v>66</v>
      </c>
      <c r="C64" s="46">
        <f t="shared" si="3"/>
        <v>469.7</v>
      </c>
      <c r="D64" s="53">
        <v>469.7</v>
      </c>
      <c r="E64" s="54"/>
      <c r="F64" s="129"/>
      <c r="G64" s="113"/>
      <c r="H64" s="113"/>
    </row>
    <row r="65" spans="1:8" ht="12.75">
      <c r="A65" s="39"/>
      <c r="B65" s="27" t="s">
        <v>80</v>
      </c>
      <c r="C65" s="46">
        <f t="shared" si="3"/>
        <v>0</v>
      </c>
      <c r="D65" s="53">
        <v>0</v>
      </c>
      <c r="E65" s="54"/>
      <c r="F65" s="129"/>
      <c r="G65" s="113"/>
      <c r="H65" s="113"/>
    </row>
    <row r="66" spans="1:8" ht="12.75">
      <c r="A66" s="39"/>
      <c r="B66" s="27"/>
      <c r="C66" s="46"/>
      <c r="D66" s="53"/>
      <c r="E66" s="54"/>
      <c r="F66" s="129"/>
      <c r="G66" s="113"/>
      <c r="H66" s="113"/>
    </row>
    <row r="67" spans="1:8" ht="25.5">
      <c r="A67" s="39"/>
      <c r="B67" s="29" t="s">
        <v>154</v>
      </c>
      <c r="C67" s="44">
        <f>D67+E67</f>
        <v>946</v>
      </c>
      <c r="D67" s="44">
        <f>D68</f>
        <v>946</v>
      </c>
      <c r="E67" s="55">
        <f>E68</f>
        <v>0</v>
      </c>
      <c r="F67" s="111"/>
      <c r="G67" s="199">
        <f>G68</f>
        <v>966.3</v>
      </c>
      <c r="H67" s="199">
        <f>H68</f>
        <v>966.3</v>
      </c>
    </row>
    <row r="68" spans="1:8" ht="13.5">
      <c r="A68" s="39"/>
      <c r="B68" s="176" t="s">
        <v>36</v>
      </c>
      <c r="C68" s="194">
        <f>C69+C71+C72</f>
        <v>946</v>
      </c>
      <c r="D68" s="194">
        <f>D69+D71+D72</f>
        <v>946</v>
      </c>
      <c r="E68" s="194">
        <f>E69+E71+E72</f>
        <v>0</v>
      </c>
      <c r="F68" s="111"/>
      <c r="G68" s="87">
        <f>G74</f>
        <v>966.3</v>
      </c>
      <c r="H68" s="87">
        <f>H74</f>
        <v>966.3</v>
      </c>
    </row>
    <row r="69" spans="1:8" ht="18" customHeight="1">
      <c r="A69" s="126"/>
      <c r="B69" s="27" t="s">
        <v>122</v>
      </c>
      <c r="C69" s="46">
        <f>D69</f>
        <v>200</v>
      </c>
      <c r="D69" s="53">
        <v>200</v>
      </c>
      <c r="E69" s="54"/>
      <c r="F69" s="129"/>
      <c r="G69" s="113"/>
      <c r="H69" s="113"/>
    </row>
    <row r="70" spans="1:8" ht="12.75">
      <c r="A70" s="126"/>
      <c r="B70" s="27"/>
      <c r="C70" s="46"/>
      <c r="D70" s="53"/>
      <c r="E70" s="54"/>
      <c r="F70" s="129"/>
      <c r="G70" s="113"/>
      <c r="H70" s="113"/>
    </row>
    <row r="71" spans="1:8" ht="12.75">
      <c r="A71" s="228" t="s">
        <v>341</v>
      </c>
      <c r="B71" s="27" t="s">
        <v>244</v>
      </c>
      <c r="C71" s="46">
        <f>D71</f>
        <v>711</v>
      </c>
      <c r="D71" s="53">
        <v>711</v>
      </c>
      <c r="E71" s="54"/>
      <c r="F71" s="129"/>
      <c r="G71" s="113"/>
      <c r="H71" s="113"/>
    </row>
    <row r="72" spans="1:8" ht="12.75">
      <c r="A72" s="126"/>
      <c r="B72" s="27" t="s">
        <v>245</v>
      </c>
      <c r="C72" s="46">
        <f>D72</f>
        <v>35</v>
      </c>
      <c r="D72" s="53">
        <v>35</v>
      </c>
      <c r="E72" s="54"/>
      <c r="F72" s="129"/>
      <c r="G72" s="113"/>
      <c r="H72" s="113"/>
    </row>
    <row r="73" spans="1:8" ht="25.5">
      <c r="A73" s="126"/>
      <c r="B73" s="27" t="s">
        <v>338</v>
      </c>
      <c r="C73" s="46">
        <f>D73</f>
        <v>0</v>
      </c>
      <c r="D73" s="226"/>
      <c r="E73" s="54"/>
      <c r="F73" s="129"/>
      <c r="G73" s="113"/>
      <c r="H73" s="113"/>
    </row>
    <row r="74" spans="1:8" ht="12.75">
      <c r="A74" s="126"/>
      <c r="B74" s="24" t="s">
        <v>313</v>
      </c>
      <c r="C74" s="147"/>
      <c r="D74" s="108"/>
      <c r="E74" s="132"/>
      <c r="F74" s="235"/>
      <c r="G74" s="113">
        <v>966.3</v>
      </c>
      <c r="H74" s="113">
        <v>966.3</v>
      </c>
    </row>
    <row r="75" spans="1:8" ht="12.75">
      <c r="A75" s="126"/>
      <c r="B75" s="24"/>
      <c r="C75" s="46"/>
      <c r="D75" s="53"/>
      <c r="E75" s="54"/>
      <c r="F75" s="129"/>
      <c r="G75" s="113"/>
      <c r="H75" s="113"/>
    </row>
    <row r="76" spans="1:8" ht="12.75">
      <c r="A76" s="39"/>
      <c r="B76" s="24" t="s">
        <v>316</v>
      </c>
      <c r="C76" s="42">
        <f>D76+E76</f>
        <v>1130.5</v>
      </c>
      <c r="D76" s="127"/>
      <c r="E76" s="43">
        <v>1130.5</v>
      </c>
      <c r="F76" s="111"/>
      <c r="G76" s="113"/>
      <c r="H76" s="113"/>
    </row>
    <row r="77" spans="1:8" ht="12.75">
      <c r="A77" s="39"/>
      <c r="B77" s="24" t="s">
        <v>326</v>
      </c>
      <c r="C77" s="42">
        <f>D77+E77</f>
        <v>612.9</v>
      </c>
      <c r="D77" s="66">
        <f>D78+D79</f>
        <v>42.9</v>
      </c>
      <c r="E77" s="43">
        <f>E78+E79</f>
        <v>570</v>
      </c>
      <c r="F77" s="111"/>
      <c r="G77" s="113"/>
      <c r="H77" s="113"/>
    </row>
    <row r="78" spans="1:8" ht="13.5">
      <c r="A78" s="39"/>
      <c r="B78" s="143" t="s">
        <v>327</v>
      </c>
      <c r="C78" s="166">
        <f>D78+E78</f>
        <v>75.3</v>
      </c>
      <c r="D78" s="167">
        <v>5.3</v>
      </c>
      <c r="E78" s="216">
        <v>70</v>
      </c>
      <c r="F78" s="234"/>
      <c r="G78" s="160"/>
      <c r="H78" s="160"/>
    </row>
    <row r="79" spans="1:8" ht="13.5">
      <c r="A79" s="39"/>
      <c r="B79" s="143" t="s">
        <v>322</v>
      </c>
      <c r="C79" s="166">
        <f>D79+E79</f>
        <v>537.6</v>
      </c>
      <c r="D79" s="167">
        <v>37.6</v>
      </c>
      <c r="E79" s="216">
        <v>500</v>
      </c>
      <c r="F79" s="234"/>
      <c r="G79" s="160"/>
      <c r="H79" s="160"/>
    </row>
    <row r="80" spans="1:8" ht="25.5">
      <c r="A80" s="142" t="s">
        <v>132</v>
      </c>
      <c r="B80" s="24" t="s">
        <v>3</v>
      </c>
      <c r="C80" s="42">
        <f>C81+C88+C95</f>
        <v>5224.1</v>
      </c>
      <c r="D80" s="42">
        <f>D81+D88+D95</f>
        <v>2722.8</v>
      </c>
      <c r="E80" s="42">
        <f>E81+E88+E95</f>
        <v>2501.3</v>
      </c>
      <c r="F80" s="111"/>
      <c r="G80" s="43">
        <f>G81+G88+G95</f>
        <v>1926.7</v>
      </c>
      <c r="H80" s="43">
        <f>H81+H88+H95</f>
        <v>1926.7</v>
      </c>
    </row>
    <row r="81" spans="1:8" ht="25.5">
      <c r="A81" s="142" t="s">
        <v>248</v>
      </c>
      <c r="B81" s="24" t="s">
        <v>48</v>
      </c>
      <c r="C81" s="42">
        <f aca="true" t="shared" si="4" ref="C81:C86">D81</f>
        <v>1692.8</v>
      </c>
      <c r="D81" s="66">
        <f>D82</f>
        <v>1692.8</v>
      </c>
      <c r="E81" s="132"/>
      <c r="F81" s="235"/>
      <c r="G81" s="113"/>
      <c r="H81" s="113"/>
    </row>
    <row r="82" spans="1:8" ht="38.25">
      <c r="A82" s="150" t="s">
        <v>246</v>
      </c>
      <c r="B82" s="25" t="s">
        <v>110</v>
      </c>
      <c r="C82" s="49">
        <f t="shared" si="4"/>
        <v>1692.8</v>
      </c>
      <c r="D82" s="49">
        <f>D83</f>
        <v>1692.8</v>
      </c>
      <c r="E82" s="130"/>
      <c r="F82" s="129"/>
      <c r="G82" s="199"/>
      <c r="H82" s="199"/>
    </row>
    <row r="83" spans="1:8" ht="12.75">
      <c r="A83" s="39"/>
      <c r="B83" s="26" t="s">
        <v>111</v>
      </c>
      <c r="C83" s="51">
        <f t="shared" si="4"/>
        <v>1692.8</v>
      </c>
      <c r="D83" s="51">
        <f>D84</f>
        <v>1692.8</v>
      </c>
      <c r="E83" s="131"/>
      <c r="F83" s="129"/>
      <c r="G83" s="88"/>
      <c r="H83" s="88"/>
    </row>
    <row r="84" spans="1:8" ht="12.75">
      <c r="A84" s="39"/>
      <c r="B84" s="27" t="s">
        <v>68</v>
      </c>
      <c r="C84" s="46">
        <f t="shared" si="4"/>
        <v>1692.8</v>
      </c>
      <c r="D84" s="53">
        <f>D85+D86</f>
        <v>1692.8</v>
      </c>
      <c r="E84" s="54"/>
      <c r="F84" s="129"/>
      <c r="G84" s="113"/>
      <c r="H84" s="113"/>
    </row>
    <row r="85" spans="1:8" ht="12.75">
      <c r="A85" s="39"/>
      <c r="B85" s="27" t="s">
        <v>43</v>
      </c>
      <c r="C85" s="46">
        <f t="shared" si="4"/>
        <v>1681.8</v>
      </c>
      <c r="D85" s="53">
        <v>1681.8</v>
      </c>
      <c r="E85" s="54"/>
      <c r="F85" s="129"/>
      <c r="G85" s="113"/>
      <c r="H85" s="113"/>
    </row>
    <row r="86" spans="1:8" ht="12.75">
      <c r="A86" s="39"/>
      <c r="B86" s="27" t="s">
        <v>66</v>
      </c>
      <c r="C86" s="46">
        <f t="shared" si="4"/>
        <v>11</v>
      </c>
      <c r="D86" s="53">
        <v>11</v>
      </c>
      <c r="E86" s="54"/>
      <c r="F86" s="129"/>
      <c r="G86" s="114"/>
      <c r="H86" s="114"/>
    </row>
    <row r="87" spans="1:8" ht="12.75">
      <c r="A87" s="39"/>
      <c r="B87" s="27"/>
      <c r="C87" s="128"/>
      <c r="D87" s="127"/>
      <c r="E87" s="54"/>
      <c r="F87" s="129"/>
      <c r="G87" s="114"/>
      <c r="H87" s="114"/>
    </row>
    <row r="88" spans="1:8" ht="12.75">
      <c r="A88" s="142" t="s">
        <v>249</v>
      </c>
      <c r="B88" s="24" t="s">
        <v>49</v>
      </c>
      <c r="C88" s="42">
        <f aca="true" t="shared" si="5" ref="C88:C93">D88+E88</f>
        <v>2501.3</v>
      </c>
      <c r="D88" s="66"/>
      <c r="E88" s="43">
        <f>E89</f>
        <v>2501.3</v>
      </c>
      <c r="F88" s="111"/>
      <c r="G88" s="113">
        <f aca="true" t="shared" si="6" ref="G88:H90">G89</f>
        <v>1926.7</v>
      </c>
      <c r="H88" s="113">
        <f t="shared" si="6"/>
        <v>1926.7</v>
      </c>
    </row>
    <row r="89" spans="1:8" ht="25.5">
      <c r="A89" s="150" t="s">
        <v>247</v>
      </c>
      <c r="B89" s="25" t="s">
        <v>103</v>
      </c>
      <c r="C89" s="49">
        <f t="shared" si="5"/>
        <v>2501.3</v>
      </c>
      <c r="D89" s="49"/>
      <c r="E89" s="50">
        <f>E90</f>
        <v>2501.3</v>
      </c>
      <c r="F89" s="57"/>
      <c r="G89" s="198">
        <f t="shared" si="6"/>
        <v>1926.7</v>
      </c>
      <c r="H89" s="198">
        <f t="shared" si="6"/>
        <v>1926.7</v>
      </c>
    </row>
    <row r="90" spans="1:8" ht="25.5">
      <c r="A90" s="39"/>
      <c r="B90" s="26" t="s">
        <v>112</v>
      </c>
      <c r="C90" s="51">
        <f t="shared" si="5"/>
        <v>2501.3</v>
      </c>
      <c r="D90" s="51"/>
      <c r="E90" s="52">
        <f>E91</f>
        <v>2501.3</v>
      </c>
      <c r="F90" s="57"/>
      <c r="G90" s="87">
        <f t="shared" si="6"/>
        <v>1926.7</v>
      </c>
      <c r="H90" s="87">
        <f t="shared" si="6"/>
        <v>1926.7</v>
      </c>
    </row>
    <row r="91" spans="1:8" s="2" customFormat="1" ht="12.75">
      <c r="A91" s="39"/>
      <c r="B91" s="177" t="s">
        <v>67</v>
      </c>
      <c r="C91" s="172">
        <f t="shared" si="5"/>
        <v>2501.3</v>
      </c>
      <c r="D91" s="172"/>
      <c r="E91" s="173">
        <v>2501.3</v>
      </c>
      <c r="F91" s="234"/>
      <c r="G91" s="178">
        <v>1926.7</v>
      </c>
      <c r="H91" s="178">
        <v>1926.7</v>
      </c>
    </row>
    <row r="92" spans="1:8" ht="12.75">
      <c r="A92" s="39"/>
      <c r="B92" s="76" t="s">
        <v>10</v>
      </c>
      <c r="C92" s="74">
        <f t="shared" si="5"/>
        <v>0</v>
      </c>
      <c r="D92" s="74"/>
      <c r="E92" s="75"/>
      <c r="F92" s="57"/>
      <c r="G92" s="114"/>
      <c r="H92" s="114"/>
    </row>
    <row r="93" spans="1:8" ht="12.75">
      <c r="A93" s="39"/>
      <c r="B93" s="76" t="s">
        <v>66</v>
      </c>
      <c r="C93" s="74">
        <f t="shared" si="5"/>
        <v>0</v>
      </c>
      <c r="D93" s="153"/>
      <c r="E93" s="75"/>
      <c r="F93" s="57"/>
      <c r="G93" s="114"/>
      <c r="H93" s="114"/>
    </row>
    <row r="94" spans="1:8" ht="12.75">
      <c r="A94" s="56"/>
      <c r="B94" s="120"/>
      <c r="C94" s="53"/>
      <c r="D94" s="127"/>
      <c r="E94" s="57"/>
      <c r="F94" s="57"/>
      <c r="G94" s="149"/>
      <c r="H94" s="149"/>
    </row>
    <row r="95" spans="1:8" ht="25.5">
      <c r="A95" s="142" t="s">
        <v>250</v>
      </c>
      <c r="B95" s="133" t="s">
        <v>124</v>
      </c>
      <c r="C95" s="42">
        <f>C96</f>
        <v>1030</v>
      </c>
      <c r="D95" s="42">
        <f>D96</f>
        <v>1030</v>
      </c>
      <c r="E95" s="42">
        <f>E96+E103</f>
        <v>0</v>
      </c>
      <c r="F95" s="66"/>
      <c r="G95" s="190"/>
      <c r="H95" s="190"/>
    </row>
    <row r="96" spans="1:8" ht="38.25">
      <c r="A96" s="150" t="s">
        <v>246</v>
      </c>
      <c r="B96" s="25" t="s">
        <v>110</v>
      </c>
      <c r="C96" s="49">
        <f aca="true" t="shared" si="7" ref="C96:C103">D96</f>
        <v>1030</v>
      </c>
      <c r="D96" s="49">
        <f>D97</f>
        <v>1030</v>
      </c>
      <c r="E96" s="130"/>
      <c r="F96" s="129"/>
      <c r="G96" s="200"/>
      <c r="H96" s="200"/>
    </row>
    <row r="97" spans="1:8" ht="25.5">
      <c r="A97" s="39"/>
      <c r="B97" s="26" t="s">
        <v>251</v>
      </c>
      <c r="C97" s="51">
        <f t="shared" si="7"/>
        <v>1030</v>
      </c>
      <c r="D97" s="51">
        <f>D98+D99+D100+D101+D102+D103</f>
        <v>1030</v>
      </c>
      <c r="E97" s="131"/>
      <c r="F97" s="129"/>
      <c r="G97" s="196"/>
      <c r="H97" s="196"/>
    </row>
    <row r="98" spans="1:8" ht="25.5">
      <c r="A98" s="39"/>
      <c r="B98" s="118" t="s">
        <v>342</v>
      </c>
      <c r="C98" s="46">
        <f t="shared" si="7"/>
        <v>800</v>
      </c>
      <c r="D98" s="53">
        <v>800</v>
      </c>
      <c r="E98" s="54"/>
      <c r="F98" s="129"/>
      <c r="G98" s="179"/>
      <c r="H98" s="179"/>
    </row>
    <row r="99" spans="1:8" ht="12.75">
      <c r="A99" s="39"/>
      <c r="B99" s="27" t="s">
        <v>184</v>
      </c>
      <c r="C99" s="46">
        <f t="shared" si="7"/>
        <v>150</v>
      </c>
      <c r="D99" s="53">
        <v>150</v>
      </c>
      <c r="E99" s="54"/>
      <c r="F99" s="129"/>
      <c r="G99" s="179"/>
      <c r="H99" s="179"/>
    </row>
    <row r="100" spans="1:8" ht="18" customHeight="1">
      <c r="A100" s="39"/>
      <c r="B100" s="27" t="s">
        <v>299</v>
      </c>
      <c r="C100" s="46">
        <f t="shared" si="7"/>
        <v>20</v>
      </c>
      <c r="D100" s="53">
        <v>20</v>
      </c>
      <c r="E100" s="54"/>
      <c r="F100" s="129"/>
      <c r="G100" s="114"/>
      <c r="H100" s="114"/>
    </row>
    <row r="101" spans="1:8" ht="12.75">
      <c r="A101" s="39"/>
      <c r="B101" s="27" t="s">
        <v>298</v>
      </c>
      <c r="C101" s="46">
        <f t="shared" si="7"/>
        <v>50</v>
      </c>
      <c r="D101" s="53">
        <v>50</v>
      </c>
      <c r="E101" s="54"/>
      <c r="F101" s="129"/>
      <c r="G101" s="114"/>
      <c r="H101" s="114"/>
    </row>
    <row r="102" spans="1:8" ht="12.75">
      <c r="A102" s="39"/>
      <c r="B102" s="27" t="s">
        <v>343</v>
      </c>
      <c r="C102" s="46">
        <f t="shared" si="7"/>
        <v>10</v>
      </c>
      <c r="D102" s="53">
        <v>10</v>
      </c>
      <c r="E102" s="54"/>
      <c r="F102" s="129"/>
      <c r="G102" s="114"/>
      <c r="H102" s="114"/>
    </row>
    <row r="103" spans="1:8" ht="12.75">
      <c r="A103" s="39"/>
      <c r="B103" s="27" t="s">
        <v>362</v>
      </c>
      <c r="C103" s="46">
        <f t="shared" si="7"/>
        <v>0</v>
      </c>
      <c r="D103" s="53">
        <v>0</v>
      </c>
      <c r="E103" s="47"/>
      <c r="F103" s="57"/>
      <c r="G103" s="114"/>
      <c r="H103" s="114"/>
    </row>
    <row r="104" spans="1:8" ht="12.75">
      <c r="A104" s="39"/>
      <c r="B104" s="27"/>
      <c r="C104" s="128"/>
      <c r="D104" s="127"/>
      <c r="E104" s="54"/>
      <c r="F104" s="129"/>
      <c r="G104" s="114"/>
      <c r="H104" s="114"/>
    </row>
    <row r="105" spans="1:8" ht="12.75">
      <c r="A105" s="142" t="s">
        <v>131</v>
      </c>
      <c r="B105" s="24" t="s">
        <v>4</v>
      </c>
      <c r="C105" s="42">
        <f>C106+C119+C126</f>
        <v>84357.1</v>
      </c>
      <c r="D105" s="42">
        <f>D106+D119+D126</f>
        <v>28452.9</v>
      </c>
      <c r="E105" s="42">
        <f>E106+E119+E126</f>
        <v>55904.200000000004</v>
      </c>
      <c r="F105" s="66"/>
      <c r="G105" s="113">
        <f>G106+G119+G126</f>
        <v>53814.200000000004</v>
      </c>
      <c r="H105" s="113">
        <f>H106+H119+H126</f>
        <v>61910.600000000006</v>
      </c>
    </row>
    <row r="106" spans="1:8" ht="12.75">
      <c r="A106" s="142" t="s">
        <v>252</v>
      </c>
      <c r="B106" s="24" t="s">
        <v>125</v>
      </c>
      <c r="C106" s="42">
        <f>C107</f>
        <v>82456.3</v>
      </c>
      <c r="D106" s="66">
        <f>D107</f>
        <v>27252.9</v>
      </c>
      <c r="E106" s="43">
        <f>E107</f>
        <v>55203.4</v>
      </c>
      <c r="F106" s="111"/>
      <c r="G106" s="113">
        <f>G107</f>
        <v>53113.4</v>
      </c>
      <c r="H106" s="113">
        <f>H107</f>
        <v>61209.8</v>
      </c>
    </row>
    <row r="107" spans="1:8" ht="25.5">
      <c r="A107" s="150" t="s">
        <v>219</v>
      </c>
      <c r="B107" s="25" t="s">
        <v>33</v>
      </c>
      <c r="C107" s="49">
        <f>D107+E107</f>
        <v>82456.3</v>
      </c>
      <c r="D107" s="49">
        <f>D108</f>
        <v>27252.9</v>
      </c>
      <c r="E107" s="50">
        <f>E108</f>
        <v>55203.4</v>
      </c>
      <c r="F107" s="57"/>
      <c r="G107" s="180">
        <f>G108</f>
        <v>53113.4</v>
      </c>
      <c r="H107" s="180">
        <f>H108</f>
        <v>61209.8</v>
      </c>
    </row>
    <row r="108" spans="1:8" ht="12.75">
      <c r="A108" s="39"/>
      <c r="B108" s="26" t="s">
        <v>34</v>
      </c>
      <c r="C108" s="51">
        <f>C109+C110+C111+C112+C113+C114+C115+C116</f>
        <v>82456.3</v>
      </c>
      <c r="D108" s="51">
        <f>D109+D110+D111+D112+D113+D114+D115+D116</f>
        <v>27252.9</v>
      </c>
      <c r="E108" s="51">
        <f>E109+E110+E111+E112+E113+E114+E115+E116</f>
        <v>55203.4</v>
      </c>
      <c r="F108" s="53"/>
      <c r="G108" s="87">
        <f>G111+G113+G109</f>
        <v>53113.4</v>
      </c>
      <c r="H108" s="87">
        <f>H111+H113+H109</f>
        <v>61209.8</v>
      </c>
    </row>
    <row r="109" spans="1:8" ht="12.75">
      <c r="A109" s="39"/>
      <c r="B109" s="76" t="s">
        <v>309</v>
      </c>
      <c r="C109" s="74">
        <f>D109+E109</f>
        <v>6679.6</v>
      </c>
      <c r="D109" s="225"/>
      <c r="E109" s="74">
        <v>6679.6</v>
      </c>
      <c r="F109" s="53"/>
      <c r="G109" s="114">
        <v>6679.6</v>
      </c>
      <c r="H109" s="114">
        <v>14776</v>
      </c>
    </row>
    <row r="110" spans="1:8" ht="25.5">
      <c r="A110" s="39"/>
      <c r="B110" s="76" t="s">
        <v>310</v>
      </c>
      <c r="C110" s="74">
        <f aca="true" t="shared" si="8" ref="C110:C116">D110+E110</f>
        <v>5120.4</v>
      </c>
      <c r="D110" s="74">
        <v>5120.4</v>
      </c>
      <c r="E110" s="74"/>
      <c r="F110" s="53"/>
      <c r="G110" s="114"/>
      <c r="H110" s="114"/>
    </row>
    <row r="111" spans="1:8" ht="12.75">
      <c r="A111" s="39"/>
      <c r="B111" s="76" t="s">
        <v>311</v>
      </c>
      <c r="C111" s="74">
        <f t="shared" si="8"/>
        <v>28098.8</v>
      </c>
      <c r="D111" s="74"/>
      <c r="E111" s="75">
        <v>28098.8</v>
      </c>
      <c r="F111" s="57"/>
      <c r="G111" s="114">
        <v>28098.8</v>
      </c>
      <c r="H111" s="114">
        <v>28098.8</v>
      </c>
    </row>
    <row r="112" spans="1:8" ht="12.75">
      <c r="A112" s="39"/>
      <c r="B112" s="27" t="s">
        <v>312</v>
      </c>
      <c r="C112" s="74">
        <f t="shared" si="8"/>
        <v>9863</v>
      </c>
      <c r="D112" s="53">
        <v>9863</v>
      </c>
      <c r="E112" s="47"/>
      <c r="F112" s="57"/>
      <c r="G112" s="114"/>
      <c r="H112" s="114"/>
    </row>
    <row r="113" spans="1:8" s="17" customFormat="1" ht="12.75">
      <c r="A113" s="39"/>
      <c r="B113" s="27" t="s">
        <v>254</v>
      </c>
      <c r="C113" s="74">
        <f t="shared" si="8"/>
        <v>20425</v>
      </c>
      <c r="D113" s="53"/>
      <c r="E113" s="47">
        <v>20425</v>
      </c>
      <c r="F113" s="57"/>
      <c r="G113" s="114">
        <v>18335</v>
      </c>
      <c r="H113" s="114">
        <v>18335</v>
      </c>
    </row>
    <row r="114" spans="1:8" s="17" customFormat="1" ht="12.75">
      <c r="A114" s="39"/>
      <c r="B114" s="27" t="s">
        <v>255</v>
      </c>
      <c r="C114" s="74">
        <f t="shared" si="8"/>
        <v>2269.5</v>
      </c>
      <c r="D114" s="53">
        <v>2269.5</v>
      </c>
      <c r="E114" s="47"/>
      <c r="F114" s="57"/>
      <c r="G114" s="114"/>
      <c r="H114" s="114"/>
    </row>
    <row r="115" spans="1:8" ht="12.75">
      <c r="A115" s="39"/>
      <c r="B115" s="27" t="s">
        <v>280</v>
      </c>
      <c r="C115" s="74">
        <f t="shared" si="8"/>
        <v>3000</v>
      </c>
      <c r="D115" s="53">
        <v>3000</v>
      </c>
      <c r="E115" s="47"/>
      <c r="F115" s="57"/>
      <c r="G115" s="114"/>
      <c r="H115" s="114"/>
    </row>
    <row r="116" spans="1:8" ht="12.75">
      <c r="A116" s="39"/>
      <c r="B116" s="27" t="s">
        <v>359</v>
      </c>
      <c r="C116" s="74">
        <f t="shared" si="8"/>
        <v>7000</v>
      </c>
      <c r="D116" s="53">
        <v>7000</v>
      </c>
      <c r="E116" s="47"/>
      <c r="F116" s="57"/>
      <c r="G116" s="114"/>
      <c r="H116" s="114"/>
    </row>
    <row r="117" spans="1:8" ht="12.75">
      <c r="A117" s="39"/>
      <c r="B117" s="27"/>
      <c r="C117" s="74"/>
      <c r="D117" s="53"/>
      <c r="E117" s="47"/>
      <c r="F117" s="57"/>
      <c r="G117" s="114"/>
      <c r="H117" s="114"/>
    </row>
    <row r="118" spans="1:8" ht="12.75">
      <c r="A118" s="39"/>
      <c r="B118" s="27"/>
      <c r="C118" s="46"/>
      <c r="D118" s="226"/>
      <c r="E118" s="47"/>
      <c r="F118" s="57"/>
      <c r="G118" s="114"/>
      <c r="H118" s="114"/>
    </row>
    <row r="119" spans="1:8" ht="12.75">
      <c r="A119" s="142" t="s">
        <v>253</v>
      </c>
      <c r="B119" s="134" t="s">
        <v>145</v>
      </c>
      <c r="C119" s="42">
        <f>D119+E119</f>
        <v>700.8</v>
      </c>
      <c r="D119" s="42">
        <f aca="true" t="shared" si="9" ref="D119:E121">D120</f>
        <v>0</v>
      </c>
      <c r="E119" s="42">
        <f t="shared" si="9"/>
        <v>700.8</v>
      </c>
      <c r="F119" s="66"/>
      <c r="G119" s="113">
        <f aca="true" t="shared" si="10" ref="G119:H121">G120</f>
        <v>700.8</v>
      </c>
      <c r="H119" s="113">
        <f t="shared" si="10"/>
        <v>700.8</v>
      </c>
    </row>
    <row r="120" spans="1:8" ht="38.25">
      <c r="A120" s="39"/>
      <c r="B120" s="29" t="s">
        <v>146</v>
      </c>
      <c r="C120" s="49">
        <f>D120+E120</f>
        <v>700.8</v>
      </c>
      <c r="D120" s="50">
        <f t="shared" si="9"/>
        <v>0</v>
      </c>
      <c r="E120" s="50">
        <f t="shared" si="9"/>
        <v>700.8</v>
      </c>
      <c r="F120" s="57"/>
      <c r="G120" s="180">
        <f t="shared" si="10"/>
        <v>700.8</v>
      </c>
      <c r="H120" s="180">
        <f t="shared" si="10"/>
        <v>700.8</v>
      </c>
    </row>
    <row r="121" spans="1:8" ht="12.75">
      <c r="A121" s="39"/>
      <c r="B121" s="121" t="s">
        <v>147</v>
      </c>
      <c r="C121" s="45">
        <f>D121+E121</f>
        <v>700.8</v>
      </c>
      <c r="D121" s="65">
        <f t="shared" si="9"/>
        <v>0</v>
      </c>
      <c r="E121" s="65">
        <f t="shared" si="9"/>
        <v>700.8</v>
      </c>
      <c r="F121" s="111"/>
      <c r="G121" s="88">
        <f t="shared" si="10"/>
        <v>700.8</v>
      </c>
      <c r="H121" s="88">
        <f t="shared" si="10"/>
        <v>700.8</v>
      </c>
    </row>
    <row r="122" spans="1:8" ht="25.5">
      <c r="A122" s="39"/>
      <c r="B122" s="76" t="s">
        <v>148</v>
      </c>
      <c r="C122" s="74">
        <f>D122+E122</f>
        <v>700.8</v>
      </c>
      <c r="D122" s="74"/>
      <c r="E122" s="75">
        <v>700.8</v>
      </c>
      <c r="F122" s="57"/>
      <c r="G122" s="75">
        <v>700.8</v>
      </c>
      <c r="H122" s="75">
        <v>700.8</v>
      </c>
    </row>
    <row r="123" spans="1:8" ht="12.75">
      <c r="A123" s="39"/>
      <c r="B123" s="76" t="s">
        <v>10</v>
      </c>
      <c r="C123" s="74">
        <f>D123+E123</f>
        <v>0.9</v>
      </c>
      <c r="D123" s="74"/>
      <c r="E123" s="75">
        <v>0.9</v>
      </c>
      <c r="F123" s="57"/>
      <c r="G123" s="75">
        <v>0.9</v>
      </c>
      <c r="H123" s="75">
        <v>0.9</v>
      </c>
    </row>
    <row r="124" spans="1:8" ht="12.75">
      <c r="A124" s="39"/>
      <c r="B124" s="76"/>
      <c r="C124" s="74"/>
      <c r="D124" s="74"/>
      <c r="E124" s="75"/>
      <c r="F124" s="57"/>
      <c r="G124" s="114"/>
      <c r="H124" s="114"/>
    </row>
    <row r="125" spans="1:8" ht="12.75">
      <c r="A125" s="39"/>
      <c r="B125" s="27"/>
      <c r="C125" s="128"/>
      <c r="D125" s="127"/>
      <c r="E125" s="54"/>
      <c r="F125" s="129"/>
      <c r="G125" s="114"/>
      <c r="H125" s="114"/>
    </row>
    <row r="126" spans="1:8" ht="12.75">
      <c r="A126" s="142" t="s">
        <v>256</v>
      </c>
      <c r="B126" s="58" t="s">
        <v>50</v>
      </c>
      <c r="C126" s="42">
        <f>D126</f>
        <v>1200</v>
      </c>
      <c r="D126" s="66">
        <f>D127</f>
        <v>1200</v>
      </c>
      <c r="E126" s="54"/>
      <c r="F126" s="129"/>
      <c r="G126" s="113">
        <f>G127</f>
        <v>0</v>
      </c>
      <c r="H126" s="113">
        <f>H127</f>
        <v>0</v>
      </c>
    </row>
    <row r="127" spans="1:8" ht="25.5">
      <c r="A127" s="150" t="s">
        <v>216</v>
      </c>
      <c r="B127" s="25" t="s">
        <v>113</v>
      </c>
      <c r="C127" s="49">
        <f>D127</f>
        <v>1200</v>
      </c>
      <c r="D127" s="49">
        <f>D128</f>
        <v>1200</v>
      </c>
      <c r="E127" s="130"/>
      <c r="F127" s="129"/>
      <c r="G127" s="198">
        <f>G128</f>
        <v>0</v>
      </c>
      <c r="H127" s="198">
        <f>H128</f>
        <v>0</v>
      </c>
    </row>
    <row r="128" spans="1:8" ht="12.75">
      <c r="A128" s="39"/>
      <c r="B128" s="26" t="s">
        <v>36</v>
      </c>
      <c r="C128" s="51">
        <f>D128</f>
        <v>1200</v>
      </c>
      <c r="D128" s="51">
        <f>D129</f>
        <v>1200</v>
      </c>
      <c r="E128" s="131"/>
      <c r="F128" s="129"/>
      <c r="G128" s="87">
        <f>G130</f>
        <v>0</v>
      </c>
      <c r="H128" s="87">
        <f>H130</f>
        <v>0</v>
      </c>
    </row>
    <row r="129" spans="1:8" ht="25.5">
      <c r="A129" s="39"/>
      <c r="B129" s="27" t="s">
        <v>192</v>
      </c>
      <c r="C129" s="46">
        <f>D129</f>
        <v>1200</v>
      </c>
      <c r="D129" s="53">
        <v>1200</v>
      </c>
      <c r="E129" s="54"/>
      <c r="F129" s="129"/>
      <c r="G129" s="114"/>
      <c r="H129" s="114"/>
    </row>
    <row r="130" spans="1:8" ht="15.75" customHeight="1">
      <c r="A130" s="39"/>
      <c r="B130" s="27" t="s">
        <v>313</v>
      </c>
      <c r="C130" s="128"/>
      <c r="D130" s="127"/>
      <c r="E130" s="54"/>
      <c r="F130" s="129"/>
      <c r="G130" s="114">
        <v>0</v>
      </c>
      <c r="H130" s="114">
        <v>0</v>
      </c>
    </row>
    <row r="131" spans="1:8" ht="25.5">
      <c r="A131" s="39"/>
      <c r="B131" s="27" t="s">
        <v>314</v>
      </c>
      <c r="C131" s="46"/>
      <c r="D131" s="53"/>
      <c r="E131" s="54"/>
      <c r="F131" s="129"/>
      <c r="G131" s="114"/>
      <c r="H131" s="114"/>
    </row>
    <row r="132" spans="1:8" ht="12.75">
      <c r="A132" s="142" t="s">
        <v>134</v>
      </c>
      <c r="B132" s="24" t="s">
        <v>19</v>
      </c>
      <c r="C132" s="42">
        <f aca="true" t="shared" si="11" ref="C132:C138">D132+E132</f>
        <v>29039.9</v>
      </c>
      <c r="D132" s="42">
        <f>D133+D140+D153</f>
        <v>14175.3</v>
      </c>
      <c r="E132" s="43">
        <f>E140+E133</f>
        <v>14864.6</v>
      </c>
      <c r="F132" s="111"/>
      <c r="G132" s="113">
        <f>G133+G140</f>
        <v>93250.9</v>
      </c>
      <c r="H132" s="113">
        <f>H133+H140</f>
        <v>49326.3</v>
      </c>
    </row>
    <row r="133" spans="1:8" ht="12.75">
      <c r="A133" s="142" t="s">
        <v>257</v>
      </c>
      <c r="B133" s="24" t="s">
        <v>51</v>
      </c>
      <c r="C133" s="42">
        <f t="shared" si="11"/>
        <v>600</v>
      </c>
      <c r="D133" s="66">
        <f>D134</f>
        <v>0</v>
      </c>
      <c r="E133" s="43">
        <f>E134</f>
        <v>600</v>
      </c>
      <c r="F133" s="111"/>
      <c r="G133" s="113">
        <f>G134</f>
        <v>300</v>
      </c>
      <c r="H133" s="113">
        <f>H134</f>
        <v>300</v>
      </c>
    </row>
    <row r="134" spans="1:8" ht="25.5">
      <c r="A134" s="106"/>
      <c r="B134" s="29" t="s">
        <v>32</v>
      </c>
      <c r="C134" s="49">
        <f t="shared" si="11"/>
        <v>600</v>
      </c>
      <c r="D134" s="49">
        <f>D135</f>
        <v>0</v>
      </c>
      <c r="E134" s="50">
        <f>E135</f>
        <v>600</v>
      </c>
      <c r="F134" s="57"/>
      <c r="G134" s="198">
        <f>G135</f>
        <v>300</v>
      </c>
      <c r="H134" s="198">
        <f>H135</f>
        <v>300</v>
      </c>
    </row>
    <row r="135" spans="1:8" ht="31.5" customHeight="1">
      <c r="A135" s="39"/>
      <c r="B135" s="122" t="s">
        <v>203</v>
      </c>
      <c r="C135" s="52">
        <f t="shared" si="11"/>
        <v>600</v>
      </c>
      <c r="D135" s="52">
        <f>D136+D138</f>
        <v>0</v>
      </c>
      <c r="E135" s="52">
        <f>E137</f>
        <v>600</v>
      </c>
      <c r="F135" s="57"/>
      <c r="G135" s="87">
        <f>G137</f>
        <v>300</v>
      </c>
      <c r="H135" s="87">
        <f>H137</f>
        <v>300</v>
      </c>
    </row>
    <row r="136" spans="1:8" ht="25.5">
      <c r="A136" s="39"/>
      <c r="B136" s="27" t="s">
        <v>202</v>
      </c>
      <c r="C136" s="46">
        <f t="shared" si="11"/>
        <v>0</v>
      </c>
      <c r="D136" s="53"/>
      <c r="E136" s="54"/>
      <c r="F136" s="129"/>
      <c r="G136" s="114"/>
      <c r="H136" s="114"/>
    </row>
    <row r="137" spans="1:8" ht="12.75">
      <c r="A137" s="39"/>
      <c r="B137" s="27" t="s">
        <v>315</v>
      </c>
      <c r="C137" s="46">
        <f t="shared" si="11"/>
        <v>600</v>
      </c>
      <c r="D137" s="53"/>
      <c r="E137" s="47">
        <v>600</v>
      </c>
      <c r="F137" s="57"/>
      <c r="G137" s="114">
        <v>300</v>
      </c>
      <c r="H137" s="114">
        <v>300</v>
      </c>
    </row>
    <row r="138" spans="1:8" ht="18" customHeight="1">
      <c r="A138" s="39"/>
      <c r="B138" s="27" t="s">
        <v>207</v>
      </c>
      <c r="C138" s="46">
        <f t="shared" si="11"/>
        <v>0</v>
      </c>
      <c r="D138" s="53">
        <v>0</v>
      </c>
      <c r="E138" s="54"/>
      <c r="F138" s="129"/>
      <c r="G138" s="114"/>
      <c r="H138" s="114"/>
    </row>
    <row r="139" spans="1:8" ht="12.75">
      <c r="A139" s="106"/>
      <c r="B139" s="24"/>
      <c r="C139" s="42"/>
      <c r="D139" s="66"/>
      <c r="E139" s="132"/>
      <c r="F139" s="235"/>
      <c r="G139" s="114"/>
      <c r="H139" s="114"/>
    </row>
    <row r="140" spans="1:8" ht="15.75" customHeight="1">
      <c r="A140" s="142" t="s">
        <v>258</v>
      </c>
      <c r="B140" s="24" t="s">
        <v>193</v>
      </c>
      <c r="C140" s="42">
        <f>D140+E140</f>
        <v>28439.9</v>
      </c>
      <c r="D140" s="66">
        <f>D141</f>
        <v>14175.3</v>
      </c>
      <c r="E140" s="43">
        <f>E141</f>
        <v>14264.6</v>
      </c>
      <c r="F140" s="111"/>
      <c r="G140" s="113">
        <f>G141</f>
        <v>92950.9</v>
      </c>
      <c r="H140" s="113">
        <f>H141</f>
        <v>49026.3</v>
      </c>
    </row>
    <row r="141" spans="1:8" ht="27" customHeight="1">
      <c r="A141" s="135"/>
      <c r="B141" s="29" t="s">
        <v>32</v>
      </c>
      <c r="C141" s="49">
        <f>C142+C149</f>
        <v>28439.9</v>
      </c>
      <c r="D141" s="49">
        <f>D142+D149</f>
        <v>14175.3</v>
      </c>
      <c r="E141" s="49">
        <f>E142+E149</f>
        <v>14264.6</v>
      </c>
      <c r="F141" s="57"/>
      <c r="G141" s="198">
        <f>G142+G149</f>
        <v>92950.9</v>
      </c>
      <c r="H141" s="198">
        <f>H149</f>
        <v>49026.3</v>
      </c>
    </row>
    <row r="142" spans="1:8" ht="12.75">
      <c r="A142" s="39"/>
      <c r="B142" s="26" t="s">
        <v>194</v>
      </c>
      <c r="C142" s="64">
        <f>D142+E142</f>
        <v>13200</v>
      </c>
      <c r="D142" s="64">
        <f>SUM(D143:D147)</f>
        <v>13200</v>
      </c>
      <c r="E142" s="136"/>
      <c r="F142" s="129"/>
      <c r="G142" s="87"/>
      <c r="H142" s="87"/>
    </row>
    <row r="143" spans="1:8" ht="12.75">
      <c r="A143" s="39"/>
      <c r="B143" s="27" t="s">
        <v>344</v>
      </c>
      <c r="C143" s="46">
        <f>D143</f>
        <v>8200</v>
      </c>
      <c r="D143" s="53">
        <v>8200</v>
      </c>
      <c r="E143" s="54"/>
      <c r="F143" s="129"/>
      <c r="G143" s="114"/>
      <c r="H143" s="114"/>
    </row>
    <row r="144" spans="1:8" ht="25.5">
      <c r="A144" s="39"/>
      <c r="B144" s="27" t="s">
        <v>265</v>
      </c>
      <c r="C144" s="46">
        <f>D144</f>
        <v>0</v>
      </c>
      <c r="D144" s="53"/>
      <c r="E144" s="54"/>
      <c r="F144" s="129"/>
      <c r="G144" s="114"/>
      <c r="H144" s="114"/>
    </row>
    <row r="145" spans="1:8" ht="12.75">
      <c r="A145" s="39"/>
      <c r="B145" s="27" t="s">
        <v>336</v>
      </c>
      <c r="C145" s="46">
        <f>D145</f>
        <v>4000</v>
      </c>
      <c r="D145" s="53">
        <v>4000</v>
      </c>
      <c r="E145" s="54"/>
      <c r="F145" s="129"/>
      <c r="G145" s="114"/>
      <c r="H145" s="114"/>
    </row>
    <row r="146" spans="1:8" ht="12.75">
      <c r="A146" s="39"/>
      <c r="B146" s="27" t="s">
        <v>302</v>
      </c>
      <c r="C146" s="46">
        <f>D146</f>
        <v>1000</v>
      </c>
      <c r="D146" s="53">
        <v>1000</v>
      </c>
      <c r="E146" s="54"/>
      <c r="F146" s="129"/>
      <c r="G146" s="114"/>
      <c r="H146" s="114"/>
    </row>
    <row r="147" spans="1:8" ht="12.75">
      <c r="A147" s="39"/>
      <c r="B147" s="27" t="s">
        <v>283</v>
      </c>
      <c r="C147" s="46">
        <f>D147</f>
        <v>0</v>
      </c>
      <c r="D147" s="53"/>
      <c r="E147" s="54"/>
      <c r="F147" s="129"/>
      <c r="G147" s="114"/>
      <c r="H147" s="114"/>
    </row>
    <row r="148" spans="1:8" ht="16.5" customHeight="1">
      <c r="A148" s="39"/>
      <c r="B148" s="27"/>
      <c r="C148" s="46"/>
      <c r="D148" s="53"/>
      <c r="E148" s="54"/>
      <c r="F148" s="129"/>
      <c r="G148" s="114"/>
      <c r="H148" s="114"/>
    </row>
    <row r="149" spans="1:8" ht="28.5" customHeight="1">
      <c r="A149" s="39"/>
      <c r="B149" s="122" t="s">
        <v>204</v>
      </c>
      <c r="C149" s="52">
        <f>D149+E149</f>
        <v>15239.9</v>
      </c>
      <c r="D149" s="52">
        <f>D150+D151</f>
        <v>975.3</v>
      </c>
      <c r="E149" s="213">
        <f>E150</f>
        <v>14264.6</v>
      </c>
      <c r="F149" s="162"/>
      <c r="G149" s="197">
        <f>G150</f>
        <v>92950.9</v>
      </c>
      <c r="H149" s="197">
        <f>H150</f>
        <v>49026.3</v>
      </c>
    </row>
    <row r="150" spans="1:8" ht="19.5" customHeight="1">
      <c r="A150" s="39"/>
      <c r="B150" s="27" t="s">
        <v>268</v>
      </c>
      <c r="C150" s="46">
        <f>SUM(D150:E150)</f>
        <v>14264.6</v>
      </c>
      <c r="D150" s="53">
        <v>0</v>
      </c>
      <c r="E150" s="75">
        <v>14264.6</v>
      </c>
      <c r="F150" s="57"/>
      <c r="G150" s="114">
        <v>92950.9</v>
      </c>
      <c r="H150" s="114">
        <v>49026.3</v>
      </c>
    </row>
    <row r="151" spans="1:8" ht="25.5">
      <c r="A151" s="39"/>
      <c r="B151" s="27" t="s">
        <v>269</v>
      </c>
      <c r="C151" s="46">
        <f>SUM(D151:E151)</f>
        <v>975.3</v>
      </c>
      <c r="D151" s="53">
        <v>975.3</v>
      </c>
      <c r="E151" s="54"/>
      <c r="F151" s="129"/>
      <c r="G151" s="114"/>
      <c r="H151" s="114"/>
    </row>
    <row r="152" spans="1:8" ht="12.75">
      <c r="A152" s="39"/>
      <c r="B152" s="27"/>
      <c r="C152" s="46"/>
      <c r="D152" s="53"/>
      <c r="E152" s="54"/>
      <c r="F152" s="129"/>
      <c r="G152" s="114"/>
      <c r="H152" s="114"/>
    </row>
    <row r="153" spans="1:8" ht="23.25" customHeight="1">
      <c r="A153" s="142" t="s">
        <v>282</v>
      </c>
      <c r="B153" s="24" t="s">
        <v>284</v>
      </c>
      <c r="C153" s="42">
        <f aca="true" t="shared" si="12" ref="C153:D155">C154</f>
        <v>0</v>
      </c>
      <c r="D153" s="66">
        <f t="shared" si="12"/>
        <v>0</v>
      </c>
      <c r="E153" s="54"/>
      <c r="F153" s="129"/>
      <c r="G153" s="114"/>
      <c r="H153" s="114"/>
    </row>
    <row r="154" spans="1:8" ht="38.25">
      <c r="A154" s="142"/>
      <c r="B154" s="32" t="s">
        <v>146</v>
      </c>
      <c r="C154" s="62">
        <f t="shared" si="12"/>
        <v>0</v>
      </c>
      <c r="D154" s="62">
        <f t="shared" si="12"/>
        <v>0</v>
      </c>
      <c r="E154" s="201"/>
      <c r="F154" s="129"/>
      <c r="G154" s="198"/>
      <c r="H154" s="198"/>
    </row>
    <row r="155" spans="1:8" ht="26.25" customHeight="1">
      <c r="A155" s="142"/>
      <c r="B155" s="33" t="s">
        <v>285</v>
      </c>
      <c r="C155" s="64">
        <f t="shared" si="12"/>
        <v>0</v>
      </c>
      <c r="D155" s="64">
        <f t="shared" si="12"/>
        <v>0</v>
      </c>
      <c r="E155" s="136"/>
      <c r="F155" s="129"/>
      <c r="G155" s="87"/>
      <c r="H155" s="87"/>
    </row>
    <row r="156" spans="1:8" ht="25.5">
      <c r="A156" s="142"/>
      <c r="B156" s="76" t="s">
        <v>286</v>
      </c>
      <c r="C156" s="74">
        <f>D156</f>
        <v>0</v>
      </c>
      <c r="D156" s="74"/>
      <c r="E156" s="202"/>
      <c r="F156" s="129"/>
      <c r="G156" s="114"/>
      <c r="H156" s="114"/>
    </row>
    <row r="157" spans="1:8" ht="12.75">
      <c r="A157" s="39"/>
      <c r="B157" s="27"/>
      <c r="C157" s="46"/>
      <c r="D157" s="53"/>
      <c r="E157" s="54"/>
      <c r="F157" s="129"/>
      <c r="G157" s="114"/>
      <c r="H157" s="114"/>
    </row>
    <row r="158" spans="1:8" ht="12.75">
      <c r="A158" s="39"/>
      <c r="B158" s="27"/>
      <c r="C158" s="46"/>
      <c r="D158" s="53"/>
      <c r="E158" s="54"/>
      <c r="F158" s="129"/>
      <c r="G158" s="114"/>
      <c r="H158" s="114"/>
    </row>
    <row r="159" spans="1:8" ht="12.75">
      <c r="A159" s="142" t="s">
        <v>138</v>
      </c>
      <c r="B159" s="24" t="s">
        <v>20</v>
      </c>
      <c r="C159" s="42">
        <f>D159+E159</f>
        <v>2200</v>
      </c>
      <c r="D159" s="66">
        <f>D161+D166+D171</f>
        <v>2200</v>
      </c>
      <c r="E159" s="43">
        <f>E161+E171+E166</f>
        <v>0</v>
      </c>
      <c r="F159" s="111"/>
      <c r="G159" s="113"/>
      <c r="H159" s="113"/>
    </row>
    <row r="160" spans="1:8" ht="12.75">
      <c r="A160" s="39"/>
      <c r="B160" s="27"/>
      <c r="C160" s="46"/>
      <c r="D160" s="53"/>
      <c r="E160" s="54"/>
      <c r="F160" s="129"/>
      <c r="G160" s="114"/>
      <c r="H160" s="114"/>
    </row>
    <row r="161" spans="1:8" ht="12.75">
      <c r="A161" s="142" t="s">
        <v>166</v>
      </c>
      <c r="B161" s="188" t="s">
        <v>273</v>
      </c>
      <c r="C161" s="189">
        <f>C162</f>
        <v>0</v>
      </c>
      <c r="D161" s="189">
        <f>D162</f>
        <v>0</v>
      </c>
      <c r="E161" s="191">
        <f>E162</f>
        <v>0</v>
      </c>
      <c r="F161" s="111"/>
      <c r="G161" s="199"/>
      <c r="H161" s="199"/>
    </row>
    <row r="162" spans="1:8" ht="25.5">
      <c r="A162" s="39"/>
      <c r="B162" s="33" t="s">
        <v>271</v>
      </c>
      <c r="C162" s="64">
        <f>D162+E162</f>
        <v>0</v>
      </c>
      <c r="D162" s="64">
        <f>D163+D164</f>
        <v>0</v>
      </c>
      <c r="E162" s="192">
        <f>E163</f>
        <v>0</v>
      </c>
      <c r="F162" s="57"/>
      <c r="G162" s="87"/>
      <c r="H162" s="87"/>
    </row>
    <row r="163" spans="1:8" ht="25.5">
      <c r="A163" s="39"/>
      <c r="B163" s="27" t="s">
        <v>272</v>
      </c>
      <c r="C163" s="46">
        <f>D163</f>
        <v>0</v>
      </c>
      <c r="D163" s="53"/>
      <c r="E163" s="47"/>
      <c r="F163" s="57"/>
      <c r="G163" s="114"/>
      <c r="H163" s="114"/>
    </row>
    <row r="164" spans="1:8" ht="25.5">
      <c r="A164" s="39"/>
      <c r="B164" s="27" t="s">
        <v>281</v>
      </c>
      <c r="C164" s="46">
        <f>D164</f>
        <v>0</v>
      </c>
      <c r="D164" s="53"/>
      <c r="E164" s="47"/>
      <c r="F164" s="57"/>
      <c r="G164" s="114"/>
      <c r="H164" s="114"/>
    </row>
    <row r="165" spans="1:8" ht="12.75" customHeight="1">
      <c r="A165" s="39"/>
      <c r="B165" s="27"/>
      <c r="C165" s="46"/>
      <c r="D165" s="53"/>
      <c r="E165" s="47"/>
      <c r="F165" s="57"/>
      <c r="G165" s="114"/>
      <c r="H165" s="114"/>
    </row>
    <row r="166" spans="1:8" ht="12.75">
      <c r="A166" s="142" t="s">
        <v>174</v>
      </c>
      <c r="B166" s="188" t="s">
        <v>273</v>
      </c>
      <c r="C166" s="189">
        <f>C167</f>
        <v>2200</v>
      </c>
      <c r="D166" s="189">
        <f>D167</f>
        <v>2200</v>
      </c>
      <c r="E166" s="191"/>
      <c r="F166" s="111"/>
      <c r="G166" s="199"/>
      <c r="H166" s="199"/>
    </row>
    <row r="167" spans="1:8" ht="25.5">
      <c r="A167" s="39"/>
      <c r="B167" s="33" t="s">
        <v>271</v>
      </c>
      <c r="C167" s="64">
        <f>C168</f>
        <v>2200</v>
      </c>
      <c r="D167" s="64">
        <f>D168</f>
        <v>2200</v>
      </c>
      <c r="E167" s="192"/>
      <c r="F167" s="57"/>
      <c r="G167" s="87"/>
      <c r="H167" s="87"/>
    </row>
    <row r="168" spans="1:8" ht="25.5">
      <c r="A168" s="165"/>
      <c r="B168" s="76" t="s">
        <v>300</v>
      </c>
      <c r="C168" s="46">
        <f>D168</f>
        <v>2200</v>
      </c>
      <c r="D168" s="53">
        <v>2200</v>
      </c>
      <c r="E168" s="47"/>
      <c r="F168" s="57"/>
      <c r="G168" s="114"/>
      <c r="H168" s="114"/>
    </row>
    <row r="169" spans="1:8" ht="12.75">
      <c r="A169" s="165"/>
      <c r="B169" s="76"/>
      <c r="C169" s="46"/>
      <c r="D169" s="53"/>
      <c r="E169" s="47"/>
      <c r="F169" s="57"/>
      <c r="G169" s="114"/>
      <c r="H169" s="114"/>
    </row>
    <row r="170" spans="1:8" ht="12.75">
      <c r="A170" s="39"/>
      <c r="B170" s="27"/>
      <c r="C170" s="46"/>
      <c r="D170" s="53"/>
      <c r="E170" s="47"/>
      <c r="F170" s="57"/>
      <c r="G170" s="114"/>
      <c r="H170" s="114"/>
    </row>
    <row r="171" spans="1:8" ht="25.5">
      <c r="A171" s="142" t="s">
        <v>259</v>
      </c>
      <c r="B171" s="123" t="s">
        <v>103</v>
      </c>
      <c r="C171" s="137">
        <f>D171</f>
        <v>0</v>
      </c>
      <c r="D171" s="137">
        <f>D172</f>
        <v>0</v>
      </c>
      <c r="E171" s="138"/>
      <c r="F171" s="129"/>
      <c r="G171" s="198"/>
      <c r="H171" s="198"/>
    </row>
    <row r="172" spans="1:8" ht="25.5">
      <c r="A172" s="39"/>
      <c r="B172" s="33" t="s">
        <v>205</v>
      </c>
      <c r="C172" s="64">
        <f>D172</f>
        <v>0</v>
      </c>
      <c r="D172" s="64">
        <f>D173</f>
        <v>0</v>
      </c>
      <c r="E172" s="136"/>
      <c r="F172" s="129"/>
      <c r="G172" s="114"/>
      <c r="H172" s="114"/>
    </row>
    <row r="173" spans="1:8" ht="12.75">
      <c r="A173" s="39"/>
      <c r="B173" s="27" t="s">
        <v>206</v>
      </c>
      <c r="C173" s="46">
        <f>D173</f>
        <v>0</v>
      </c>
      <c r="D173" s="53"/>
      <c r="E173" s="54"/>
      <c r="F173" s="129"/>
      <c r="G173" s="114"/>
      <c r="H173" s="114"/>
    </row>
    <row r="174" spans="1:8" ht="12.75">
      <c r="A174" s="39"/>
      <c r="B174" s="27"/>
      <c r="C174" s="46"/>
      <c r="D174" s="53"/>
      <c r="E174" s="54"/>
      <c r="F174" s="129"/>
      <c r="G174" s="114"/>
      <c r="H174" s="114"/>
    </row>
    <row r="175" spans="1:8" ht="12.75">
      <c r="A175" s="39"/>
      <c r="B175" s="27"/>
      <c r="C175" s="46"/>
      <c r="D175" s="53"/>
      <c r="E175" s="54"/>
      <c r="F175" s="129"/>
      <c r="G175" s="114"/>
      <c r="H175" s="114"/>
    </row>
    <row r="176" spans="1:8" ht="12.75">
      <c r="A176" s="142" t="s">
        <v>130</v>
      </c>
      <c r="B176" s="24" t="s">
        <v>52</v>
      </c>
      <c r="C176" s="42">
        <f>D176</f>
        <v>300</v>
      </c>
      <c r="D176" s="66">
        <f>D177</f>
        <v>300</v>
      </c>
      <c r="E176" s="132"/>
      <c r="F176" s="235"/>
      <c r="G176" s="113"/>
      <c r="H176" s="113"/>
    </row>
    <row r="177" spans="1:8" ht="12.75">
      <c r="A177" s="39"/>
      <c r="B177" s="58" t="s">
        <v>47</v>
      </c>
      <c r="C177" s="42">
        <f>D177</f>
        <v>300</v>
      </c>
      <c r="D177" s="66">
        <f>D178</f>
        <v>300</v>
      </c>
      <c r="E177" s="132"/>
      <c r="F177" s="235"/>
      <c r="G177" s="113"/>
      <c r="H177" s="113"/>
    </row>
    <row r="178" spans="1:8" ht="12.75">
      <c r="A178" s="150" t="s">
        <v>231</v>
      </c>
      <c r="B178" s="25" t="s">
        <v>30</v>
      </c>
      <c r="C178" s="49">
        <f>D178</f>
        <v>300</v>
      </c>
      <c r="D178" s="49">
        <f>D179</f>
        <v>300</v>
      </c>
      <c r="E178" s="130"/>
      <c r="F178" s="129"/>
      <c r="G178" s="198"/>
      <c r="H178" s="198"/>
    </row>
    <row r="179" spans="1:8" ht="12.75">
      <c r="A179" s="39"/>
      <c r="B179" s="26" t="s">
        <v>35</v>
      </c>
      <c r="C179" s="51">
        <f>D179</f>
        <v>300</v>
      </c>
      <c r="D179" s="51">
        <f>D180</f>
        <v>300</v>
      </c>
      <c r="E179" s="131"/>
      <c r="F179" s="129"/>
      <c r="G179" s="87"/>
      <c r="H179" s="87"/>
    </row>
    <row r="180" spans="1:8" ht="12.75">
      <c r="A180" s="135"/>
      <c r="B180" s="28" t="s">
        <v>18</v>
      </c>
      <c r="C180" s="46">
        <f>D180</f>
        <v>300</v>
      </c>
      <c r="D180" s="53">
        <v>300</v>
      </c>
      <c r="E180" s="54"/>
      <c r="F180" s="129"/>
      <c r="G180" s="114"/>
      <c r="H180" s="114"/>
    </row>
    <row r="181" spans="1:8" ht="12.75">
      <c r="A181" s="39"/>
      <c r="B181" s="27"/>
      <c r="C181" s="128"/>
      <c r="D181" s="127"/>
      <c r="E181" s="54"/>
      <c r="F181" s="129"/>
      <c r="G181" s="114"/>
      <c r="H181" s="114"/>
    </row>
    <row r="182" spans="1:8" ht="12.75">
      <c r="A182" s="39"/>
      <c r="B182" s="27"/>
      <c r="C182" s="128"/>
      <c r="D182" s="127"/>
      <c r="E182" s="54"/>
      <c r="F182" s="129"/>
      <c r="G182" s="114"/>
      <c r="H182" s="114"/>
    </row>
    <row r="183" spans="1:8" ht="17.25" customHeight="1">
      <c r="A183" s="142" t="s">
        <v>129</v>
      </c>
      <c r="B183" s="24" t="s">
        <v>2</v>
      </c>
      <c r="C183" s="42">
        <f>D183+E183</f>
        <v>32380.6</v>
      </c>
      <c r="D183" s="42">
        <f>D184+D194+D202</f>
        <v>3200</v>
      </c>
      <c r="E183" s="42">
        <f>E184+E194+E202</f>
        <v>29180.6</v>
      </c>
      <c r="F183" s="66"/>
      <c r="G183" s="113">
        <f>G184+G194+G202</f>
        <v>20756.6</v>
      </c>
      <c r="H183" s="113">
        <f>H184+H194+H202</f>
        <v>22799.6</v>
      </c>
    </row>
    <row r="184" spans="1:8" ht="14.25" customHeight="1">
      <c r="A184" s="145" t="s">
        <v>178</v>
      </c>
      <c r="B184" s="24" t="s">
        <v>126</v>
      </c>
      <c r="C184" s="42">
        <f>C185</f>
        <v>13183.2</v>
      </c>
      <c r="D184" s="42">
        <f>D185+D189</f>
        <v>0</v>
      </c>
      <c r="E184" s="42">
        <f>E185+E189</f>
        <v>13818.800000000001</v>
      </c>
      <c r="F184" s="57"/>
      <c r="G184" s="114">
        <f>G185+G189</f>
        <v>7108.4</v>
      </c>
      <c r="H184" s="114">
        <f>H185+H189</f>
        <v>6786.4</v>
      </c>
    </row>
    <row r="185" spans="1:8" ht="24.75" customHeight="1">
      <c r="A185" s="150" t="s">
        <v>217</v>
      </c>
      <c r="B185" s="25" t="s">
        <v>32</v>
      </c>
      <c r="C185" s="49">
        <f>C186</f>
        <v>13183.2</v>
      </c>
      <c r="D185" s="49"/>
      <c r="E185" s="50">
        <f>E186</f>
        <v>13183.2</v>
      </c>
      <c r="F185" s="57"/>
      <c r="G185" s="180">
        <f>G186</f>
        <v>6084.5</v>
      </c>
      <c r="H185" s="180">
        <f>H186</f>
        <v>6084.5</v>
      </c>
    </row>
    <row r="186" spans="1:8" ht="24.75" customHeight="1">
      <c r="A186" s="39"/>
      <c r="B186" s="26" t="s">
        <v>116</v>
      </c>
      <c r="C186" s="51">
        <f>C187</f>
        <v>13183.2</v>
      </c>
      <c r="D186" s="51"/>
      <c r="E186" s="52">
        <f>E187+E188</f>
        <v>13183.2</v>
      </c>
      <c r="F186" s="57"/>
      <c r="G186" s="87">
        <f>G187</f>
        <v>6084.5</v>
      </c>
      <c r="H186" s="87">
        <f>H187</f>
        <v>6084.5</v>
      </c>
    </row>
    <row r="187" spans="1:8" ht="24.75" customHeight="1">
      <c r="A187" s="39"/>
      <c r="B187" s="182" t="s">
        <v>76</v>
      </c>
      <c r="C187" s="172">
        <f>D187+E187</f>
        <v>13183.2</v>
      </c>
      <c r="D187" s="172"/>
      <c r="E187" s="173">
        <v>13183.2</v>
      </c>
      <c r="F187" s="234"/>
      <c r="G187" s="178">
        <v>6084.5</v>
      </c>
      <c r="H187" s="178">
        <v>6084.5</v>
      </c>
    </row>
    <row r="188" spans="1:8" ht="24.75" customHeight="1">
      <c r="A188" s="39"/>
      <c r="B188" s="77" t="s">
        <v>180</v>
      </c>
      <c r="C188" s="74"/>
      <c r="D188" s="74"/>
      <c r="E188" s="75">
        <v>0</v>
      </c>
      <c r="F188" s="57"/>
      <c r="G188" s="114"/>
      <c r="H188" s="114"/>
    </row>
    <row r="189" spans="1:8" s="2" customFormat="1" ht="28.5" customHeight="1">
      <c r="A189" s="150" t="s">
        <v>230</v>
      </c>
      <c r="B189" s="25" t="s">
        <v>38</v>
      </c>
      <c r="C189" s="195">
        <f>C190</f>
        <v>635.6</v>
      </c>
      <c r="D189" s="195">
        <f>D190</f>
        <v>0</v>
      </c>
      <c r="E189" s="195">
        <f>E190</f>
        <v>635.6</v>
      </c>
      <c r="F189" s="53"/>
      <c r="G189" s="195">
        <f>G190</f>
        <v>1023.9</v>
      </c>
      <c r="H189" s="195">
        <f>H190</f>
        <v>701.9</v>
      </c>
    </row>
    <row r="190" spans="1:8" s="19" customFormat="1" ht="12.75" customHeight="1">
      <c r="A190" s="39"/>
      <c r="B190" s="26" t="s">
        <v>37</v>
      </c>
      <c r="C190" s="64">
        <f>C191+C192</f>
        <v>635.6</v>
      </c>
      <c r="D190" s="64">
        <f>D191+D192</f>
        <v>0</v>
      </c>
      <c r="E190" s="64">
        <f>E191+E192</f>
        <v>635.6</v>
      </c>
      <c r="F190" s="53"/>
      <c r="G190" s="64">
        <f>G191+G192</f>
        <v>1023.9</v>
      </c>
      <c r="H190" s="64">
        <f>H191+H192</f>
        <v>701.9</v>
      </c>
    </row>
    <row r="191" spans="1:8" s="2" customFormat="1" ht="27" customHeight="1">
      <c r="A191" s="165"/>
      <c r="B191" s="151" t="s">
        <v>181</v>
      </c>
      <c r="C191" s="74">
        <f>D191+E191</f>
        <v>335.6</v>
      </c>
      <c r="D191" s="74"/>
      <c r="E191" s="74">
        <v>335.6</v>
      </c>
      <c r="F191" s="53"/>
      <c r="G191" s="80">
        <v>423.9</v>
      </c>
      <c r="H191" s="80">
        <v>401.9</v>
      </c>
    </row>
    <row r="192" spans="1:8" s="2" customFormat="1" ht="27" customHeight="1">
      <c r="A192" s="165"/>
      <c r="B192" s="151" t="s">
        <v>172</v>
      </c>
      <c r="C192" s="74">
        <f>D192+E192</f>
        <v>300</v>
      </c>
      <c r="D192" s="74"/>
      <c r="E192" s="74">
        <v>300</v>
      </c>
      <c r="F192" s="53"/>
      <c r="G192" s="81">
        <v>600</v>
      </c>
      <c r="H192" s="81">
        <v>300</v>
      </c>
    </row>
    <row r="193" spans="1:8" s="2" customFormat="1" ht="15" customHeight="1">
      <c r="A193" s="56"/>
      <c r="B193" s="34"/>
      <c r="C193" s="53"/>
      <c r="D193" s="53"/>
      <c r="E193" s="57"/>
      <c r="F193" s="57"/>
      <c r="G193" s="114"/>
      <c r="H193" s="114"/>
    </row>
    <row r="194" spans="1:8" s="2" customFormat="1" ht="16.5" customHeight="1">
      <c r="A194" s="145" t="s">
        <v>260</v>
      </c>
      <c r="B194" s="133" t="s">
        <v>65</v>
      </c>
      <c r="C194" s="66">
        <f>C195</f>
        <v>18475.7</v>
      </c>
      <c r="D194" s="66">
        <f>D195</f>
        <v>3200</v>
      </c>
      <c r="E194" s="66">
        <f>E195</f>
        <v>15275.699999999999</v>
      </c>
      <c r="F194" s="66"/>
      <c r="G194" s="113">
        <f>G195</f>
        <v>13560.199999999999</v>
      </c>
      <c r="H194" s="113">
        <f>H195</f>
        <v>15925.2</v>
      </c>
    </row>
    <row r="195" spans="1:8" s="2" customFormat="1" ht="30" customHeight="1">
      <c r="A195" s="56"/>
      <c r="B195" s="29" t="s">
        <v>32</v>
      </c>
      <c r="C195" s="49">
        <f>C196+C200</f>
        <v>18475.7</v>
      </c>
      <c r="D195" s="49">
        <f>D196+D200</f>
        <v>3200</v>
      </c>
      <c r="E195" s="50">
        <f>E196</f>
        <v>15275.699999999999</v>
      </c>
      <c r="F195" s="57"/>
      <c r="G195" s="180">
        <f>G196</f>
        <v>13560.199999999999</v>
      </c>
      <c r="H195" s="180">
        <f>H196</f>
        <v>15925.2</v>
      </c>
    </row>
    <row r="196" spans="1:8" s="2" customFormat="1" ht="30.75" customHeight="1">
      <c r="A196" s="56"/>
      <c r="B196" s="176" t="s">
        <v>100</v>
      </c>
      <c r="C196" s="185">
        <f>C197+C198</f>
        <v>18475.7</v>
      </c>
      <c r="D196" s="45">
        <f>D197+D198</f>
        <v>3200</v>
      </c>
      <c r="E196" s="65">
        <f>E197+E198</f>
        <v>15275.699999999999</v>
      </c>
      <c r="F196" s="111"/>
      <c r="G196" s="88">
        <f>G197+G198</f>
        <v>13560.199999999999</v>
      </c>
      <c r="H196" s="88">
        <f>H197+H198</f>
        <v>15925.2</v>
      </c>
    </row>
    <row r="197" spans="1:8" s="2" customFormat="1" ht="12.75" customHeight="1">
      <c r="A197" s="56"/>
      <c r="B197" s="183" t="s">
        <v>143</v>
      </c>
      <c r="C197" s="74">
        <f>D197+E197</f>
        <v>15414.3</v>
      </c>
      <c r="D197" s="74">
        <v>3100</v>
      </c>
      <c r="E197" s="75">
        <v>12314.3</v>
      </c>
      <c r="F197" s="57"/>
      <c r="G197" s="114">
        <v>12337.9</v>
      </c>
      <c r="H197" s="114">
        <v>12272.1</v>
      </c>
    </row>
    <row r="198" spans="1:8" s="2" customFormat="1" ht="12.75" customHeight="1">
      <c r="A198" s="56"/>
      <c r="B198" s="184" t="s">
        <v>262</v>
      </c>
      <c r="C198" s="74">
        <f>D198+E198</f>
        <v>3061.4</v>
      </c>
      <c r="D198" s="74">
        <v>100</v>
      </c>
      <c r="E198" s="75">
        <v>2961.4</v>
      </c>
      <c r="F198" s="57"/>
      <c r="G198" s="114">
        <v>1222.3</v>
      </c>
      <c r="H198" s="114">
        <v>3653.1</v>
      </c>
    </row>
    <row r="199" spans="1:8" s="2" customFormat="1" ht="15" customHeight="1">
      <c r="A199" s="56"/>
      <c r="B199" s="183"/>
      <c r="C199" s="74"/>
      <c r="D199" s="74"/>
      <c r="E199" s="75"/>
      <c r="F199" s="57"/>
      <c r="G199" s="114"/>
      <c r="H199" s="114"/>
    </row>
    <row r="200" spans="1:8" s="2" customFormat="1" ht="15" customHeight="1">
      <c r="A200" s="56"/>
      <c r="B200" s="31" t="s">
        <v>75</v>
      </c>
      <c r="C200" s="74">
        <f>D200+E200</f>
        <v>0</v>
      </c>
      <c r="D200" s="53"/>
      <c r="E200" s="75"/>
      <c r="F200" s="57"/>
      <c r="G200" s="114"/>
      <c r="H200" s="114"/>
    </row>
    <row r="201" spans="1:8" s="2" customFormat="1" ht="12.75" customHeight="1">
      <c r="A201" s="56"/>
      <c r="B201" s="139"/>
      <c r="C201" s="53"/>
      <c r="D201" s="53"/>
      <c r="E201" s="57"/>
      <c r="F201" s="57"/>
      <c r="G201" s="114"/>
      <c r="H201" s="114"/>
    </row>
    <row r="202" spans="1:8" s="2" customFormat="1" ht="12.75" customHeight="1">
      <c r="A202" s="145" t="s">
        <v>261</v>
      </c>
      <c r="B202" s="133" t="s">
        <v>149</v>
      </c>
      <c r="C202" s="66">
        <f aca="true" t="shared" si="13" ref="C202:C207">D202+E202</f>
        <v>86.1</v>
      </c>
      <c r="D202" s="66"/>
      <c r="E202" s="111">
        <f>E203</f>
        <v>86.1</v>
      </c>
      <c r="F202" s="111"/>
      <c r="G202" s="113">
        <f aca="true" t="shared" si="14" ref="G202:H204">G203</f>
        <v>88</v>
      </c>
      <c r="H202" s="113">
        <f t="shared" si="14"/>
        <v>88</v>
      </c>
    </row>
    <row r="203" spans="1:8" ht="19.5" customHeight="1">
      <c r="A203" s="150" t="s">
        <v>263</v>
      </c>
      <c r="B203" s="25" t="s">
        <v>105</v>
      </c>
      <c r="C203" s="49">
        <f t="shared" si="13"/>
        <v>86.1</v>
      </c>
      <c r="D203" s="140"/>
      <c r="E203" s="50">
        <f>E204</f>
        <v>86.1</v>
      </c>
      <c r="F203" s="57"/>
      <c r="G203" s="198">
        <f t="shared" si="14"/>
        <v>88</v>
      </c>
      <c r="H203" s="198">
        <f t="shared" si="14"/>
        <v>88</v>
      </c>
    </row>
    <row r="204" spans="1:8" ht="25.5">
      <c r="A204" s="39"/>
      <c r="B204" s="26" t="s">
        <v>106</v>
      </c>
      <c r="C204" s="51">
        <f t="shared" si="13"/>
        <v>86.1</v>
      </c>
      <c r="D204" s="141"/>
      <c r="E204" s="52">
        <f>E205</f>
        <v>86.1</v>
      </c>
      <c r="F204" s="57"/>
      <c r="G204" s="87">
        <f t="shared" si="14"/>
        <v>88</v>
      </c>
      <c r="H204" s="87">
        <f t="shared" si="14"/>
        <v>88</v>
      </c>
    </row>
    <row r="205" spans="1:8" ht="12.75">
      <c r="A205" s="39"/>
      <c r="B205" s="171" t="s">
        <v>72</v>
      </c>
      <c r="C205" s="172">
        <f t="shared" si="13"/>
        <v>86.1</v>
      </c>
      <c r="D205" s="186"/>
      <c r="E205" s="173">
        <v>86.1</v>
      </c>
      <c r="F205" s="234"/>
      <c r="G205" s="173">
        <v>88</v>
      </c>
      <c r="H205" s="173">
        <v>88</v>
      </c>
    </row>
    <row r="206" spans="1:8" ht="12.75">
      <c r="A206" s="39"/>
      <c r="B206" s="76" t="s">
        <v>10</v>
      </c>
      <c r="C206" s="74">
        <f t="shared" si="13"/>
        <v>82.86</v>
      </c>
      <c r="D206" s="153"/>
      <c r="E206" s="75">
        <v>82.86</v>
      </c>
      <c r="G206" s="75">
        <v>84.6</v>
      </c>
      <c r="H206" s="75">
        <v>84.6</v>
      </c>
    </row>
    <row r="207" spans="1:8" ht="12.75">
      <c r="A207" s="39"/>
      <c r="B207" s="76" t="s">
        <v>66</v>
      </c>
      <c r="C207" s="74">
        <f t="shared" si="13"/>
        <v>3.24</v>
      </c>
      <c r="D207" s="127"/>
      <c r="E207" s="47">
        <v>3.24</v>
      </c>
      <c r="F207"/>
      <c r="G207" s="114">
        <v>3.4</v>
      </c>
      <c r="H207" s="114">
        <v>3.4</v>
      </c>
    </row>
    <row r="208" spans="1:8" ht="12.75">
      <c r="A208" s="39"/>
      <c r="B208" s="76"/>
      <c r="C208" s="128"/>
      <c r="D208" s="127"/>
      <c r="E208" s="54"/>
      <c r="F208" s="129"/>
      <c r="G208" s="114"/>
      <c r="H208" s="114"/>
    </row>
    <row r="209" spans="1:8" ht="12.75">
      <c r="A209" s="214" t="s">
        <v>175</v>
      </c>
      <c r="B209" s="112" t="s">
        <v>176</v>
      </c>
      <c r="C209" s="42">
        <f>SUM(D209:E209)</f>
        <v>32000</v>
      </c>
      <c r="D209" s="66">
        <f>SUM(D210:D211)</f>
        <v>2240</v>
      </c>
      <c r="E209" s="43">
        <f>E210</f>
        <v>29760</v>
      </c>
      <c r="F209" s="111"/>
      <c r="G209" s="113">
        <f>G210+G211</f>
        <v>176171.4</v>
      </c>
      <c r="H209" s="113">
        <f>H210+H211</f>
        <v>0</v>
      </c>
    </row>
    <row r="210" spans="1:8" ht="12.75">
      <c r="A210" s="39"/>
      <c r="B210" s="76" t="s">
        <v>318</v>
      </c>
      <c r="C210" s="46">
        <f>SUM(D210:E210)</f>
        <v>32000</v>
      </c>
      <c r="D210" s="53">
        <v>2240</v>
      </c>
      <c r="E210" s="47">
        <v>29760</v>
      </c>
      <c r="F210" s="57"/>
      <c r="G210" s="114"/>
      <c r="H210" s="114"/>
    </row>
    <row r="211" spans="1:8" ht="12.75">
      <c r="A211" s="39"/>
      <c r="B211" s="76" t="s">
        <v>319</v>
      </c>
      <c r="C211" s="128"/>
      <c r="D211" s="127"/>
      <c r="E211" s="54"/>
      <c r="F211" s="129"/>
      <c r="G211" s="114">
        <v>176171.4</v>
      </c>
      <c r="H211" s="114"/>
    </row>
    <row r="212" spans="1:8" ht="12.75">
      <c r="A212" s="39"/>
      <c r="B212" s="76"/>
      <c r="C212" s="128"/>
      <c r="D212" s="127"/>
      <c r="E212" s="54"/>
      <c r="F212" s="129"/>
      <c r="G212" s="114"/>
      <c r="H212" s="114"/>
    </row>
    <row r="213" spans="1:8" ht="38.25">
      <c r="A213" s="142" t="s">
        <v>128</v>
      </c>
      <c r="B213" s="24" t="s">
        <v>62</v>
      </c>
      <c r="C213" s="42">
        <f>D213</f>
        <v>5000</v>
      </c>
      <c r="D213" s="66">
        <f>D214</f>
        <v>5000</v>
      </c>
      <c r="E213" s="54"/>
      <c r="F213" s="129"/>
      <c r="G213" s="113"/>
      <c r="H213" s="113"/>
    </row>
    <row r="214" spans="1:8" ht="12.75">
      <c r="A214" s="39"/>
      <c r="B214" s="24" t="s">
        <v>127</v>
      </c>
      <c r="C214" s="42">
        <f>D214</f>
        <v>5000</v>
      </c>
      <c r="D214" s="66">
        <f>D215</f>
        <v>5000</v>
      </c>
      <c r="E214" s="132"/>
      <c r="F214" s="235"/>
      <c r="G214" s="113"/>
      <c r="H214" s="113"/>
    </row>
    <row r="215" spans="1:8" ht="25.5">
      <c r="A215" s="39"/>
      <c r="B215" s="25" t="s">
        <v>142</v>
      </c>
      <c r="C215" s="49">
        <f>D215</f>
        <v>5000</v>
      </c>
      <c r="D215" s="49">
        <f>D216</f>
        <v>5000</v>
      </c>
      <c r="E215" s="130"/>
      <c r="F215" s="129"/>
      <c r="G215" s="198"/>
      <c r="H215" s="198"/>
    </row>
    <row r="216" spans="1:8" ht="25.5">
      <c r="A216" s="39"/>
      <c r="B216" s="26" t="s">
        <v>270</v>
      </c>
      <c r="C216" s="51">
        <f>D216</f>
        <v>5000</v>
      </c>
      <c r="D216" s="51">
        <f>D217</f>
        <v>5000</v>
      </c>
      <c r="E216" s="131"/>
      <c r="F216" s="129"/>
      <c r="G216" s="87"/>
      <c r="H216" s="87"/>
    </row>
    <row r="217" spans="1:8" ht="25.5">
      <c r="A217" s="39"/>
      <c r="B217" s="27" t="s">
        <v>123</v>
      </c>
      <c r="C217" s="46">
        <f>D217</f>
        <v>5000</v>
      </c>
      <c r="D217" s="53">
        <v>5000</v>
      </c>
      <c r="E217" s="54"/>
      <c r="F217" s="129"/>
      <c r="G217" s="114"/>
      <c r="H217" s="114"/>
    </row>
  </sheetData>
  <sheetProtection/>
  <mergeCells count="10">
    <mergeCell ref="D8:E11"/>
    <mergeCell ref="A8:A13"/>
    <mergeCell ref="G8:H9"/>
    <mergeCell ref="B1:D1"/>
    <mergeCell ref="B2:D2"/>
    <mergeCell ref="B3:D3"/>
    <mergeCell ref="B8:B12"/>
    <mergeCell ref="B6:D6"/>
    <mergeCell ref="C8:C12"/>
    <mergeCell ref="E7:H7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58" r:id="rId1"/>
  <rowBreaks count="1" manualBreakCount="1">
    <brk id="14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36">
      <selection activeCell="D56" sqref="D56"/>
    </sheetView>
  </sheetViews>
  <sheetFormatPr defaultColWidth="9.00390625" defaultRowHeight="12.75"/>
  <cols>
    <col min="1" max="1" width="14.00390625" style="20" customWidth="1"/>
    <col min="2" max="2" width="56.00390625" style="6" customWidth="1"/>
    <col min="3" max="3" width="16.125" style="16" customWidth="1"/>
    <col min="4" max="5" width="15.125" style="16" customWidth="1"/>
    <col min="6" max="6" width="15.375" style="16" customWidth="1"/>
    <col min="7" max="7" width="5.00390625" style="0" customWidth="1"/>
    <col min="8" max="8" width="10.00390625" style="0" customWidth="1"/>
  </cols>
  <sheetData>
    <row r="1" spans="2:6" ht="15.75">
      <c r="B1" s="261" t="s">
        <v>7</v>
      </c>
      <c r="C1" s="261"/>
      <c r="D1" s="261"/>
      <c r="E1" s="261"/>
      <c r="F1" s="261"/>
    </row>
    <row r="2" spans="2:6" ht="12" customHeight="1">
      <c r="B2" s="261" t="s">
        <v>8</v>
      </c>
      <c r="C2" s="261"/>
      <c r="D2" s="261"/>
      <c r="E2" s="261"/>
      <c r="F2" s="261"/>
    </row>
    <row r="3" spans="2:6" ht="12.75" customHeight="1">
      <c r="B3" s="261" t="s">
        <v>13</v>
      </c>
      <c r="C3" s="261"/>
      <c r="D3" s="261"/>
      <c r="E3" s="261"/>
      <c r="F3" s="261"/>
    </row>
    <row r="4" spans="2:6" ht="12.75" customHeight="1">
      <c r="B4" s="4"/>
      <c r="C4" s="7"/>
      <c r="D4" s="8"/>
      <c r="E4" s="8"/>
      <c r="F4" s="8"/>
    </row>
    <row r="5" spans="2:6" ht="1.5" customHeight="1">
      <c r="B5" s="1"/>
      <c r="C5" s="9"/>
      <c r="D5" s="10"/>
      <c r="E5" s="10"/>
      <c r="F5" s="11"/>
    </row>
    <row r="6" spans="2:6" ht="15.75">
      <c r="B6" s="276" t="s">
        <v>317</v>
      </c>
      <c r="C6" s="276"/>
      <c r="D6" s="276"/>
      <c r="E6" s="276"/>
      <c r="F6" s="276"/>
    </row>
    <row r="7" spans="2:9" ht="11.25" customHeight="1">
      <c r="B7" s="5"/>
      <c r="C7" s="12"/>
      <c r="D7" s="13"/>
      <c r="E7" s="13"/>
      <c r="F7" s="278" t="s">
        <v>223</v>
      </c>
      <c r="G7" s="277"/>
      <c r="H7" s="278"/>
      <c r="I7" s="278"/>
    </row>
    <row r="8" spans="1:9" ht="12.75" customHeight="1">
      <c r="A8" s="263" t="s">
        <v>215</v>
      </c>
      <c r="B8" s="263" t="s">
        <v>1</v>
      </c>
      <c r="C8" s="266" t="s">
        <v>307</v>
      </c>
      <c r="D8" s="269" t="s">
        <v>6</v>
      </c>
      <c r="E8" s="270"/>
      <c r="F8" s="271"/>
      <c r="G8" s="96"/>
      <c r="H8" s="257" t="s">
        <v>226</v>
      </c>
      <c r="I8" s="258"/>
    </row>
    <row r="9" spans="1:9" ht="25.5" customHeight="1">
      <c r="A9" s="264"/>
      <c r="B9" s="264"/>
      <c r="C9" s="267"/>
      <c r="D9" s="272"/>
      <c r="E9" s="273"/>
      <c r="F9" s="274"/>
      <c r="G9" s="96"/>
      <c r="H9" s="259"/>
      <c r="I9" s="260"/>
    </row>
    <row r="10" spans="1:9" ht="12.75" customHeight="1" hidden="1">
      <c r="A10" s="264"/>
      <c r="B10" s="264"/>
      <c r="C10" s="267"/>
      <c r="D10" s="272"/>
      <c r="E10" s="273"/>
      <c r="F10" s="274"/>
      <c r="G10" s="96"/>
      <c r="H10" s="80"/>
      <c r="I10" s="80"/>
    </row>
    <row r="11" spans="1:9" ht="12.75" customHeight="1" hidden="1">
      <c r="A11" s="264"/>
      <c r="B11" s="264"/>
      <c r="C11" s="267"/>
      <c r="D11" s="279"/>
      <c r="E11" s="280"/>
      <c r="F11" s="281"/>
      <c r="G11" s="96"/>
      <c r="H11" s="80"/>
      <c r="I11" s="80"/>
    </row>
    <row r="12" spans="1:9" ht="40.5" customHeight="1">
      <c r="A12" s="264"/>
      <c r="B12" s="265"/>
      <c r="C12" s="268"/>
      <c r="D12" s="15" t="s">
        <v>15</v>
      </c>
      <c r="E12" s="15"/>
      <c r="F12" s="15" t="s">
        <v>227</v>
      </c>
      <c r="G12" s="96"/>
      <c r="H12" s="82">
        <v>2021</v>
      </c>
      <c r="I12" s="82">
        <v>2022</v>
      </c>
    </row>
    <row r="13" spans="1:9" ht="22.5" customHeight="1">
      <c r="A13" s="265"/>
      <c r="B13" s="36" t="s">
        <v>28</v>
      </c>
      <c r="C13" s="37"/>
      <c r="D13" s="38"/>
      <c r="E13" s="38"/>
      <c r="F13" s="38"/>
      <c r="G13" s="97"/>
      <c r="H13" s="87"/>
      <c r="I13" s="87"/>
    </row>
    <row r="14" spans="1:9" ht="25.5">
      <c r="A14" s="105"/>
      <c r="B14" s="98" t="s">
        <v>195</v>
      </c>
      <c r="C14" s="40">
        <f>C15+C31+C84</f>
        <v>146647.6</v>
      </c>
      <c r="D14" s="40">
        <f>D15+D31+D84</f>
        <v>64620.8</v>
      </c>
      <c r="E14" s="40">
        <f>E15+E31+E84</f>
        <v>16664.8</v>
      </c>
      <c r="F14" s="40">
        <f>F15+F31+F84</f>
        <v>65361.99999999999</v>
      </c>
      <c r="G14" s="96"/>
      <c r="H14" s="89">
        <f>H15+H31+H84</f>
        <v>1867.7</v>
      </c>
      <c r="I14" s="89">
        <f>I15+I31+I84</f>
        <v>1867.7</v>
      </c>
    </row>
    <row r="15" spans="1:9" s="18" customFormat="1" ht="12.75">
      <c r="A15" s="106" t="s">
        <v>155</v>
      </c>
      <c r="B15" s="24" t="s">
        <v>20</v>
      </c>
      <c r="C15" s="66">
        <f aca="true" t="shared" si="0" ref="C15:F17">C16</f>
        <v>23435.7</v>
      </c>
      <c r="D15" s="66">
        <f t="shared" si="0"/>
        <v>18935.7</v>
      </c>
      <c r="E15" s="66"/>
      <c r="F15" s="66">
        <f t="shared" si="0"/>
        <v>4500</v>
      </c>
      <c r="G15" s="99"/>
      <c r="H15" s="83"/>
      <c r="I15" s="83"/>
    </row>
    <row r="16" spans="1:9" ht="12.75">
      <c r="A16" s="106" t="s">
        <v>228</v>
      </c>
      <c r="B16" s="24" t="s">
        <v>229</v>
      </c>
      <c r="C16" s="66">
        <f t="shared" si="0"/>
        <v>23435.7</v>
      </c>
      <c r="D16" s="66">
        <f t="shared" si="0"/>
        <v>18935.7</v>
      </c>
      <c r="E16" s="66"/>
      <c r="F16" s="66">
        <f t="shared" si="0"/>
        <v>4500</v>
      </c>
      <c r="G16" s="96"/>
      <c r="H16" s="80"/>
      <c r="I16" s="80"/>
    </row>
    <row r="17" spans="1:9" s="2" customFormat="1" ht="25.5">
      <c r="A17" s="107" t="s">
        <v>230</v>
      </c>
      <c r="B17" s="25" t="s">
        <v>38</v>
      </c>
      <c r="C17" s="44">
        <f t="shared" si="0"/>
        <v>23435.7</v>
      </c>
      <c r="D17" s="44">
        <f t="shared" si="0"/>
        <v>18935.7</v>
      </c>
      <c r="E17" s="44"/>
      <c r="F17" s="44">
        <f t="shared" si="0"/>
        <v>4500</v>
      </c>
      <c r="G17" s="100"/>
      <c r="H17" s="180"/>
      <c r="I17" s="180"/>
    </row>
    <row r="18" spans="1:9" s="2" customFormat="1" ht="12.75">
      <c r="A18" s="107"/>
      <c r="B18" s="26" t="s">
        <v>37</v>
      </c>
      <c r="C18" s="45">
        <f>C20+C27</f>
        <v>23435.7</v>
      </c>
      <c r="D18" s="45">
        <f>D20+D27</f>
        <v>18935.7</v>
      </c>
      <c r="E18" s="45"/>
      <c r="F18" s="45">
        <f>F20+F27</f>
        <v>4500</v>
      </c>
      <c r="G18" s="100"/>
      <c r="H18" s="88"/>
      <c r="I18" s="88"/>
    </row>
    <row r="19" spans="1:9" s="2" customFormat="1" ht="12.75">
      <c r="A19" s="107"/>
      <c r="B19" s="24"/>
      <c r="C19" s="66"/>
      <c r="D19" s="66"/>
      <c r="E19" s="66"/>
      <c r="F19" s="57"/>
      <c r="G19" s="100"/>
      <c r="H19" s="80"/>
      <c r="I19" s="80"/>
    </row>
    <row r="20" spans="1:9" ht="12.75">
      <c r="A20" s="107"/>
      <c r="B20" s="101" t="s">
        <v>26</v>
      </c>
      <c r="C20" s="42">
        <f>D20+F20</f>
        <v>18597</v>
      </c>
      <c r="D20" s="42">
        <f>D21+D23+D24+D25+D22</f>
        <v>18597</v>
      </c>
      <c r="E20" s="42"/>
      <c r="F20" s="111">
        <f>F21</f>
        <v>0</v>
      </c>
      <c r="G20" s="96"/>
      <c r="H20" s="80"/>
      <c r="I20" s="80"/>
    </row>
    <row r="21" spans="1:9" ht="12.75">
      <c r="A21" s="105"/>
      <c r="B21" s="27" t="s">
        <v>22</v>
      </c>
      <c r="C21" s="46">
        <f>D21+F21</f>
        <v>17225.8</v>
      </c>
      <c r="D21" s="46">
        <v>17225.8</v>
      </c>
      <c r="E21" s="46"/>
      <c r="F21" s="75"/>
      <c r="G21" s="96"/>
      <c r="H21" s="80"/>
      <c r="I21" s="80"/>
    </row>
    <row r="22" spans="1:9" ht="12.75">
      <c r="A22" s="105"/>
      <c r="B22" s="27" t="s">
        <v>267</v>
      </c>
      <c r="C22" s="46">
        <f>D22</f>
        <v>0</v>
      </c>
      <c r="D22" s="46"/>
      <c r="E22" s="46"/>
      <c r="F22" s="75"/>
      <c r="G22" s="96"/>
      <c r="H22" s="80"/>
      <c r="I22" s="80"/>
    </row>
    <row r="23" spans="1:9" ht="12.75">
      <c r="A23" s="105"/>
      <c r="B23" s="27" t="s">
        <v>23</v>
      </c>
      <c r="C23" s="46">
        <f>D23+F23</f>
        <v>543.5</v>
      </c>
      <c r="D23" s="46">
        <v>543.5</v>
      </c>
      <c r="E23" s="46"/>
      <c r="F23" s="47"/>
      <c r="G23" s="96"/>
      <c r="H23" s="80"/>
      <c r="I23" s="80"/>
    </row>
    <row r="24" spans="1:9" ht="12.75">
      <c r="A24" s="105"/>
      <c r="B24" s="27" t="s">
        <v>24</v>
      </c>
      <c r="C24" s="46">
        <f>D24+F24</f>
        <v>368.7</v>
      </c>
      <c r="D24" s="46">
        <v>368.7</v>
      </c>
      <c r="E24" s="46"/>
      <c r="F24" s="47"/>
      <c r="G24" s="96"/>
      <c r="H24" s="80"/>
      <c r="I24" s="80"/>
    </row>
    <row r="25" spans="1:9" ht="12.75">
      <c r="A25" s="105"/>
      <c r="B25" s="27" t="s">
        <v>25</v>
      </c>
      <c r="C25" s="46">
        <f>D25+F25</f>
        <v>459</v>
      </c>
      <c r="D25" s="46">
        <v>459</v>
      </c>
      <c r="E25" s="46"/>
      <c r="F25" s="47"/>
      <c r="G25" s="96"/>
      <c r="H25" s="80"/>
      <c r="I25" s="80"/>
    </row>
    <row r="26" spans="1:9" s="2" customFormat="1" ht="12.75">
      <c r="A26" s="107"/>
      <c r="B26" s="102"/>
      <c r="C26" s="108"/>
      <c r="D26" s="108"/>
      <c r="E26" s="108"/>
      <c r="F26" s="66"/>
      <c r="G26" s="100"/>
      <c r="H26" s="80"/>
      <c r="I26" s="80"/>
    </row>
    <row r="27" spans="1:9" s="2" customFormat="1" ht="12.75">
      <c r="A27" s="107"/>
      <c r="B27" s="112" t="s">
        <v>320</v>
      </c>
      <c r="C27" s="73">
        <f>D27+F27</f>
        <v>4838.7</v>
      </c>
      <c r="D27" s="73">
        <f>D28+D29</f>
        <v>338.70000000000005</v>
      </c>
      <c r="E27" s="73"/>
      <c r="F27" s="73">
        <f>F28+F29</f>
        <v>4500</v>
      </c>
      <c r="G27" s="100"/>
      <c r="H27" s="83"/>
      <c r="I27" s="83"/>
    </row>
    <row r="28" spans="1:9" s="2" customFormat="1" ht="12.75">
      <c r="A28" s="107"/>
      <c r="B28" s="177" t="s">
        <v>321</v>
      </c>
      <c r="C28" s="73">
        <f>D28+F28</f>
        <v>3225.8</v>
      </c>
      <c r="D28" s="172">
        <v>225.8</v>
      </c>
      <c r="E28" s="172"/>
      <c r="F28" s="172">
        <v>3000</v>
      </c>
      <c r="G28" s="100"/>
      <c r="H28" s="83"/>
      <c r="I28" s="83"/>
    </row>
    <row r="29" spans="1:9" s="2" customFormat="1" ht="12.75">
      <c r="A29" s="107"/>
      <c r="B29" s="177" t="s">
        <v>322</v>
      </c>
      <c r="C29" s="73">
        <f>D29+F29</f>
        <v>1612.9</v>
      </c>
      <c r="D29" s="172">
        <v>112.9</v>
      </c>
      <c r="E29" s="172"/>
      <c r="F29" s="172">
        <v>1500</v>
      </c>
      <c r="G29" s="100"/>
      <c r="H29" s="83"/>
      <c r="I29" s="83"/>
    </row>
    <row r="30" spans="1:9" s="2" customFormat="1" ht="12.75">
      <c r="A30" s="107"/>
      <c r="B30" s="102"/>
      <c r="C30" s="108"/>
      <c r="D30" s="108"/>
      <c r="E30" s="108"/>
      <c r="F30" s="66"/>
      <c r="G30" s="100"/>
      <c r="H30" s="80"/>
      <c r="I30" s="80"/>
    </row>
    <row r="31" spans="1:9" ht="12.75">
      <c r="A31" s="106" t="s">
        <v>157</v>
      </c>
      <c r="B31" s="24" t="s">
        <v>52</v>
      </c>
      <c r="C31" s="66">
        <f>C32+C72</f>
        <v>120999.2</v>
      </c>
      <c r="D31" s="66">
        <f>D32+D72</f>
        <v>45340.100000000006</v>
      </c>
      <c r="E31" s="66">
        <f>E32+E72</f>
        <v>16664.8</v>
      </c>
      <c r="F31" s="66">
        <f>F32+F72</f>
        <v>58994.299999999996</v>
      </c>
      <c r="G31" s="96"/>
      <c r="H31" s="83">
        <f>H32</f>
        <v>0</v>
      </c>
      <c r="I31" s="83">
        <f>I32</f>
        <v>0</v>
      </c>
    </row>
    <row r="32" spans="1:9" ht="12.75">
      <c r="A32" s="106" t="s">
        <v>158</v>
      </c>
      <c r="B32" s="24" t="s">
        <v>159</v>
      </c>
      <c r="C32" s="66">
        <f aca="true" t="shared" si="1" ref="C32:F33">C33</f>
        <v>118455.3</v>
      </c>
      <c r="D32" s="66">
        <f t="shared" si="1"/>
        <v>42796.200000000004</v>
      </c>
      <c r="E32" s="66">
        <f t="shared" si="1"/>
        <v>16664.8</v>
      </c>
      <c r="F32" s="66">
        <f t="shared" si="1"/>
        <v>58994.299999999996</v>
      </c>
      <c r="G32" s="96"/>
      <c r="H32" s="83">
        <f>H33</f>
        <v>0</v>
      </c>
      <c r="I32" s="83">
        <f>I33</f>
        <v>0</v>
      </c>
    </row>
    <row r="33" spans="1:9" ht="12.75">
      <c r="A33" s="107" t="s">
        <v>231</v>
      </c>
      <c r="B33" s="25" t="s">
        <v>30</v>
      </c>
      <c r="C33" s="44">
        <f t="shared" si="1"/>
        <v>118455.3</v>
      </c>
      <c r="D33" s="44">
        <f t="shared" si="1"/>
        <v>42796.200000000004</v>
      </c>
      <c r="E33" s="44">
        <f t="shared" si="1"/>
        <v>16664.8</v>
      </c>
      <c r="F33" s="44">
        <f t="shared" si="1"/>
        <v>58994.299999999996</v>
      </c>
      <c r="G33" s="96"/>
      <c r="H33" s="44">
        <f>H34+H55+H27+H58+H62+H67+H2475</f>
        <v>0</v>
      </c>
      <c r="I33" s="44">
        <f>I34+I55+I27+I58+I62+I67+I2475</f>
        <v>0</v>
      </c>
    </row>
    <row r="34" spans="1:9" ht="12.75">
      <c r="A34" s="107"/>
      <c r="B34" s="26" t="s">
        <v>35</v>
      </c>
      <c r="C34" s="45">
        <f>C35+C41+C47+C55+C56+C58+C62+C67+C69+C70</f>
        <v>118455.3</v>
      </c>
      <c r="D34" s="45">
        <f>D35+D41+D47+D55+D56+D58+D62+D67+D69+D70</f>
        <v>42796.200000000004</v>
      </c>
      <c r="E34" s="45">
        <f>E35+E41+E47+E55+E56+E58+E62+E67+E69+E70</f>
        <v>16664.8</v>
      </c>
      <c r="F34" s="45">
        <f>F35+F41+F47+F55+F56+F58+F62+F67+F69+F70</f>
        <v>58994.299999999996</v>
      </c>
      <c r="G34" s="96"/>
      <c r="H34" s="87"/>
      <c r="I34" s="87"/>
    </row>
    <row r="35" spans="1:9" ht="12.75">
      <c r="A35" s="107"/>
      <c r="B35" s="24" t="s">
        <v>88</v>
      </c>
      <c r="C35" s="42">
        <f aca="true" t="shared" si="2" ref="C35:C70">D35+F35</f>
        <v>2973.4</v>
      </c>
      <c r="D35" s="42">
        <f>D36+D38+D39+D40+D37</f>
        <v>2973.4</v>
      </c>
      <c r="E35" s="42"/>
      <c r="F35" s="43">
        <f>F36</f>
        <v>0</v>
      </c>
      <c r="G35" s="96"/>
      <c r="H35" s="80"/>
      <c r="I35" s="80"/>
    </row>
    <row r="36" spans="1:9" ht="12.75">
      <c r="A36" s="105"/>
      <c r="B36" s="27" t="s">
        <v>89</v>
      </c>
      <c r="C36" s="46">
        <f t="shared" si="2"/>
        <v>2487.8</v>
      </c>
      <c r="D36" s="46">
        <v>2487.8</v>
      </c>
      <c r="E36" s="46"/>
      <c r="F36" s="75"/>
      <c r="G36" s="96"/>
      <c r="H36" s="80"/>
      <c r="I36" s="80"/>
    </row>
    <row r="37" spans="1:9" ht="12.75">
      <c r="A37" s="105"/>
      <c r="B37" s="27" t="s">
        <v>266</v>
      </c>
      <c r="C37" s="46">
        <f>D37</f>
        <v>0</v>
      </c>
      <c r="D37" s="46"/>
      <c r="E37" s="46"/>
      <c r="F37" s="75"/>
      <c r="G37" s="96"/>
      <c r="H37" s="80"/>
      <c r="I37" s="80"/>
    </row>
    <row r="38" spans="1:9" ht="12.75">
      <c r="A38" s="105"/>
      <c r="B38" s="27" t="s">
        <v>90</v>
      </c>
      <c r="C38" s="46">
        <f t="shared" si="2"/>
        <v>290</v>
      </c>
      <c r="D38" s="46">
        <v>290</v>
      </c>
      <c r="E38" s="46"/>
      <c r="F38" s="47"/>
      <c r="G38" s="96"/>
      <c r="H38" s="81"/>
      <c r="I38" s="81"/>
    </row>
    <row r="39" spans="1:9" ht="12.75">
      <c r="A39" s="105"/>
      <c r="B39" s="27" t="s">
        <v>91</v>
      </c>
      <c r="C39" s="46">
        <f t="shared" si="2"/>
        <v>170.6</v>
      </c>
      <c r="D39" s="46">
        <v>170.6</v>
      </c>
      <c r="E39" s="46"/>
      <c r="F39" s="47"/>
      <c r="G39" s="96"/>
      <c r="H39" s="80"/>
      <c r="I39" s="80"/>
    </row>
    <row r="40" spans="1:9" ht="12.75">
      <c r="A40" s="105"/>
      <c r="B40" s="27" t="s">
        <v>92</v>
      </c>
      <c r="C40" s="46">
        <f t="shared" si="2"/>
        <v>25</v>
      </c>
      <c r="D40" s="46">
        <v>25</v>
      </c>
      <c r="E40" s="46"/>
      <c r="F40" s="47"/>
      <c r="G40" s="96"/>
      <c r="H40" s="80"/>
      <c r="I40" s="80"/>
    </row>
    <row r="41" spans="1:9" ht="12.75">
      <c r="A41" s="107"/>
      <c r="B41" s="24" t="s">
        <v>214</v>
      </c>
      <c r="C41" s="42">
        <f t="shared" si="2"/>
        <v>20467.4</v>
      </c>
      <c r="D41" s="42">
        <f>D42+D44+D45+D46+D43</f>
        <v>20467.4</v>
      </c>
      <c r="E41" s="42"/>
      <c r="F41" s="42">
        <f>F42+F44+F45+F46</f>
        <v>0</v>
      </c>
      <c r="G41" s="96"/>
      <c r="H41" s="80"/>
      <c r="I41" s="80"/>
    </row>
    <row r="42" spans="1:9" ht="12.75">
      <c r="A42" s="105"/>
      <c r="B42" s="27" t="s">
        <v>89</v>
      </c>
      <c r="C42" s="46">
        <f t="shared" si="2"/>
        <v>18386.2</v>
      </c>
      <c r="D42" s="46">
        <v>18386.2</v>
      </c>
      <c r="E42" s="46"/>
      <c r="F42" s="74"/>
      <c r="G42" s="96"/>
      <c r="H42" s="80"/>
      <c r="I42" s="80"/>
    </row>
    <row r="43" spans="1:9" s="2" customFormat="1" ht="12.75">
      <c r="A43" s="105"/>
      <c r="B43" s="27" t="s">
        <v>266</v>
      </c>
      <c r="C43" s="46">
        <f>D43</f>
        <v>0</v>
      </c>
      <c r="D43" s="46"/>
      <c r="E43" s="46"/>
      <c r="F43" s="74"/>
      <c r="G43" s="100"/>
      <c r="H43" s="80"/>
      <c r="I43" s="80"/>
    </row>
    <row r="44" spans="1:9" s="2" customFormat="1" ht="12.75">
      <c r="A44" s="105"/>
      <c r="B44" s="27" t="s">
        <v>90</v>
      </c>
      <c r="C44" s="46">
        <f t="shared" si="2"/>
        <v>1600</v>
      </c>
      <c r="D44" s="46">
        <v>1600</v>
      </c>
      <c r="E44" s="46"/>
      <c r="F44" s="57"/>
      <c r="G44" s="100"/>
      <c r="H44" s="80"/>
      <c r="I44" s="80"/>
    </row>
    <row r="45" spans="1:9" s="2" customFormat="1" ht="12.75">
      <c r="A45" s="105"/>
      <c r="B45" s="27" t="s">
        <v>91</v>
      </c>
      <c r="C45" s="46">
        <f t="shared" si="2"/>
        <v>401.2</v>
      </c>
      <c r="D45" s="46">
        <v>401.2</v>
      </c>
      <c r="E45" s="46"/>
      <c r="F45" s="57"/>
      <c r="G45" s="100"/>
      <c r="H45" s="80"/>
      <c r="I45" s="80"/>
    </row>
    <row r="46" spans="1:9" s="2" customFormat="1" ht="12.75">
      <c r="A46" s="105"/>
      <c r="B46" s="27" t="s">
        <v>92</v>
      </c>
      <c r="C46" s="46">
        <f t="shared" si="2"/>
        <v>80</v>
      </c>
      <c r="D46" s="46">
        <v>80</v>
      </c>
      <c r="E46" s="46"/>
      <c r="F46" s="57"/>
      <c r="G46" s="100"/>
      <c r="H46" s="80"/>
      <c r="I46" s="80"/>
    </row>
    <row r="47" spans="1:9" s="2" customFormat="1" ht="12.75">
      <c r="A47" s="107"/>
      <c r="B47" s="24" t="s">
        <v>183</v>
      </c>
      <c r="C47" s="42">
        <f>D47+F47+E47</f>
        <v>35062</v>
      </c>
      <c r="D47" s="42">
        <f>D48+D50+D51+D52</f>
        <v>18397.199999999997</v>
      </c>
      <c r="E47" s="42">
        <v>16664.8</v>
      </c>
      <c r="F47" s="42">
        <f>F48</f>
        <v>0</v>
      </c>
      <c r="G47" s="100"/>
      <c r="H47" s="83" t="s">
        <v>221</v>
      </c>
      <c r="I47" s="83"/>
    </row>
    <row r="48" spans="1:9" s="2" customFormat="1" ht="12.75">
      <c r="A48" s="105"/>
      <c r="B48" s="27" t="s">
        <v>89</v>
      </c>
      <c r="C48" s="46">
        <f t="shared" si="2"/>
        <v>17097.1</v>
      </c>
      <c r="D48" s="46">
        <v>17097.1</v>
      </c>
      <c r="E48" s="46"/>
      <c r="F48" s="74"/>
      <c r="G48" s="100"/>
      <c r="H48" s="113"/>
      <c r="I48" s="113"/>
    </row>
    <row r="49" spans="1:9" s="2" customFormat="1" ht="12.75">
      <c r="A49" s="105"/>
      <c r="B49" s="27" t="s">
        <v>275</v>
      </c>
      <c r="C49" s="46">
        <f>E49</f>
        <v>16664.8</v>
      </c>
      <c r="D49" s="206">
        <v>0</v>
      </c>
      <c r="E49" s="46">
        <v>16664.8</v>
      </c>
      <c r="F49" s="74"/>
      <c r="G49" s="100"/>
      <c r="H49" s="113"/>
      <c r="I49" s="113"/>
    </row>
    <row r="50" spans="1:9" s="2" customFormat="1" ht="12.75">
      <c r="A50" s="105"/>
      <c r="B50" s="27" t="s">
        <v>90</v>
      </c>
      <c r="C50" s="46">
        <f t="shared" si="2"/>
        <v>920</v>
      </c>
      <c r="D50" s="46">
        <v>920</v>
      </c>
      <c r="E50" s="46"/>
      <c r="F50" s="57"/>
      <c r="G50" s="100"/>
      <c r="H50" s="113"/>
      <c r="I50" s="113"/>
    </row>
    <row r="51" spans="1:9" s="2" customFormat="1" ht="12.75">
      <c r="A51" s="105"/>
      <c r="B51" s="27" t="s">
        <v>91</v>
      </c>
      <c r="C51" s="46">
        <f t="shared" si="2"/>
        <v>360.1</v>
      </c>
      <c r="D51" s="46">
        <v>360.1</v>
      </c>
      <c r="E51" s="46"/>
      <c r="F51" s="57"/>
      <c r="G51" s="100"/>
      <c r="H51" s="113"/>
      <c r="I51" s="113"/>
    </row>
    <row r="52" spans="1:9" s="2" customFormat="1" ht="12.75">
      <c r="A52" s="105"/>
      <c r="B52" s="27" t="s">
        <v>92</v>
      </c>
      <c r="C52" s="46">
        <f t="shared" si="2"/>
        <v>20</v>
      </c>
      <c r="D52" s="46">
        <v>20</v>
      </c>
      <c r="E52" s="46"/>
      <c r="F52" s="57"/>
      <c r="G52" s="100"/>
      <c r="H52" s="114"/>
      <c r="I52" s="114"/>
    </row>
    <row r="53" spans="1:9" s="2" customFormat="1" ht="12.75">
      <c r="A53" s="105"/>
      <c r="B53" s="27"/>
      <c r="C53" s="46"/>
      <c r="D53" s="46"/>
      <c r="E53" s="46"/>
      <c r="F53" s="57"/>
      <c r="G53" s="100"/>
      <c r="H53" s="80"/>
      <c r="I53" s="80"/>
    </row>
    <row r="54" spans="1:9" s="2" customFormat="1" ht="12.75">
      <c r="A54" s="107"/>
      <c r="B54" s="112"/>
      <c r="C54" s="73"/>
      <c r="D54" s="73"/>
      <c r="E54" s="73"/>
      <c r="F54" s="73"/>
      <c r="G54" s="100"/>
      <c r="H54" s="83"/>
      <c r="I54" s="83"/>
    </row>
    <row r="55" spans="1:9" s="2" customFormat="1" ht="12.75">
      <c r="A55" s="107"/>
      <c r="B55" s="112" t="s">
        <v>345</v>
      </c>
      <c r="C55" s="73">
        <f t="shared" si="2"/>
        <v>3000</v>
      </c>
      <c r="D55" s="73"/>
      <c r="E55" s="73"/>
      <c r="F55" s="73">
        <v>3000</v>
      </c>
      <c r="G55" s="100"/>
      <c r="H55" s="83">
        <v>0</v>
      </c>
      <c r="I55" s="83"/>
    </row>
    <row r="56" spans="1:9" s="2" customFormat="1" ht="25.5">
      <c r="A56" s="107"/>
      <c r="B56" s="112" t="s">
        <v>356</v>
      </c>
      <c r="C56" s="125">
        <f>D56+E56+F56</f>
        <v>62.5</v>
      </c>
      <c r="D56" s="125">
        <v>62.5</v>
      </c>
      <c r="E56" s="73"/>
      <c r="F56" s="73"/>
      <c r="G56" s="100"/>
      <c r="H56" s="83"/>
      <c r="I56" s="83"/>
    </row>
    <row r="57" spans="1:9" ht="12.75">
      <c r="A57" s="252"/>
      <c r="B57" s="252"/>
      <c r="C57" s="252"/>
      <c r="D57" s="252"/>
      <c r="E57" s="252"/>
      <c r="F57" s="252"/>
      <c r="G57" s="96"/>
      <c r="H57" s="206"/>
      <c r="I57" s="206"/>
    </row>
    <row r="58" spans="1:9" ht="25.5">
      <c r="A58" s="107"/>
      <c r="B58" s="112" t="s">
        <v>323</v>
      </c>
      <c r="C58" s="73">
        <f t="shared" si="2"/>
        <v>14885</v>
      </c>
      <c r="D58" s="66">
        <f>D59+D60</f>
        <v>285</v>
      </c>
      <c r="E58" s="73"/>
      <c r="F58" s="73">
        <f>F59+F60</f>
        <v>14600</v>
      </c>
      <c r="G58" s="96"/>
      <c r="H58" s="83"/>
      <c r="I58" s="83"/>
    </row>
    <row r="59" spans="1:9" ht="12.75">
      <c r="A59" s="107"/>
      <c r="B59" s="177" t="s">
        <v>340</v>
      </c>
      <c r="C59" s="73">
        <f t="shared" si="2"/>
        <v>11014</v>
      </c>
      <c r="D59" s="167">
        <v>14</v>
      </c>
      <c r="E59" s="73"/>
      <c r="F59" s="172">
        <v>11000</v>
      </c>
      <c r="G59" s="96"/>
      <c r="H59" s="83"/>
      <c r="I59" s="83"/>
    </row>
    <row r="60" spans="1:9" ht="12.75">
      <c r="A60" s="107"/>
      <c r="B60" s="177" t="s">
        <v>322</v>
      </c>
      <c r="C60" s="73">
        <f t="shared" si="2"/>
        <v>3871</v>
      </c>
      <c r="D60" s="167">
        <v>271</v>
      </c>
      <c r="E60" s="73"/>
      <c r="F60" s="172">
        <v>3600</v>
      </c>
      <c r="G60" s="96"/>
      <c r="H60" s="83"/>
      <c r="I60" s="83"/>
    </row>
    <row r="61" spans="1:9" ht="12.75">
      <c r="A61" s="107"/>
      <c r="B61" s="177"/>
      <c r="C61" s="73"/>
      <c r="D61" s="53"/>
      <c r="E61" s="73"/>
      <c r="F61" s="172"/>
      <c r="G61" s="96"/>
      <c r="H61" s="83"/>
      <c r="I61" s="83"/>
    </row>
    <row r="62" spans="1:9" ht="12.75">
      <c r="A62" s="107"/>
      <c r="B62" s="112" t="s">
        <v>324</v>
      </c>
      <c r="C62" s="73">
        <f t="shared" si="2"/>
        <v>10687.6</v>
      </c>
      <c r="D62" s="66">
        <f>D63+D64+D65</f>
        <v>487.6</v>
      </c>
      <c r="E62" s="73"/>
      <c r="F62" s="73">
        <f>F63+F64+F65</f>
        <v>10200</v>
      </c>
      <c r="G62" s="96"/>
      <c r="H62" s="83"/>
      <c r="I62" s="83"/>
    </row>
    <row r="63" spans="1:9" ht="12.75">
      <c r="A63" s="107"/>
      <c r="B63" s="177" t="s">
        <v>339</v>
      </c>
      <c r="C63" s="73">
        <f t="shared" si="2"/>
        <v>4020.9</v>
      </c>
      <c r="D63" s="167">
        <v>20.9</v>
      </c>
      <c r="E63" s="73"/>
      <c r="F63" s="172">
        <v>4000</v>
      </c>
      <c r="G63" s="96"/>
      <c r="H63" s="83"/>
      <c r="I63" s="83"/>
    </row>
    <row r="64" spans="1:9" ht="12.75">
      <c r="A64" s="107"/>
      <c r="B64" s="177" t="s">
        <v>322</v>
      </c>
      <c r="C64" s="73">
        <f t="shared" si="2"/>
        <v>4301.1</v>
      </c>
      <c r="D64" s="167">
        <v>301.1</v>
      </c>
      <c r="E64" s="73"/>
      <c r="F64" s="172">
        <v>4000</v>
      </c>
      <c r="G64" s="96"/>
      <c r="H64" s="83"/>
      <c r="I64" s="83"/>
    </row>
    <row r="65" spans="1:9" ht="12.75">
      <c r="A65" s="106"/>
      <c r="B65" s="177" t="s">
        <v>325</v>
      </c>
      <c r="C65" s="73">
        <f t="shared" si="2"/>
        <v>2365.6</v>
      </c>
      <c r="D65" s="167">
        <v>165.6</v>
      </c>
      <c r="E65" s="66"/>
      <c r="F65" s="172">
        <v>2200</v>
      </c>
      <c r="G65" s="96"/>
      <c r="H65" s="80"/>
      <c r="I65" s="80"/>
    </row>
    <row r="66" spans="1:9" ht="12.75">
      <c r="A66" s="106"/>
      <c r="B66" s="177"/>
      <c r="C66" s="73"/>
      <c r="D66" s="53"/>
      <c r="E66" s="66"/>
      <c r="F66" s="172"/>
      <c r="G66" s="96"/>
      <c r="H66" s="80"/>
      <c r="I66" s="80"/>
    </row>
    <row r="67" spans="1:9" ht="12.75">
      <c r="A67" s="106"/>
      <c r="B67" s="112" t="s">
        <v>355</v>
      </c>
      <c r="C67" s="73">
        <f t="shared" si="2"/>
        <v>5000</v>
      </c>
      <c r="D67" s="66"/>
      <c r="E67" s="66"/>
      <c r="F67" s="73">
        <v>5000</v>
      </c>
      <c r="G67" s="96"/>
      <c r="H67" s="80"/>
      <c r="I67" s="80"/>
    </row>
    <row r="68" spans="1:9" ht="12.75">
      <c r="A68" s="106"/>
      <c r="B68" s="112"/>
      <c r="C68" s="73"/>
      <c r="D68" s="66"/>
      <c r="E68" s="66"/>
      <c r="F68" s="73"/>
      <c r="G68" s="96"/>
      <c r="H68" s="80"/>
      <c r="I68" s="80"/>
    </row>
    <row r="69" spans="1:9" ht="12.75">
      <c r="A69" s="106"/>
      <c r="B69" s="112" t="s">
        <v>329</v>
      </c>
      <c r="C69" s="73">
        <f t="shared" si="2"/>
        <v>55.5</v>
      </c>
      <c r="D69" s="66">
        <v>12.8</v>
      </c>
      <c r="E69" s="66"/>
      <c r="F69" s="73">
        <v>42.7</v>
      </c>
      <c r="G69" s="96"/>
      <c r="H69" s="80"/>
      <c r="I69" s="80"/>
    </row>
    <row r="70" spans="1:9" ht="25.5">
      <c r="A70" s="106"/>
      <c r="B70" s="112" t="s">
        <v>331</v>
      </c>
      <c r="C70" s="73">
        <f t="shared" si="2"/>
        <v>26261.899999999998</v>
      </c>
      <c r="D70" s="66">
        <v>110.3</v>
      </c>
      <c r="E70" s="66"/>
      <c r="F70" s="73">
        <v>26151.6</v>
      </c>
      <c r="G70" s="96"/>
      <c r="H70" s="80"/>
      <c r="I70" s="80"/>
    </row>
    <row r="71" spans="1:9" ht="12.75">
      <c r="A71" s="106"/>
      <c r="B71" s="112"/>
      <c r="C71" s="66"/>
      <c r="D71" s="66"/>
      <c r="E71" s="66"/>
      <c r="F71" s="73"/>
      <c r="G71" s="96"/>
      <c r="H71" s="80"/>
      <c r="I71" s="80"/>
    </row>
    <row r="72" spans="1:9" ht="12.75">
      <c r="A72" s="106" t="s">
        <v>160</v>
      </c>
      <c r="B72" s="24" t="s">
        <v>53</v>
      </c>
      <c r="C72" s="66">
        <f>C73</f>
        <v>2543.9</v>
      </c>
      <c r="D72" s="66">
        <f>D73</f>
        <v>2543.9</v>
      </c>
      <c r="E72" s="66"/>
      <c r="F72" s="66"/>
      <c r="G72" s="96"/>
      <c r="H72" s="114"/>
      <c r="I72" s="114"/>
    </row>
    <row r="73" spans="1:9" ht="18" customHeight="1">
      <c r="A73" s="107" t="s">
        <v>231</v>
      </c>
      <c r="B73" s="25" t="s">
        <v>30</v>
      </c>
      <c r="C73" s="109">
        <f>C74+C80+C82</f>
        <v>2543.9</v>
      </c>
      <c r="D73" s="109">
        <f>D74+D80+D82</f>
        <v>2543.9</v>
      </c>
      <c r="E73" s="109"/>
      <c r="F73" s="193"/>
      <c r="G73" s="96"/>
      <c r="H73" s="198"/>
      <c r="I73" s="198"/>
    </row>
    <row r="74" spans="1:9" ht="29.25" customHeight="1">
      <c r="A74" s="107"/>
      <c r="B74" s="26" t="s">
        <v>144</v>
      </c>
      <c r="C74" s="45">
        <f>D74</f>
        <v>1990.9</v>
      </c>
      <c r="D74" s="45">
        <f>D75</f>
        <v>1990.9</v>
      </c>
      <c r="E74" s="45"/>
      <c r="F74" s="45"/>
      <c r="G74" s="96"/>
      <c r="H74" s="87"/>
      <c r="I74" s="87"/>
    </row>
    <row r="75" spans="1:9" ht="29.25" customHeight="1">
      <c r="A75" s="107"/>
      <c r="B75" s="24" t="s">
        <v>115</v>
      </c>
      <c r="C75" s="42">
        <f>D75+F75</f>
        <v>1990.9</v>
      </c>
      <c r="D75" s="42">
        <f>D76+D77+D78</f>
        <v>1990.9</v>
      </c>
      <c r="E75" s="42"/>
      <c r="F75" s="42"/>
      <c r="G75" s="96"/>
      <c r="H75" s="83"/>
      <c r="I75" s="83"/>
    </row>
    <row r="76" spans="1:9" ht="12.75">
      <c r="A76" s="105"/>
      <c r="B76" s="27" t="s">
        <v>93</v>
      </c>
      <c r="C76" s="46">
        <f>D76+F76</f>
        <v>1942.5</v>
      </c>
      <c r="D76" s="46">
        <v>1942.5</v>
      </c>
      <c r="E76" s="46"/>
      <c r="F76" s="42"/>
      <c r="H76" s="83"/>
      <c r="I76" s="83"/>
    </row>
    <row r="77" spans="1:9" ht="12.75">
      <c r="A77" s="105"/>
      <c r="B77" s="27" t="s">
        <v>44</v>
      </c>
      <c r="C77" s="46">
        <f>D77+F77</f>
        <v>48.4</v>
      </c>
      <c r="D77" s="46">
        <v>48.4</v>
      </c>
      <c r="E77" s="46"/>
      <c r="F77" s="42"/>
      <c r="H77" s="113"/>
      <c r="I77" s="113"/>
    </row>
    <row r="78" spans="1:9" ht="12.75">
      <c r="A78" s="105"/>
      <c r="B78" s="27" t="s">
        <v>276</v>
      </c>
      <c r="C78" s="46">
        <f>D78+F78</f>
        <v>0</v>
      </c>
      <c r="D78" s="46">
        <v>0</v>
      </c>
      <c r="E78" s="46"/>
      <c r="F78" s="42"/>
      <c r="H78" s="113"/>
      <c r="I78" s="113"/>
    </row>
    <row r="79" spans="1:9" ht="12.75">
      <c r="A79" s="105"/>
      <c r="B79" s="27"/>
      <c r="C79" s="46"/>
      <c r="D79" s="46"/>
      <c r="E79" s="46"/>
      <c r="F79" s="42"/>
      <c r="H79" s="113"/>
      <c r="I79" s="113"/>
    </row>
    <row r="80" spans="1:9" ht="12.75">
      <c r="A80" s="107"/>
      <c r="B80" s="115" t="s">
        <v>55</v>
      </c>
      <c r="C80" s="45">
        <f>D80</f>
        <v>0</v>
      </c>
      <c r="D80" s="45">
        <f>D81</f>
        <v>0</v>
      </c>
      <c r="E80" s="45"/>
      <c r="F80" s="52"/>
      <c r="H80" s="88"/>
      <c r="I80" s="88"/>
    </row>
    <row r="81" spans="1:9" ht="12.75">
      <c r="A81" s="107"/>
      <c r="B81" s="103" t="s">
        <v>140</v>
      </c>
      <c r="C81" s="53">
        <f>D81</f>
        <v>0</v>
      </c>
      <c r="D81" s="53">
        <v>0</v>
      </c>
      <c r="E81" s="53"/>
      <c r="F81" s="66"/>
      <c r="H81" s="113"/>
      <c r="I81" s="113"/>
    </row>
    <row r="82" spans="1:9" ht="12.75">
      <c r="A82" s="105"/>
      <c r="B82" s="116" t="s">
        <v>232</v>
      </c>
      <c r="C82" s="66">
        <f>D82</f>
        <v>553</v>
      </c>
      <c r="D82" s="66">
        <v>553</v>
      </c>
      <c r="E82" s="66"/>
      <c r="F82" s="42"/>
      <c r="H82" s="114"/>
      <c r="I82" s="114"/>
    </row>
    <row r="83" spans="1:9" ht="12.75">
      <c r="A83" s="105"/>
      <c r="B83" s="27"/>
      <c r="C83" s="46"/>
      <c r="D83" s="46"/>
      <c r="E83" s="46"/>
      <c r="F83" s="47"/>
      <c r="H83" s="113"/>
      <c r="I83" s="113"/>
    </row>
    <row r="84" spans="1:9" ht="12.75">
      <c r="A84" s="110">
        <v>1000</v>
      </c>
      <c r="B84" s="104" t="s">
        <v>2</v>
      </c>
      <c r="C84" s="66">
        <f>C85+C89</f>
        <v>2212.7</v>
      </c>
      <c r="D84" s="66">
        <f>D85+D89</f>
        <v>345</v>
      </c>
      <c r="E84" s="66"/>
      <c r="F84" s="66">
        <f>F85+F89</f>
        <v>1867.7</v>
      </c>
      <c r="H84" s="113">
        <f>H89</f>
        <v>1867.7</v>
      </c>
      <c r="I84" s="113">
        <f>I89</f>
        <v>1867.7</v>
      </c>
    </row>
    <row r="85" spans="1:9" ht="12.75">
      <c r="A85" s="110">
        <v>1001</v>
      </c>
      <c r="B85" s="58" t="s">
        <v>54</v>
      </c>
      <c r="C85" s="66">
        <f>D85</f>
        <v>345</v>
      </c>
      <c r="D85" s="66">
        <f>D86</f>
        <v>345</v>
      </c>
      <c r="E85" s="66"/>
      <c r="F85" s="53"/>
      <c r="H85" s="113"/>
      <c r="I85" s="113"/>
    </row>
    <row r="86" spans="1:9" ht="12.75">
      <c r="A86" s="105" t="s">
        <v>233</v>
      </c>
      <c r="B86" s="25" t="s">
        <v>31</v>
      </c>
      <c r="C86" s="44">
        <f>D86</f>
        <v>345</v>
      </c>
      <c r="D86" s="44">
        <f>D87</f>
        <v>345</v>
      </c>
      <c r="E86" s="44"/>
      <c r="F86" s="44"/>
      <c r="H86" s="180"/>
      <c r="I86" s="180"/>
    </row>
    <row r="87" spans="1:9" ht="12.75">
      <c r="A87" s="105"/>
      <c r="B87" s="26" t="s">
        <v>114</v>
      </c>
      <c r="C87" s="45">
        <f>D87</f>
        <v>345</v>
      </c>
      <c r="D87" s="45">
        <f>D88+D90</f>
        <v>345</v>
      </c>
      <c r="E87" s="45"/>
      <c r="F87" s="45"/>
      <c r="H87" s="87"/>
      <c r="I87" s="87"/>
    </row>
    <row r="88" spans="1:9" ht="12.75">
      <c r="A88" s="105"/>
      <c r="B88" s="27" t="s">
        <v>94</v>
      </c>
      <c r="C88" s="53">
        <f>D88</f>
        <v>345</v>
      </c>
      <c r="D88" s="46">
        <v>345</v>
      </c>
      <c r="E88" s="46"/>
      <c r="F88" s="46"/>
      <c r="H88" s="83"/>
      <c r="I88" s="83"/>
    </row>
    <row r="89" spans="1:9" ht="12.75">
      <c r="A89" s="110">
        <v>1003</v>
      </c>
      <c r="B89" s="24" t="s">
        <v>65</v>
      </c>
      <c r="C89" s="66">
        <f>C90+C91</f>
        <v>1867.7</v>
      </c>
      <c r="D89" s="46"/>
      <c r="E89" s="46"/>
      <c r="F89" s="42">
        <f>F90+F91</f>
        <v>1867.7</v>
      </c>
      <c r="H89" s="83">
        <f>H90+H91</f>
        <v>1867.7</v>
      </c>
      <c r="I89" s="83">
        <f>I90+I91</f>
        <v>1867.7</v>
      </c>
    </row>
    <row r="90" spans="1:9" ht="12.75">
      <c r="A90" s="105"/>
      <c r="B90" s="77" t="s">
        <v>196</v>
      </c>
      <c r="C90" s="74">
        <f>D90+F90</f>
        <v>1687.8</v>
      </c>
      <c r="D90" s="78"/>
      <c r="E90" s="78"/>
      <c r="F90" s="78">
        <v>1687.8</v>
      </c>
      <c r="H90" s="114">
        <v>1687.8</v>
      </c>
      <c r="I90" s="114">
        <v>1687.8</v>
      </c>
    </row>
    <row r="91" spans="1:9" ht="25.5">
      <c r="A91" s="105"/>
      <c r="B91" s="77" t="s">
        <v>213</v>
      </c>
      <c r="C91" s="74">
        <f>D91+F91</f>
        <v>179.9</v>
      </c>
      <c r="D91" s="78"/>
      <c r="E91" s="78"/>
      <c r="F91" s="78">
        <v>179.9</v>
      </c>
      <c r="H91" s="114">
        <v>179.9</v>
      </c>
      <c r="I91" s="114">
        <v>179.9</v>
      </c>
    </row>
  </sheetData>
  <sheetProtection/>
  <mergeCells count="10">
    <mergeCell ref="B1:F1"/>
    <mergeCell ref="B2:F2"/>
    <mergeCell ref="B3:F3"/>
    <mergeCell ref="B6:F6"/>
    <mergeCell ref="H8:I9"/>
    <mergeCell ref="A8:A13"/>
    <mergeCell ref="F7:I7"/>
    <mergeCell ref="B8:B12"/>
    <mergeCell ref="C8:C12"/>
    <mergeCell ref="D8:F11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PageLayoutView="0" workbookViewId="0" topLeftCell="A114">
      <selection activeCell="D68" sqref="D68"/>
    </sheetView>
  </sheetViews>
  <sheetFormatPr defaultColWidth="9.00390625" defaultRowHeight="12.75"/>
  <cols>
    <col min="1" max="1" width="15.375" style="17" customWidth="1"/>
    <col min="2" max="2" width="50.75390625" style="6" customWidth="1"/>
    <col min="3" max="3" width="16.125" style="16" customWidth="1"/>
    <col min="4" max="4" width="15.125" style="16" customWidth="1"/>
    <col min="5" max="5" width="15.375" style="16" customWidth="1"/>
    <col min="6" max="6" width="5.25390625" style="0" customWidth="1"/>
    <col min="7" max="7" width="11.125" style="0" customWidth="1"/>
    <col min="8" max="8" width="12.00390625" style="0" customWidth="1"/>
  </cols>
  <sheetData>
    <row r="1" spans="2:5" ht="15.75">
      <c r="B1" s="261" t="s">
        <v>7</v>
      </c>
      <c r="C1" s="261"/>
      <c r="D1" s="261"/>
      <c r="E1" s="261"/>
    </row>
    <row r="2" spans="2:5" ht="12" customHeight="1">
      <c r="B2" s="261" t="s">
        <v>8</v>
      </c>
      <c r="C2" s="261"/>
      <c r="D2" s="261"/>
      <c r="E2" s="261"/>
    </row>
    <row r="3" spans="2:5" ht="12.75" customHeight="1">
      <c r="B3" s="261" t="s">
        <v>13</v>
      </c>
      <c r="C3" s="261"/>
      <c r="D3" s="261"/>
      <c r="E3" s="261"/>
    </row>
    <row r="4" spans="2:5" ht="12.75" customHeight="1">
      <c r="B4" s="4"/>
      <c r="C4" s="7"/>
      <c r="D4" s="8"/>
      <c r="E4" s="8"/>
    </row>
    <row r="5" spans="2:5" ht="1.5" customHeight="1">
      <c r="B5" s="1"/>
      <c r="C5" s="9"/>
      <c r="D5" s="10"/>
      <c r="E5" s="11"/>
    </row>
    <row r="6" spans="2:5" ht="15.75" customHeight="1">
      <c r="B6" s="276" t="s">
        <v>317</v>
      </c>
      <c r="C6" s="276"/>
      <c r="D6" s="276"/>
      <c r="E6" s="276"/>
    </row>
    <row r="7" spans="2:5" ht="11.25" customHeight="1">
      <c r="B7" s="5"/>
      <c r="C7" s="12"/>
      <c r="D7" s="13"/>
      <c r="E7" s="14" t="s">
        <v>11</v>
      </c>
    </row>
    <row r="8" spans="1:8" ht="12.75" customHeight="1">
      <c r="A8" s="263" t="s">
        <v>215</v>
      </c>
      <c r="B8" s="263" t="s">
        <v>1</v>
      </c>
      <c r="C8" s="266" t="s">
        <v>307</v>
      </c>
      <c r="D8" s="269" t="s">
        <v>6</v>
      </c>
      <c r="E8" s="271"/>
      <c r="G8" s="282" t="s">
        <v>226</v>
      </c>
      <c r="H8" s="283"/>
    </row>
    <row r="9" spans="1:8" ht="20.25" customHeight="1">
      <c r="A9" s="264"/>
      <c r="B9" s="264"/>
      <c r="C9" s="267"/>
      <c r="D9" s="272"/>
      <c r="E9" s="274"/>
      <c r="G9" s="284"/>
      <c r="H9" s="285"/>
    </row>
    <row r="10" spans="1:8" ht="12.75" customHeight="1" hidden="1">
      <c r="A10" s="264"/>
      <c r="B10" s="264"/>
      <c r="C10" s="267"/>
      <c r="D10" s="272"/>
      <c r="E10" s="274"/>
      <c r="G10" s="80"/>
      <c r="H10" s="80"/>
    </row>
    <row r="11" spans="1:8" ht="12.75" customHeight="1" hidden="1">
      <c r="A11" s="264"/>
      <c r="B11" s="264"/>
      <c r="C11" s="267"/>
      <c r="D11" s="279"/>
      <c r="E11" s="281"/>
      <c r="G11" s="80"/>
      <c r="H11" s="80"/>
    </row>
    <row r="12" spans="1:8" ht="40.5" customHeight="1">
      <c r="A12" s="264"/>
      <c r="B12" s="265"/>
      <c r="C12" s="268"/>
      <c r="D12" s="15" t="s">
        <v>15</v>
      </c>
      <c r="E12" s="15" t="s">
        <v>9</v>
      </c>
      <c r="G12" s="82">
        <v>2021</v>
      </c>
      <c r="H12" s="82">
        <v>2022</v>
      </c>
    </row>
    <row r="13" spans="1:8" ht="29.25" customHeight="1">
      <c r="A13" s="265"/>
      <c r="B13" s="36" t="s">
        <v>28</v>
      </c>
      <c r="C13" s="37"/>
      <c r="D13" s="38"/>
      <c r="E13" s="38"/>
      <c r="F13" s="3"/>
      <c r="G13" s="87"/>
      <c r="H13" s="87"/>
    </row>
    <row r="14" spans="1:8" ht="25.5">
      <c r="A14" s="39"/>
      <c r="B14" s="98" t="s">
        <v>330</v>
      </c>
      <c r="C14" s="40">
        <f>C16+C121+C127</f>
        <v>727662.2000000001</v>
      </c>
      <c r="D14" s="40">
        <f>D16+D121+D127</f>
        <v>171259.09999999998</v>
      </c>
      <c r="E14" s="40">
        <f>E16+E121+E127</f>
        <v>556403.1000000001</v>
      </c>
      <c r="G14" s="40">
        <f>G16+G121+G127</f>
        <v>522717.6</v>
      </c>
      <c r="H14" s="40">
        <f>H16+H121+H127</f>
        <v>518752.6</v>
      </c>
    </row>
    <row r="15" spans="1:8" ht="12.75">
      <c r="A15" s="39"/>
      <c r="B15" s="27"/>
      <c r="C15" s="128"/>
      <c r="D15" s="128"/>
      <c r="E15" s="54"/>
      <c r="G15" s="114"/>
      <c r="H15" s="114"/>
    </row>
    <row r="16" spans="1:8" ht="12.75">
      <c r="A16" s="145" t="s">
        <v>138</v>
      </c>
      <c r="B16" s="24" t="s">
        <v>20</v>
      </c>
      <c r="C16" s="42">
        <f>C17+C47+C71+C94+C101</f>
        <v>717018.2000000001</v>
      </c>
      <c r="D16" s="42">
        <f>D17+D47+D71+D94+D101</f>
        <v>170259.09999999998</v>
      </c>
      <c r="E16" s="42">
        <f>E17+E47+E71+E94+E101</f>
        <v>546759.1000000001</v>
      </c>
      <c r="G16" s="113">
        <f>G17+G47</f>
        <v>513073.6</v>
      </c>
      <c r="H16" s="113">
        <f>H17+H47</f>
        <v>509108.6</v>
      </c>
    </row>
    <row r="17" spans="1:8" ht="12.75">
      <c r="A17" s="145" t="s">
        <v>166</v>
      </c>
      <c r="B17" s="24" t="s">
        <v>21</v>
      </c>
      <c r="C17" s="42">
        <f>D17+E17</f>
        <v>231237.9</v>
      </c>
      <c r="D17" s="42">
        <f>D18+D41</f>
        <v>39624</v>
      </c>
      <c r="E17" s="42">
        <f>E18+E41</f>
        <v>191613.9</v>
      </c>
      <c r="G17" s="113">
        <f aca="true" t="shared" si="0" ref="G17:H19">G18</f>
        <v>175349.1</v>
      </c>
      <c r="H17" s="113">
        <f t="shared" si="0"/>
        <v>175349.1</v>
      </c>
    </row>
    <row r="18" spans="1:8" ht="25.5">
      <c r="A18" s="150" t="s">
        <v>230</v>
      </c>
      <c r="B18" s="25" t="s">
        <v>38</v>
      </c>
      <c r="C18" s="44">
        <f>D18+E18</f>
        <v>208527.9</v>
      </c>
      <c r="D18" s="44">
        <f>D19</f>
        <v>36914</v>
      </c>
      <c r="E18" s="55">
        <f>E19</f>
        <v>171613.9</v>
      </c>
      <c r="G18" s="85">
        <f t="shared" si="0"/>
        <v>175349.1</v>
      </c>
      <c r="H18" s="85">
        <f t="shared" si="0"/>
        <v>175349.1</v>
      </c>
    </row>
    <row r="19" spans="1:8" ht="12.75">
      <c r="A19" s="39"/>
      <c r="B19" s="26" t="s">
        <v>37</v>
      </c>
      <c r="C19" s="45">
        <f>C20+C23</f>
        <v>208527.9</v>
      </c>
      <c r="D19" s="45">
        <f>D20+D23+D39</f>
        <v>36914</v>
      </c>
      <c r="E19" s="45">
        <f>E20+E23+E39</f>
        <v>171613.9</v>
      </c>
      <c r="G19" s="88">
        <f t="shared" si="0"/>
        <v>175349.1</v>
      </c>
      <c r="H19" s="88">
        <f t="shared" si="0"/>
        <v>175349.1</v>
      </c>
    </row>
    <row r="20" spans="1:8" ht="13.5">
      <c r="A20" s="39"/>
      <c r="B20" s="154" t="s">
        <v>78</v>
      </c>
      <c r="C20" s="155">
        <f>D20+E20</f>
        <v>171613.9</v>
      </c>
      <c r="D20" s="155">
        <v>0</v>
      </c>
      <c r="E20" s="156">
        <v>171613.9</v>
      </c>
      <c r="G20" s="160">
        <v>175349.1</v>
      </c>
      <c r="H20" s="160">
        <v>175349.1</v>
      </c>
    </row>
    <row r="21" spans="1:8" ht="12.75">
      <c r="A21" s="39"/>
      <c r="B21" s="152" t="s">
        <v>39</v>
      </c>
      <c r="C21" s="74">
        <f>D21+E21</f>
        <v>167494</v>
      </c>
      <c r="D21" s="153"/>
      <c r="E21" s="75">
        <v>167494</v>
      </c>
      <c r="G21" s="114">
        <v>171230.1</v>
      </c>
      <c r="H21" s="114">
        <v>171230.1</v>
      </c>
    </row>
    <row r="22" spans="1:8" ht="12.75">
      <c r="A22" s="39"/>
      <c r="B22" s="152" t="s">
        <v>301</v>
      </c>
      <c r="C22" s="74"/>
      <c r="D22" s="153"/>
      <c r="E22" s="75"/>
      <c r="G22" s="114"/>
      <c r="H22" s="114"/>
    </row>
    <row r="23" spans="1:8" ht="13.5">
      <c r="A23" s="56"/>
      <c r="B23" s="157" t="s">
        <v>119</v>
      </c>
      <c r="C23" s="158">
        <f>D23</f>
        <v>36914</v>
      </c>
      <c r="D23" s="158">
        <f>SUM(D24:D37)</f>
        <v>36914</v>
      </c>
      <c r="E23" s="129"/>
      <c r="G23" s="113"/>
      <c r="H23" s="113"/>
    </row>
    <row r="24" spans="1:8" ht="12.75">
      <c r="A24" s="56"/>
      <c r="B24" s="27" t="s">
        <v>289</v>
      </c>
      <c r="C24" s="53">
        <f>D24</f>
        <v>390</v>
      </c>
      <c r="D24" s="53">
        <v>390</v>
      </c>
      <c r="E24" s="129"/>
      <c r="G24" s="114"/>
      <c r="H24" s="114"/>
    </row>
    <row r="25" spans="1:8" ht="12.75">
      <c r="A25" s="56"/>
      <c r="B25" s="27" t="s">
        <v>288</v>
      </c>
      <c r="C25" s="53">
        <f>D25</f>
        <v>0</v>
      </c>
      <c r="D25" s="53">
        <v>0</v>
      </c>
      <c r="E25" s="129"/>
      <c r="G25" s="114"/>
      <c r="H25" s="114"/>
    </row>
    <row r="26" spans="1:8" ht="12.75">
      <c r="A26" s="56"/>
      <c r="B26" s="27" t="s">
        <v>287</v>
      </c>
      <c r="C26" s="53">
        <f>D26</f>
        <v>0</v>
      </c>
      <c r="D26" s="53">
        <v>0</v>
      </c>
      <c r="E26" s="129"/>
      <c r="G26" s="114"/>
      <c r="H26" s="114"/>
    </row>
    <row r="27" spans="1:8" ht="12.75">
      <c r="A27" s="56"/>
      <c r="B27" s="27" t="s">
        <v>303</v>
      </c>
      <c r="C27" s="53">
        <f>D27</f>
        <v>0</v>
      </c>
      <c r="D27" s="53">
        <v>0</v>
      </c>
      <c r="E27" s="129"/>
      <c r="G27" s="114"/>
      <c r="H27" s="114"/>
    </row>
    <row r="28" spans="1:8" ht="12.75">
      <c r="A28" s="39"/>
      <c r="B28" s="27" t="s">
        <v>173</v>
      </c>
      <c r="C28" s="46">
        <f>D28+E28</f>
        <v>150</v>
      </c>
      <c r="D28" s="46">
        <v>150</v>
      </c>
      <c r="E28" s="54"/>
      <c r="G28" s="114"/>
      <c r="H28" s="114"/>
    </row>
    <row r="29" spans="1:8" s="2" customFormat="1" ht="12.75">
      <c r="A29" s="39"/>
      <c r="B29" s="27" t="s">
        <v>79</v>
      </c>
      <c r="C29" s="46">
        <f>D29+E29</f>
        <v>18100</v>
      </c>
      <c r="D29" s="46">
        <v>18100</v>
      </c>
      <c r="E29" s="54"/>
      <c r="G29" s="114"/>
      <c r="H29" s="114"/>
    </row>
    <row r="30" spans="1:8" s="2" customFormat="1" ht="12.75">
      <c r="A30" s="39"/>
      <c r="B30" s="27" t="s">
        <v>80</v>
      </c>
      <c r="C30" s="46">
        <f>D30</f>
        <v>4500</v>
      </c>
      <c r="D30" s="46">
        <v>4500</v>
      </c>
      <c r="E30" s="54"/>
      <c r="G30" s="114"/>
      <c r="H30" s="114"/>
    </row>
    <row r="31" spans="1:8" s="2" customFormat="1" ht="12.75">
      <c r="A31" s="39"/>
      <c r="B31" s="27" t="s">
        <v>81</v>
      </c>
      <c r="C31" s="46">
        <f aca="true" t="shared" si="1" ref="C31:C37">D31+E31</f>
        <v>4350</v>
      </c>
      <c r="D31" s="46">
        <v>4350</v>
      </c>
      <c r="E31" s="54"/>
      <c r="G31" s="114"/>
      <c r="H31" s="114"/>
    </row>
    <row r="32" spans="1:8" s="2" customFormat="1" ht="12.75">
      <c r="A32" s="39"/>
      <c r="B32" s="27" t="s">
        <v>290</v>
      </c>
      <c r="C32" s="46">
        <f t="shared" si="1"/>
        <v>115</v>
      </c>
      <c r="D32" s="46">
        <v>115</v>
      </c>
      <c r="E32" s="54"/>
      <c r="G32" s="114"/>
      <c r="H32" s="114"/>
    </row>
    <row r="33" spans="1:8" s="2" customFormat="1" ht="12.75">
      <c r="A33" s="39"/>
      <c r="B33" s="27" t="s">
        <v>82</v>
      </c>
      <c r="C33" s="74">
        <f t="shared" si="1"/>
        <v>4130.5</v>
      </c>
      <c r="D33" s="74">
        <v>4130.5</v>
      </c>
      <c r="E33" s="54"/>
      <c r="G33" s="114"/>
      <c r="H33" s="114"/>
    </row>
    <row r="34" spans="1:8" ht="12.75">
      <c r="A34" s="39"/>
      <c r="B34" s="27" t="s">
        <v>185</v>
      </c>
      <c r="C34" s="46">
        <f t="shared" si="1"/>
        <v>1323</v>
      </c>
      <c r="D34" s="46">
        <v>1323</v>
      </c>
      <c r="E34" s="54"/>
      <c r="G34" s="114"/>
      <c r="H34" s="114"/>
    </row>
    <row r="35" spans="1:8" ht="12.75">
      <c r="A35" s="39"/>
      <c r="B35" s="27" t="s">
        <v>234</v>
      </c>
      <c r="C35" s="46">
        <f t="shared" si="1"/>
        <v>1545.5</v>
      </c>
      <c r="D35" s="46">
        <v>1545.5</v>
      </c>
      <c r="E35" s="54"/>
      <c r="G35" s="114"/>
      <c r="H35" s="114"/>
    </row>
    <row r="36" spans="1:8" ht="12.75">
      <c r="A36" s="39"/>
      <c r="B36" s="27" t="s">
        <v>351</v>
      </c>
      <c r="C36" s="46">
        <f t="shared" si="1"/>
        <v>1210</v>
      </c>
      <c r="D36" s="46">
        <v>1210</v>
      </c>
      <c r="E36" s="54"/>
      <c r="G36" s="114"/>
      <c r="H36" s="114"/>
    </row>
    <row r="37" spans="1:8" ht="12.75">
      <c r="A37" s="39"/>
      <c r="B37" s="27" t="s">
        <v>304</v>
      </c>
      <c r="C37" s="46">
        <f t="shared" si="1"/>
        <v>1100</v>
      </c>
      <c r="D37" s="46">
        <v>1100</v>
      </c>
      <c r="E37" s="54"/>
      <c r="G37" s="114"/>
      <c r="H37" s="114"/>
    </row>
    <row r="38" spans="1:8" ht="12.75">
      <c r="A38" s="39"/>
      <c r="B38" s="27"/>
      <c r="C38" s="128"/>
      <c r="D38" s="128"/>
      <c r="E38" s="54"/>
      <c r="G38" s="114"/>
      <c r="H38" s="114"/>
    </row>
    <row r="39" spans="1:8" ht="12.75">
      <c r="A39" s="56"/>
      <c r="B39" s="143" t="s">
        <v>121</v>
      </c>
      <c r="C39" s="46">
        <f>D39</f>
        <v>0</v>
      </c>
      <c r="D39" s="46">
        <v>0</v>
      </c>
      <c r="E39" s="54"/>
      <c r="G39" s="114"/>
      <c r="H39" s="114"/>
    </row>
    <row r="40" spans="1:8" ht="12.75">
      <c r="A40" s="39"/>
      <c r="B40" s="27"/>
      <c r="C40" s="128"/>
      <c r="D40" s="128"/>
      <c r="E40" s="54"/>
      <c r="G40" s="114"/>
      <c r="H40" s="114"/>
    </row>
    <row r="41" spans="1:8" ht="25.5">
      <c r="A41" s="39"/>
      <c r="B41" s="29" t="s">
        <v>38</v>
      </c>
      <c r="C41" s="44">
        <f>D41+E41</f>
        <v>22710</v>
      </c>
      <c r="D41" s="44">
        <f>D42</f>
        <v>2710</v>
      </c>
      <c r="E41" s="55">
        <f>E42</f>
        <v>20000</v>
      </c>
      <c r="G41" s="180"/>
      <c r="H41" s="180"/>
    </row>
    <row r="42" spans="1:8" ht="12.75">
      <c r="A42" s="39"/>
      <c r="B42" s="30" t="s">
        <v>161</v>
      </c>
      <c r="C42" s="51">
        <f>D42+E42</f>
        <v>22710</v>
      </c>
      <c r="D42" s="51">
        <f>D43+D44+D45</f>
        <v>2710</v>
      </c>
      <c r="E42" s="52">
        <f>E43+E44</f>
        <v>20000</v>
      </c>
      <c r="G42" s="87"/>
      <c r="H42" s="87"/>
    </row>
    <row r="43" spans="1:8" ht="25.5">
      <c r="A43" s="39"/>
      <c r="B43" s="143" t="s">
        <v>190</v>
      </c>
      <c r="C43" s="46">
        <f>D43+E43</f>
        <v>0</v>
      </c>
      <c r="D43" s="46"/>
      <c r="E43" s="54"/>
      <c r="G43" s="113"/>
      <c r="H43" s="113"/>
    </row>
    <row r="44" spans="1:8" ht="38.25">
      <c r="A44" s="39"/>
      <c r="B44" s="143" t="s">
        <v>334</v>
      </c>
      <c r="C44" s="46">
        <f>D44+E44</f>
        <v>21510</v>
      </c>
      <c r="D44" s="46">
        <v>1510</v>
      </c>
      <c r="E44" s="47">
        <v>20000</v>
      </c>
      <c r="G44" s="113"/>
      <c r="H44" s="113"/>
    </row>
    <row r="45" spans="1:8" ht="12.75">
      <c r="A45" s="39"/>
      <c r="B45" s="143" t="s">
        <v>352</v>
      </c>
      <c r="C45" s="46">
        <f>D45+E45</f>
        <v>1200</v>
      </c>
      <c r="D45" s="46">
        <v>1200</v>
      </c>
      <c r="E45" s="47"/>
      <c r="G45" s="113"/>
      <c r="H45" s="113"/>
    </row>
    <row r="46" spans="1:8" ht="12.75">
      <c r="A46" s="39"/>
      <c r="B46" s="27"/>
      <c r="C46" s="128"/>
      <c r="D46" s="128"/>
      <c r="E46" s="54" t="s">
        <v>221</v>
      </c>
      <c r="G46" s="113"/>
      <c r="H46" s="113"/>
    </row>
    <row r="47" spans="1:8" ht="12.75">
      <c r="A47" s="145" t="s">
        <v>174</v>
      </c>
      <c r="B47" s="24" t="s">
        <v>156</v>
      </c>
      <c r="C47" s="42">
        <f>C48</f>
        <v>430627.5</v>
      </c>
      <c r="D47" s="42">
        <f>D48</f>
        <v>86047.1</v>
      </c>
      <c r="E47" s="42">
        <f>E48</f>
        <v>344580.4</v>
      </c>
      <c r="G47" s="113">
        <f>G48</f>
        <v>337724.5</v>
      </c>
      <c r="H47" s="113">
        <f>H48</f>
        <v>333759.5</v>
      </c>
    </row>
    <row r="48" spans="1:8" ht="25.5">
      <c r="A48" s="150" t="s">
        <v>230</v>
      </c>
      <c r="B48" s="25" t="s">
        <v>38</v>
      </c>
      <c r="C48" s="49">
        <f>D48+E48</f>
        <v>430627.5</v>
      </c>
      <c r="D48" s="49">
        <f>D49</f>
        <v>86047.1</v>
      </c>
      <c r="E48" s="49">
        <f>E49</f>
        <v>344580.4</v>
      </c>
      <c r="G48" s="85">
        <f>G49</f>
        <v>337724.5</v>
      </c>
      <c r="H48" s="85">
        <f>H49</f>
        <v>333759.5</v>
      </c>
    </row>
    <row r="49" spans="1:8" s="21" customFormat="1" ht="12.75">
      <c r="A49" s="39"/>
      <c r="B49" s="26" t="s">
        <v>37</v>
      </c>
      <c r="C49" s="45">
        <f>C50+C52+C69</f>
        <v>430627.5</v>
      </c>
      <c r="D49" s="45">
        <f>D50+D52+D69</f>
        <v>86047.1</v>
      </c>
      <c r="E49" s="45">
        <f>E52+E50+E69</f>
        <v>344580.4</v>
      </c>
      <c r="G49" s="88">
        <f>G50+G69</f>
        <v>337724.5</v>
      </c>
      <c r="H49" s="88">
        <f>H50+H69</f>
        <v>333759.5</v>
      </c>
    </row>
    <row r="50" spans="1:8" s="21" customFormat="1" ht="13.5">
      <c r="A50" s="39"/>
      <c r="B50" s="161" t="s">
        <v>197</v>
      </c>
      <c r="C50" s="155">
        <f>E50</f>
        <v>326616.3</v>
      </c>
      <c r="D50" s="155"/>
      <c r="E50" s="156">
        <v>326616.3</v>
      </c>
      <c r="G50" s="156">
        <v>333759.5</v>
      </c>
      <c r="H50" s="156">
        <v>333759.5</v>
      </c>
    </row>
    <row r="51" spans="1:8" ht="12.75">
      <c r="A51" s="39"/>
      <c r="B51" s="152" t="s">
        <v>39</v>
      </c>
      <c r="C51" s="74">
        <f>E51</f>
        <v>320326</v>
      </c>
      <c r="D51" s="74"/>
      <c r="E51" s="75">
        <v>320326</v>
      </c>
      <c r="G51" s="75">
        <v>327469.2</v>
      </c>
      <c r="H51" s="75">
        <v>327469.2</v>
      </c>
    </row>
    <row r="52" spans="1:8" ht="27">
      <c r="A52" s="56"/>
      <c r="B52" s="157" t="s">
        <v>120</v>
      </c>
      <c r="C52" s="158">
        <f>D52+E52</f>
        <v>100109.2</v>
      </c>
      <c r="D52" s="158">
        <f>SUM(D53:D67)</f>
        <v>85930</v>
      </c>
      <c r="E52" s="158">
        <f>E53+E54+E55+E56+E57+E58+E59+E60+E64+E66</f>
        <v>14179.2</v>
      </c>
      <c r="G52" s="113"/>
      <c r="H52" s="113"/>
    </row>
    <row r="53" spans="1:8" ht="12.75">
      <c r="A53" s="39"/>
      <c r="B53" s="27" t="s">
        <v>186</v>
      </c>
      <c r="C53" s="46">
        <f aca="true" t="shared" si="2" ref="C53:C63">D53</f>
        <v>3000</v>
      </c>
      <c r="D53" s="46">
        <v>3000</v>
      </c>
      <c r="E53" s="129"/>
      <c r="G53" s="113"/>
      <c r="H53" s="113"/>
    </row>
    <row r="54" spans="1:8" ht="12.75">
      <c r="A54" s="39"/>
      <c r="B54" s="27" t="s">
        <v>187</v>
      </c>
      <c r="C54" s="74">
        <f t="shared" si="2"/>
        <v>8380</v>
      </c>
      <c r="D54" s="74">
        <v>8380</v>
      </c>
      <c r="E54" s="129"/>
      <c r="G54" s="113"/>
      <c r="H54" s="113"/>
    </row>
    <row r="55" spans="1:8" ht="12.75">
      <c r="A55" s="39"/>
      <c r="B55" s="27" t="s">
        <v>141</v>
      </c>
      <c r="C55" s="46">
        <f t="shared" si="2"/>
        <v>10500</v>
      </c>
      <c r="D55" s="46">
        <v>10500</v>
      </c>
      <c r="E55" s="129"/>
      <c r="G55" s="114"/>
      <c r="H55" s="114"/>
    </row>
    <row r="56" spans="1:8" ht="12.75">
      <c r="A56" s="39"/>
      <c r="B56" s="27" t="s">
        <v>83</v>
      </c>
      <c r="C56" s="46">
        <f t="shared" si="2"/>
        <v>40000</v>
      </c>
      <c r="D56" s="46">
        <v>40000</v>
      </c>
      <c r="E56" s="129"/>
      <c r="G56" s="114"/>
      <c r="H56" s="114"/>
    </row>
    <row r="57" spans="1:8" ht="12.75">
      <c r="A57" s="39"/>
      <c r="B57" s="27" t="s">
        <v>291</v>
      </c>
      <c r="C57" s="46">
        <f t="shared" si="2"/>
        <v>15600</v>
      </c>
      <c r="D57" s="46">
        <v>15600</v>
      </c>
      <c r="E57" s="129"/>
      <c r="G57" s="114"/>
      <c r="H57" s="114"/>
    </row>
    <row r="58" spans="1:8" ht="12.75">
      <c r="A58" s="39"/>
      <c r="B58" s="118" t="s">
        <v>292</v>
      </c>
      <c r="C58" s="53">
        <f t="shared" si="2"/>
        <v>390</v>
      </c>
      <c r="D58" s="53">
        <v>390</v>
      </c>
      <c r="E58" s="129"/>
      <c r="G58" s="114"/>
      <c r="H58" s="114"/>
    </row>
    <row r="59" spans="1:8" ht="12.75">
      <c r="A59" s="39"/>
      <c r="B59" s="27" t="s">
        <v>235</v>
      </c>
      <c r="C59" s="53">
        <f t="shared" si="2"/>
        <v>2200</v>
      </c>
      <c r="D59" s="53">
        <v>2200</v>
      </c>
      <c r="E59" s="129"/>
      <c r="G59" s="113"/>
      <c r="H59" s="113"/>
    </row>
    <row r="60" spans="1:8" ht="12.75">
      <c r="A60" s="39"/>
      <c r="B60" s="27" t="s">
        <v>293</v>
      </c>
      <c r="C60" s="53">
        <f t="shared" si="2"/>
        <v>380</v>
      </c>
      <c r="D60" s="53">
        <v>380</v>
      </c>
      <c r="E60" s="129"/>
      <c r="G60" s="113"/>
      <c r="H60" s="113"/>
    </row>
    <row r="61" spans="1:8" ht="12.75">
      <c r="A61" s="39"/>
      <c r="B61" s="27" t="s">
        <v>354</v>
      </c>
      <c r="C61" s="53">
        <f t="shared" si="2"/>
        <v>950</v>
      </c>
      <c r="D61" s="53">
        <v>950</v>
      </c>
      <c r="E61" s="129"/>
      <c r="G61" s="113"/>
      <c r="H61" s="113"/>
    </row>
    <row r="62" spans="1:8" ht="12.75">
      <c r="A62" s="39"/>
      <c r="B62" s="27" t="s">
        <v>360</v>
      </c>
      <c r="C62" s="53">
        <f t="shared" si="2"/>
        <v>500</v>
      </c>
      <c r="D62" s="53">
        <v>500</v>
      </c>
      <c r="E62" s="129"/>
      <c r="G62" s="113"/>
      <c r="H62" s="113"/>
    </row>
    <row r="63" spans="1:8" ht="12.75">
      <c r="A63" s="39"/>
      <c r="B63" s="27" t="s">
        <v>361</v>
      </c>
      <c r="C63" s="53">
        <f t="shared" si="2"/>
        <v>1700</v>
      </c>
      <c r="D63" s="53">
        <v>1700</v>
      </c>
      <c r="E63" s="129"/>
      <c r="G63" s="113"/>
      <c r="H63" s="113"/>
    </row>
    <row r="64" spans="1:8" ht="38.25">
      <c r="A64" s="39"/>
      <c r="B64" s="27" t="s">
        <v>335</v>
      </c>
      <c r="C64" s="53">
        <f>D64+E64</f>
        <v>15279.2</v>
      </c>
      <c r="D64" s="53">
        <v>1100</v>
      </c>
      <c r="E64" s="57">
        <v>14179.2</v>
      </c>
      <c r="G64" s="113"/>
      <c r="H64" s="113"/>
    </row>
    <row r="65" spans="1:8" ht="12.75">
      <c r="A65" s="39"/>
      <c r="B65" s="143" t="s">
        <v>353</v>
      </c>
      <c r="C65" s="53">
        <f>D65+E65</f>
        <v>600</v>
      </c>
      <c r="D65" s="53">
        <v>600</v>
      </c>
      <c r="E65" s="57"/>
      <c r="G65" s="113"/>
      <c r="H65" s="113"/>
    </row>
    <row r="66" spans="1:8" ht="38.25">
      <c r="A66" s="39"/>
      <c r="B66" s="27" t="s">
        <v>274</v>
      </c>
      <c r="C66" s="53">
        <f>D66+E66</f>
        <v>0</v>
      </c>
      <c r="D66" s="53"/>
      <c r="E66" s="57"/>
      <c r="G66" s="113"/>
      <c r="H66" s="113"/>
    </row>
    <row r="67" spans="1:8" ht="12.75">
      <c r="A67" s="39"/>
      <c r="B67" s="27" t="s">
        <v>304</v>
      </c>
      <c r="C67" s="53">
        <f>D67+E67</f>
        <v>630</v>
      </c>
      <c r="D67" s="53">
        <v>630</v>
      </c>
      <c r="E67" s="57"/>
      <c r="G67" s="113"/>
      <c r="H67" s="113"/>
    </row>
    <row r="68" spans="1:8" ht="12.75">
      <c r="A68" s="39"/>
      <c r="B68" s="27" t="s">
        <v>240</v>
      </c>
      <c r="C68" s="53"/>
      <c r="D68" s="53"/>
      <c r="E68" s="129"/>
      <c r="G68" s="113"/>
      <c r="H68" s="113"/>
    </row>
    <row r="69" spans="1:8" ht="24.75" customHeight="1">
      <c r="A69" s="39"/>
      <c r="B69" s="157" t="s">
        <v>241</v>
      </c>
      <c r="C69" s="158">
        <f>D69+E69</f>
        <v>3902</v>
      </c>
      <c r="D69" s="158">
        <v>117.1</v>
      </c>
      <c r="E69" s="162">
        <v>3784.9</v>
      </c>
      <c r="G69" s="160">
        <v>3965</v>
      </c>
      <c r="H69" s="113"/>
    </row>
    <row r="70" spans="1:8" ht="12.75" customHeight="1">
      <c r="A70" s="39"/>
      <c r="B70" s="27"/>
      <c r="C70" s="53"/>
      <c r="D70" s="53"/>
      <c r="E70" s="129"/>
      <c r="G70" s="113"/>
      <c r="H70" s="113"/>
    </row>
    <row r="71" spans="1:8" ht="12.75">
      <c r="A71" s="145" t="s">
        <v>237</v>
      </c>
      <c r="B71" s="24" t="s">
        <v>229</v>
      </c>
      <c r="C71" s="66">
        <f>C74+C84+C82</f>
        <v>42723.5</v>
      </c>
      <c r="D71" s="66">
        <f>D72+D84</f>
        <v>32158.699999999997</v>
      </c>
      <c r="E71" s="111">
        <f>E74+E84</f>
        <v>10564.8</v>
      </c>
      <c r="G71" s="113"/>
      <c r="H71" s="113"/>
    </row>
    <row r="72" spans="1:8" ht="25.5">
      <c r="A72" s="150" t="s">
        <v>230</v>
      </c>
      <c r="B72" s="25" t="s">
        <v>38</v>
      </c>
      <c r="C72" s="189">
        <f aca="true" t="shared" si="3" ref="C72:C79">D72+E72</f>
        <v>4963.4</v>
      </c>
      <c r="D72" s="189">
        <f>D73</f>
        <v>4963.4</v>
      </c>
      <c r="E72" s="191"/>
      <c r="G72" s="84"/>
      <c r="H72" s="84"/>
    </row>
    <row r="73" spans="1:8" ht="12.75">
      <c r="A73" s="39"/>
      <c r="B73" s="26" t="s">
        <v>37</v>
      </c>
      <c r="C73" s="227">
        <f t="shared" si="3"/>
        <v>4963.4</v>
      </c>
      <c r="D73" s="227">
        <f>D74</f>
        <v>4963.4</v>
      </c>
      <c r="E73" s="254"/>
      <c r="G73" s="256"/>
      <c r="H73" s="256"/>
    </row>
    <row r="74" spans="1:8" ht="13.5">
      <c r="A74" s="145"/>
      <c r="B74" s="163" t="s">
        <v>236</v>
      </c>
      <c r="C74" s="66">
        <f t="shared" si="3"/>
        <v>4963.4</v>
      </c>
      <c r="D74" s="66">
        <f>D75+D77+D78+D79</f>
        <v>4963.4</v>
      </c>
      <c r="E74" s="129"/>
      <c r="G74" s="113"/>
      <c r="H74" s="113"/>
    </row>
    <row r="75" spans="1:8" ht="12.75">
      <c r="A75" s="39"/>
      <c r="B75" s="144" t="s">
        <v>89</v>
      </c>
      <c r="C75" s="53">
        <f t="shared" si="3"/>
        <v>4843.4</v>
      </c>
      <c r="D75" s="53">
        <v>4843.4</v>
      </c>
      <c r="E75" s="129"/>
      <c r="G75" s="113"/>
      <c r="H75" s="113"/>
    </row>
    <row r="76" spans="1:8" ht="12.75">
      <c r="A76" s="39"/>
      <c r="B76" s="144" t="s">
        <v>349</v>
      </c>
      <c r="C76" s="53">
        <f t="shared" si="3"/>
        <v>0</v>
      </c>
      <c r="D76" s="53"/>
      <c r="E76" s="129"/>
      <c r="G76" s="113"/>
      <c r="H76" s="113"/>
    </row>
    <row r="77" spans="1:8" ht="12.75">
      <c r="A77" s="39"/>
      <c r="B77" s="27" t="s">
        <v>135</v>
      </c>
      <c r="C77" s="53">
        <f t="shared" si="3"/>
        <v>60</v>
      </c>
      <c r="D77" s="53">
        <v>60</v>
      </c>
      <c r="E77" s="129"/>
      <c r="G77" s="113"/>
      <c r="H77" s="113"/>
    </row>
    <row r="78" spans="1:8" ht="12.75">
      <c r="A78" s="39"/>
      <c r="B78" s="27" t="s">
        <v>188</v>
      </c>
      <c r="C78" s="53">
        <f t="shared" si="3"/>
        <v>0</v>
      </c>
      <c r="D78" s="53">
        <v>0</v>
      </c>
      <c r="E78" s="129"/>
      <c r="G78" s="114"/>
      <c r="H78" s="114"/>
    </row>
    <row r="79" spans="1:8" ht="12.75">
      <c r="A79" s="39"/>
      <c r="B79" s="27" t="s">
        <v>294</v>
      </c>
      <c r="C79" s="53">
        <f t="shared" si="3"/>
        <v>60</v>
      </c>
      <c r="D79" s="53">
        <v>60</v>
      </c>
      <c r="E79" s="129"/>
      <c r="G79" s="114"/>
      <c r="H79" s="114"/>
    </row>
    <row r="80" spans="1:8" ht="12.75">
      <c r="A80" s="39"/>
      <c r="B80" s="144"/>
      <c r="C80" s="127"/>
      <c r="D80" s="127"/>
      <c r="E80" s="129"/>
      <c r="G80" s="113"/>
      <c r="H80" s="113"/>
    </row>
    <row r="81" spans="1:8" ht="27.75" customHeight="1">
      <c r="A81" s="39"/>
      <c r="B81" s="143" t="s">
        <v>198</v>
      </c>
      <c r="C81" s="46">
        <f>D81</f>
        <v>0</v>
      </c>
      <c r="D81" s="46">
        <v>0</v>
      </c>
      <c r="E81" s="47"/>
      <c r="G81" s="113"/>
      <c r="H81" s="113"/>
    </row>
    <row r="82" spans="1:8" ht="12.75">
      <c r="A82" s="39"/>
      <c r="B82" s="24"/>
      <c r="C82" s="46"/>
      <c r="D82" s="128"/>
      <c r="E82" s="43"/>
      <c r="G82" s="113"/>
      <c r="H82" s="113"/>
    </row>
    <row r="83" spans="1:8" ht="12.75">
      <c r="A83" s="39"/>
      <c r="B83" s="144"/>
      <c r="C83" s="127"/>
      <c r="D83" s="127"/>
      <c r="E83" s="129"/>
      <c r="G83" s="113"/>
      <c r="H83" s="113"/>
    </row>
    <row r="84" spans="1:8" ht="25.5">
      <c r="A84" s="150" t="s">
        <v>238</v>
      </c>
      <c r="B84" s="25" t="s">
        <v>41</v>
      </c>
      <c r="C84" s="44">
        <f>D84+E84</f>
        <v>37760.1</v>
      </c>
      <c r="D84" s="44">
        <f>D85</f>
        <v>27195.3</v>
      </c>
      <c r="E84" s="55">
        <f>E85</f>
        <v>10564.8</v>
      </c>
      <c r="G84" s="84"/>
      <c r="H84" s="84"/>
    </row>
    <row r="85" spans="1:8" ht="25.5">
      <c r="A85" s="39"/>
      <c r="B85" s="26" t="s">
        <v>139</v>
      </c>
      <c r="C85" s="45">
        <f>D85+E85</f>
        <v>37760.1</v>
      </c>
      <c r="D85" s="45">
        <f>D86+D92</f>
        <v>27195.3</v>
      </c>
      <c r="E85" s="45">
        <f>E86+E92</f>
        <v>10564.8</v>
      </c>
      <c r="G85" s="88"/>
      <c r="H85" s="88"/>
    </row>
    <row r="86" spans="1:8" ht="13.5">
      <c r="A86" s="39"/>
      <c r="B86" s="157" t="s">
        <v>347</v>
      </c>
      <c r="C86" s="158">
        <f>D86</f>
        <v>26400</v>
      </c>
      <c r="D86" s="164">
        <f>SUM(D87:D90)</f>
        <v>26400</v>
      </c>
      <c r="E86" s="128"/>
      <c r="G86" s="114"/>
      <c r="H86" s="114"/>
    </row>
    <row r="87" spans="1:8" ht="12.75">
      <c r="A87" s="39"/>
      <c r="B87" s="144" t="s">
        <v>89</v>
      </c>
      <c r="C87" s="53">
        <f>D87</f>
        <v>20684.1</v>
      </c>
      <c r="D87" s="46">
        <v>20684.1</v>
      </c>
      <c r="E87" s="128"/>
      <c r="G87" s="114"/>
      <c r="H87" s="114"/>
    </row>
    <row r="88" spans="1:8" ht="12.75">
      <c r="A88" s="39"/>
      <c r="B88" s="144" t="s">
        <v>349</v>
      </c>
      <c r="C88" s="53">
        <f>D88</f>
        <v>0</v>
      </c>
      <c r="D88" s="46"/>
      <c r="E88" s="128"/>
      <c r="G88" s="114"/>
      <c r="H88" s="114"/>
    </row>
    <row r="89" spans="1:8" ht="12.75">
      <c r="A89" s="39"/>
      <c r="B89" s="27" t="s">
        <v>135</v>
      </c>
      <c r="C89" s="53">
        <f>D89</f>
        <v>2715.9</v>
      </c>
      <c r="D89" s="46">
        <v>2715.9</v>
      </c>
      <c r="E89" s="128"/>
      <c r="G89" s="114"/>
      <c r="H89" s="114"/>
    </row>
    <row r="90" spans="1:8" ht="12.75">
      <c r="A90" s="39"/>
      <c r="B90" s="27" t="s">
        <v>348</v>
      </c>
      <c r="C90" s="53">
        <f>D90</f>
        <v>3000</v>
      </c>
      <c r="D90" s="46">
        <v>3000</v>
      </c>
      <c r="E90" s="128"/>
      <c r="G90" s="114"/>
      <c r="H90" s="114"/>
    </row>
    <row r="91" spans="1:8" ht="13.5">
      <c r="A91" s="39"/>
      <c r="B91" s="27"/>
      <c r="C91" s="158"/>
      <c r="D91" s="164"/>
      <c r="E91" s="128"/>
      <c r="G91" s="114"/>
      <c r="H91" s="114"/>
    </row>
    <row r="92" spans="1:8" ht="25.5">
      <c r="A92" s="39"/>
      <c r="B92" s="24" t="s">
        <v>350</v>
      </c>
      <c r="C92" s="42">
        <f>D92+E92</f>
        <v>11360.099999999999</v>
      </c>
      <c r="D92" s="42">
        <v>795.3</v>
      </c>
      <c r="E92" s="43">
        <v>10564.8</v>
      </c>
      <c r="G92" s="114"/>
      <c r="H92" s="114"/>
    </row>
    <row r="93" spans="1:8" ht="12.75">
      <c r="A93" s="39"/>
      <c r="B93" s="24"/>
      <c r="C93" s="46"/>
      <c r="D93" s="128"/>
      <c r="E93" s="43"/>
      <c r="G93" s="114"/>
      <c r="H93" s="114"/>
    </row>
    <row r="94" spans="1:8" ht="12.75">
      <c r="A94" s="145" t="s">
        <v>168</v>
      </c>
      <c r="B94" s="24" t="s">
        <v>169</v>
      </c>
      <c r="C94" s="66">
        <f aca="true" t="shared" si="4" ref="C94:C99">D94</f>
        <v>6560</v>
      </c>
      <c r="D94" s="66">
        <f>D96</f>
        <v>6560</v>
      </c>
      <c r="E94" s="129"/>
      <c r="G94" s="114"/>
      <c r="H94" s="114"/>
    </row>
    <row r="95" spans="1:8" ht="25.5">
      <c r="A95" s="39"/>
      <c r="B95" s="29" t="s">
        <v>38</v>
      </c>
      <c r="C95" s="44">
        <f>D95</f>
        <v>6560</v>
      </c>
      <c r="D95" s="44">
        <f>D96</f>
        <v>6560</v>
      </c>
      <c r="E95" s="130"/>
      <c r="G95" s="180"/>
      <c r="H95" s="180"/>
    </row>
    <row r="96" spans="1:8" ht="12.75">
      <c r="A96" s="39"/>
      <c r="B96" s="26" t="s">
        <v>40</v>
      </c>
      <c r="C96" s="51">
        <f t="shared" si="4"/>
        <v>6560</v>
      </c>
      <c r="D96" s="51">
        <f>D97+D98+D99</f>
        <v>6560</v>
      </c>
      <c r="E96" s="131"/>
      <c r="G96" s="87"/>
      <c r="H96" s="87"/>
    </row>
    <row r="97" spans="1:8" ht="12.75">
      <c r="A97" s="39"/>
      <c r="B97" s="31" t="s">
        <v>84</v>
      </c>
      <c r="C97" s="53">
        <f t="shared" si="4"/>
        <v>3500</v>
      </c>
      <c r="D97" s="53">
        <v>3500</v>
      </c>
      <c r="E97" s="129"/>
      <c r="G97" s="114"/>
      <c r="H97" s="114"/>
    </row>
    <row r="98" spans="1:8" ht="12.75">
      <c r="A98" s="39"/>
      <c r="B98" s="31" t="s">
        <v>85</v>
      </c>
      <c r="C98" s="46">
        <f t="shared" si="4"/>
        <v>2900</v>
      </c>
      <c r="D98" s="46">
        <v>2900</v>
      </c>
      <c r="E98" s="146"/>
      <c r="G98" s="114"/>
      <c r="H98" s="114"/>
    </row>
    <row r="99" spans="1:8" ht="12.75">
      <c r="A99" s="39"/>
      <c r="B99" s="31" t="s">
        <v>137</v>
      </c>
      <c r="C99" s="46">
        <f t="shared" si="4"/>
        <v>160</v>
      </c>
      <c r="D99" s="46">
        <v>160</v>
      </c>
      <c r="E99" s="128"/>
      <c r="G99" s="114"/>
      <c r="H99" s="114"/>
    </row>
    <row r="100" spans="1:8" ht="12.75">
      <c r="A100" s="39"/>
      <c r="B100" s="31"/>
      <c r="C100" s="128"/>
      <c r="D100" s="128"/>
      <c r="E100" s="128"/>
      <c r="G100" s="149"/>
      <c r="H100" s="149"/>
    </row>
    <row r="101" spans="1:8" ht="12.75">
      <c r="A101" s="145" t="s">
        <v>170</v>
      </c>
      <c r="B101" s="24" t="s">
        <v>171</v>
      </c>
      <c r="C101" s="42">
        <f>C103+C114</f>
        <v>5869.3</v>
      </c>
      <c r="D101" s="42">
        <f>D103+D114</f>
        <v>5869.3</v>
      </c>
      <c r="E101" s="147"/>
      <c r="G101" s="149"/>
      <c r="H101" s="149"/>
    </row>
    <row r="102" spans="1:8" ht="25.5">
      <c r="A102" s="39"/>
      <c r="B102" s="29" t="s">
        <v>38</v>
      </c>
      <c r="C102" s="49">
        <f>D102+E102</f>
        <v>5079.3</v>
      </c>
      <c r="D102" s="49">
        <f>D103</f>
        <v>5079.3</v>
      </c>
      <c r="E102" s="140"/>
      <c r="G102" s="220"/>
      <c r="H102" s="220"/>
    </row>
    <row r="103" spans="1:8" ht="25.5">
      <c r="A103" s="150" t="s">
        <v>230</v>
      </c>
      <c r="B103" s="26" t="s">
        <v>118</v>
      </c>
      <c r="C103" s="51">
        <f>C104+C110</f>
        <v>5079.3</v>
      </c>
      <c r="D103" s="51">
        <f>D104+D110</f>
        <v>5079.3</v>
      </c>
      <c r="E103" s="148"/>
      <c r="G103" s="223"/>
      <c r="H103" s="223"/>
    </row>
    <row r="104" spans="1:8" ht="13.5">
      <c r="A104" s="39"/>
      <c r="B104" s="157" t="s">
        <v>297</v>
      </c>
      <c r="C104" s="164">
        <f>D104</f>
        <v>3457</v>
      </c>
      <c r="D104" s="164">
        <f>D105+D106+D108+D107</f>
        <v>3457</v>
      </c>
      <c r="E104" s="128"/>
      <c r="G104" s="149"/>
      <c r="H104" s="149"/>
    </row>
    <row r="105" spans="1:8" ht="12.75">
      <c r="A105" s="39"/>
      <c r="B105" s="27" t="s">
        <v>239</v>
      </c>
      <c r="C105" s="46">
        <f>D105+E105</f>
        <v>3117.6</v>
      </c>
      <c r="D105" s="46">
        <v>3117.6</v>
      </c>
      <c r="E105" s="128"/>
      <c r="G105" s="149"/>
      <c r="H105" s="149"/>
    </row>
    <row r="106" spans="1:8" ht="12.75">
      <c r="A106" s="39"/>
      <c r="B106" s="27" t="s">
        <v>44</v>
      </c>
      <c r="C106" s="46">
        <f>D106+E106</f>
        <v>200</v>
      </c>
      <c r="D106" s="46">
        <v>200</v>
      </c>
      <c r="E106" s="128"/>
      <c r="G106" s="149"/>
      <c r="H106" s="149"/>
    </row>
    <row r="107" spans="1:8" ht="12.75">
      <c r="A107" s="39"/>
      <c r="B107" s="27" t="s">
        <v>296</v>
      </c>
      <c r="C107" s="46">
        <f>D107+E107</f>
        <v>139.4</v>
      </c>
      <c r="D107" s="46">
        <v>139.4</v>
      </c>
      <c r="E107" s="128"/>
      <c r="G107" s="149"/>
      <c r="H107" s="149"/>
    </row>
    <row r="108" spans="1:8" ht="12.75">
      <c r="A108" s="39"/>
      <c r="B108" s="27" t="s">
        <v>45</v>
      </c>
      <c r="C108" s="46">
        <f>D108</f>
        <v>0</v>
      </c>
      <c r="D108" s="46"/>
      <c r="E108" s="128"/>
      <c r="G108" s="149"/>
      <c r="H108" s="149"/>
    </row>
    <row r="109" spans="1:8" ht="12.75">
      <c r="A109" s="39"/>
      <c r="B109" s="27"/>
      <c r="C109" s="128"/>
      <c r="D109" s="128"/>
      <c r="E109" s="128"/>
      <c r="G109" s="149"/>
      <c r="H109" s="149"/>
    </row>
    <row r="110" spans="1:8" ht="13.5">
      <c r="A110" s="39"/>
      <c r="B110" s="157" t="s">
        <v>86</v>
      </c>
      <c r="C110" s="164">
        <f>D110</f>
        <v>1622.3</v>
      </c>
      <c r="D110" s="164">
        <f>D111+D112</f>
        <v>1622.3</v>
      </c>
      <c r="E110" s="128"/>
      <c r="G110" s="149"/>
      <c r="H110" s="149"/>
    </row>
    <row r="111" spans="1:8" ht="12.75">
      <c r="A111" s="39"/>
      <c r="B111" s="27" t="s">
        <v>43</v>
      </c>
      <c r="C111" s="46">
        <f>D111</f>
        <v>1622.3</v>
      </c>
      <c r="D111" s="46">
        <v>1622.3</v>
      </c>
      <c r="E111" s="128"/>
      <c r="G111" s="149"/>
      <c r="H111" s="149"/>
    </row>
    <row r="112" spans="1:8" ht="12.75">
      <c r="A112" s="39"/>
      <c r="B112" s="27" t="s">
        <v>46</v>
      </c>
      <c r="C112" s="46">
        <f>D112</f>
        <v>0</v>
      </c>
      <c r="D112" s="46">
        <v>0</v>
      </c>
      <c r="E112" s="128"/>
      <c r="G112" s="149"/>
      <c r="H112" s="149"/>
    </row>
    <row r="113" spans="1:8" ht="12.75">
      <c r="A113" s="39"/>
      <c r="B113" s="27"/>
      <c r="C113" s="128"/>
      <c r="D113" s="128"/>
      <c r="E113" s="128"/>
      <c r="G113" s="149"/>
      <c r="H113" s="149"/>
    </row>
    <row r="114" spans="1:8" ht="25.5">
      <c r="A114" s="39"/>
      <c r="B114" s="29" t="s">
        <v>38</v>
      </c>
      <c r="C114" s="49">
        <f>D114+E114</f>
        <v>790</v>
      </c>
      <c r="D114" s="49">
        <f>D115</f>
        <v>790</v>
      </c>
      <c r="E114" s="140"/>
      <c r="G114" s="220"/>
      <c r="H114" s="220"/>
    </row>
    <row r="115" spans="1:8" ht="12.75">
      <c r="A115" s="39"/>
      <c r="B115" s="30" t="s">
        <v>161</v>
      </c>
      <c r="C115" s="51">
        <f>D115+E115</f>
        <v>790</v>
      </c>
      <c r="D115" s="51">
        <f>SUM(D116:D119)</f>
        <v>790</v>
      </c>
      <c r="E115" s="141"/>
      <c r="G115" s="223"/>
      <c r="H115" s="223"/>
    </row>
    <row r="116" spans="1:8" ht="25.5">
      <c r="A116" s="56"/>
      <c r="B116" s="27" t="s">
        <v>136</v>
      </c>
      <c r="C116" s="53">
        <f>D116</f>
        <v>80</v>
      </c>
      <c r="D116" s="53">
        <v>80</v>
      </c>
      <c r="E116" s="128"/>
      <c r="G116" s="149"/>
      <c r="H116" s="149"/>
    </row>
    <row r="117" spans="1:8" s="2" customFormat="1" ht="25.5">
      <c r="A117" s="39"/>
      <c r="B117" s="144" t="s">
        <v>167</v>
      </c>
      <c r="C117" s="53">
        <f>D117</f>
        <v>160</v>
      </c>
      <c r="D117" s="53">
        <v>160</v>
      </c>
      <c r="E117" s="128"/>
      <c r="G117" s="165"/>
      <c r="H117" s="165"/>
    </row>
    <row r="118" spans="1:8" ht="12.75">
      <c r="A118" s="39"/>
      <c r="B118" s="144" t="s">
        <v>346</v>
      </c>
      <c r="C118" s="53">
        <f>D118</f>
        <v>250</v>
      </c>
      <c r="D118" s="53">
        <v>250</v>
      </c>
      <c r="E118" s="128"/>
      <c r="G118" s="165"/>
      <c r="H118" s="165"/>
    </row>
    <row r="119" spans="1:8" ht="12.75">
      <c r="A119" s="39"/>
      <c r="B119" s="144" t="s">
        <v>189</v>
      </c>
      <c r="C119" s="53">
        <f>D119</f>
        <v>300</v>
      </c>
      <c r="D119" s="53">
        <v>300</v>
      </c>
      <c r="E119" s="128"/>
      <c r="G119" s="165"/>
      <c r="H119" s="165"/>
    </row>
    <row r="120" spans="1:8" ht="12.75">
      <c r="A120" s="39"/>
      <c r="B120" s="27"/>
      <c r="C120" s="128"/>
      <c r="D120" s="128"/>
      <c r="E120" s="128"/>
      <c r="G120" s="165"/>
      <c r="H120" s="165"/>
    </row>
    <row r="121" spans="1:8" ht="12.75">
      <c r="A121" s="145" t="s">
        <v>175</v>
      </c>
      <c r="B121" s="24" t="s">
        <v>176</v>
      </c>
      <c r="C121" s="42">
        <f>D121</f>
        <v>1000</v>
      </c>
      <c r="D121" s="42">
        <f>D122</f>
        <v>1000</v>
      </c>
      <c r="E121" s="147"/>
      <c r="G121" s="165"/>
      <c r="H121" s="165"/>
    </row>
    <row r="122" spans="1:8" ht="12.75">
      <c r="A122" s="145" t="s">
        <v>295</v>
      </c>
      <c r="B122" s="24" t="s">
        <v>177</v>
      </c>
      <c r="C122" s="42">
        <f>D122</f>
        <v>1000</v>
      </c>
      <c r="D122" s="42">
        <f>D123</f>
        <v>1000</v>
      </c>
      <c r="E122" s="147"/>
      <c r="G122" s="165"/>
      <c r="H122" s="165"/>
    </row>
    <row r="123" spans="1:8" ht="25.5">
      <c r="A123" s="150" t="s">
        <v>238</v>
      </c>
      <c r="B123" s="25" t="s">
        <v>41</v>
      </c>
      <c r="C123" s="49">
        <f>D123</f>
        <v>1000</v>
      </c>
      <c r="D123" s="49">
        <f>D124</f>
        <v>1000</v>
      </c>
      <c r="E123" s="140"/>
      <c r="G123" s="221"/>
      <c r="H123" s="221"/>
    </row>
    <row r="124" spans="1:8" ht="25.5">
      <c r="A124" s="39"/>
      <c r="B124" s="26" t="s">
        <v>42</v>
      </c>
      <c r="C124" s="51">
        <f>D124</f>
        <v>1000</v>
      </c>
      <c r="D124" s="51">
        <f>D125</f>
        <v>1000</v>
      </c>
      <c r="E124" s="141"/>
      <c r="G124" s="222"/>
      <c r="H124" s="222"/>
    </row>
    <row r="125" spans="1:8" s="2" customFormat="1" ht="12.75">
      <c r="A125" s="39"/>
      <c r="B125" s="27" t="s">
        <v>87</v>
      </c>
      <c r="C125" s="53">
        <f>D125</f>
        <v>1000</v>
      </c>
      <c r="D125" s="53">
        <v>1000</v>
      </c>
      <c r="E125" s="127"/>
      <c r="G125" s="56"/>
      <c r="H125" s="56"/>
    </row>
    <row r="126" spans="1:8" ht="12.75">
      <c r="A126" s="39"/>
      <c r="B126" s="27"/>
      <c r="C126" s="108"/>
      <c r="D126" s="128"/>
      <c r="E126" s="128"/>
      <c r="G126" s="39"/>
      <c r="H126" s="39"/>
    </row>
    <row r="127" spans="1:8" ht="12.75">
      <c r="A127" s="145" t="s">
        <v>129</v>
      </c>
      <c r="B127" s="24" t="s">
        <v>2</v>
      </c>
      <c r="C127" s="42">
        <f>D127+E127</f>
        <v>9644</v>
      </c>
      <c r="D127" s="42"/>
      <c r="E127" s="42">
        <f>E128</f>
        <v>9644</v>
      </c>
      <c r="G127" s="83">
        <f aca="true" t="shared" si="5" ref="G127:H129">G128</f>
        <v>9644</v>
      </c>
      <c r="H127" s="83">
        <f t="shared" si="5"/>
        <v>9644</v>
      </c>
    </row>
    <row r="128" spans="1:8" ht="12.75">
      <c r="A128" s="145" t="s">
        <v>178</v>
      </c>
      <c r="B128" s="124" t="s">
        <v>126</v>
      </c>
      <c r="C128" s="42">
        <f>D128+E128</f>
        <v>9644</v>
      </c>
      <c r="D128" s="42"/>
      <c r="E128" s="42">
        <f>E129</f>
        <v>9644</v>
      </c>
      <c r="G128" s="83">
        <f t="shared" si="5"/>
        <v>9644</v>
      </c>
      <c r="H128" s="83">
        <f t="shared" si="5"/>
        <v>9644</v>
      </c>
    </row>
    <row r="129" spans="1:8" ht="25.5">
      <c r="A129" s="150" t="s">
        <v>230</v>
      </c>
      <c r="B129" s="25" t="s">
        <v>38</v>
      </c>
      <c r="C129" s="44">
        <f>D129+E129</f>
        <v>9644</v>
      </c>
      <c r="D129" s="44"/>
      <c r="E129" s="44">
        <f>E130</f>
        <v>9644</v>
      </c>
      <c r="G129" s="85">
        <f t="shared" si="5"/>
        <v>9644</v>
      </c>
      <c r="H129" s="85">
        <f t="shared" si="5"/>
        <v>9644</v>
      </c>
    </row>
    <row r="130" spans="1:8" ht="12.75">
      <c r="A130" s="39"/>
      <c r="B130" s="26" t="s">
        <v>37</v>
      </c>
      <c r="C130" s="45">
        <f>E130+D130</f>
        <v>9644</v>
      </c>
      <c r="D130" s="45"/>
      <c r="E130" s="45">
        <f>E131+E132+E133+E134+E135</f>
        <v>9644</v>
      </c>
      <c r="G130" s="88">
        <f>G131+G132+G133+G134+G135</f>
        <v>9644</v>
      </c>
      <c r="H130" s="88">
        <f>H131+H132+H133+H134+H135</f>
        <v>9644</v>
      </c>
    </row>
    <row r="131" spans="1:8" ht="25.5">
      <c r="A131" s="39"/>
      <c r="B131" s="76" t="s">
        <v>29</v>
      </c>
      <c r="C131" s="74">
        <f>D131+E131</f>
        <v>1240.4</v>
      </c>
      <c r="D131" s="73"/>
      <c r="E131" s="74">
        <v>1240.4</v>
      </c>
      <c r="G131" s="80">
        <v>1240.4</v>
      </c>
      <c r="H131" s="80">
        <v>1240.4</v>
      </c>
    </row>
    <row r="132" spans="1:8" ht="25.5">
      <c r="A132" s="39"/>
      <c r="B132" s="151" t="s">
        <v>181</v>
      </c>
      <c r="C132" s="74">
        <f>D132+E132</f>
        <v>0</v>
      </c>
      <c r="D132" s="74"/>
      <c r="E132" s="74">
        <v>0</v>
      </c>
      <c r="G132" s="80">
        <v>0</v>
      </c>
      <c r="H132" s="80">
        <v>0</v>
      </c>
    </row>
    <row r="133" spans="1:8" ht="25.5">
      <c r="A133" s="56"/>
      <c r="B133" s="151" t="s">
        <v>172</v>
      </c>
      <c r="C133" s="74">
        <f>D133+E133</f>
        <v>0</v>
      </c>
      <c r="D133" s="74"/>
      <c r="E133" s="74">
        <v>0</v>
      </c>
      <c r="G133" s="81">
        <v>0</v>
      </c>
      <c r="H133" s="81">
        <v>0</v>
      </c>
    </row>
    <row r="134" spans="1:8" ht="25.5">
      <c r="A134" s="39"/>
      <c r="B134" s="77" t="s">
        <v>182</v>
      </c>
      <c r="C134" s="78">
        <f>D134+E134</f>
        <v>0</v>
      </c>
      <c r="D134" s="78"/>
      <c r="E134" s="78">
        <v>0</v>
      </c>
      <c r="G134" s="80"/>
      <c r="H134" s="80"/>
    </row>
    <row r="135" spans="1:8" ht="25.5">
      <c r="A135" s="39"/>
      <c r="B135" s="77" t="s">
        <v>199</v>
      </c>
      <c r="C135" s="78">
        <f>D135+E135</f>
        <v>8403.6</v>
      </c>
      <c r="D135" s="78"/>
      <c r="E135" s="78">
        <v>8403.6</v>
      </c>
      <c r="G135" s="80">
        <v>8403.6</v>
      </c>
      <c r="H135" s="80">
        <v>8403.6</v>
      </c>
    </row>
  </sheetData>
  <sheetProtection/>
  <mergeCells count="9">
    <mergeCell ref="A8:A13"/>
    <mergeCell ref="G8:H9"/>
    <mergeCell ref="B8:B12"/>
    <mergeCell ref="C8:C12"/>
    <mergeCell ref="D8:E11"/>
    <mergeCell ref="B1:E1"/>
    <mergeCell ref="B2:E2"/>
    <mergeCell ref="B3:E3"/>
    <mergeCell ref="B6:E6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6"/>
  <sheetViews>
    <sheetView view="pageBreakPreview" zoomScale="60" zoomScalePageLayoutView="0" workbookViewId="0" topLeftCell="A1">
      <selection activeCell="D77" sqref="D77"/>
    </sheetView>
  </sheetViews>
  <sheetFormatPr defaultColWidth="9.00390625" defaultRowHeight="12.75"/>
  <cols>
    <col min="1" max="1" width="13.125" style="17" customWidth="1"/>
    <col min="2" max="2" width="56.00390625" style="6" customWidth="1"/>
    <col min="3" max="3" width="16.125" style="16" customWidth="1"/>
    <col min="4" max="4" width="15.125" style="16" customWidth="1"/>
    <col min="5" max="5" width="15.375" style="16" customWidth="1"/>
    <col min="6" max="6" width="6.875" style="16" customWidth="1"/>
    <col min="7" max="7" width="12.75390625" style="0" customWidth="1"/>
    <col min="8" max="8" width="12.875" style="0" customWidth="1"/>
  </cols>
  <sheetData>
    <row r="1" spans="2:6" ht="15.75">
      <c r="B1" s="261" t="s">
        <v>7</v>
      </c>
      <c r="C1" s="261"/>
      <c r="D1" s="261"/>
      <c r="E1" s="261"/>
      <c r="F1" s="22"/>
    </row>
    <row r="2" spans="2:6" ht="12" customHeight="1">
      <c r="B2" s="261" t="s">
        <v>8</v>
      </c>
      <c r="C2" s="261"/>
      <c r="D2" s="261"/>
      <c r="E2" s="261"/>
      <c r="F2" s="22"/>
    </row>
    <row r="3" spans="2:6" ht="12.75" customHeight="1">
      <c r="B3" s="261" t="s">
        <v>13</v>
      </c>
      <c r="C3" s="261"/>
      <c r="D3" s="261"/>
      <c r="E3" s="261"/>
      <c r="F3" s="22"/>
    </row>
    <row r="4" spans="2:6" ht="12.75" customHeight="1">
      <c r="B4" s="4"/>
      <c r="C4" s="7"/>
      <c r="D4" s="8"/>
      <c r="E4" s="8"/>
      <c r="F4" s="8"/>
    </row>
    <row r="5" spans="2:6" ht="1.5" customHeight="1">
      <c r="B5" s="1"/>
      <c r="C5" s="9"/>
      <c r="D5" s="10"/>
      <c r="E5" s="11"/>
      <c r="F5" s="11"/>
    </row>
    <row r="6" spans="2:8" ht="15.75">
      <c r="B6" s="276" t="s">
        <v>317</v>
      </c>
      <c r="C6" s="276"/>
      <c r="D6" s="276"/>
      <c r="E6" s="276"/>
      <c r="F6" s="224"/>
      <c r="G6" s="90"/>
      <c r="H6" s="90"/>
    </row>
    <row r="7" spans="2:8" ht="11.25" customHeight="1">
      <c r="B7" s="5"/>
      <c r="C7" s="12"/>
      <c r="D7" s="13"/>
      <c r="E7" s="278" t="s">
        <v>223</v>
      </c>
      <c r="F7" s="278"/>
      <c r="G7" s="278"/>
      <c r="H7" s="278"/>
    </row>
    <row r="8" spans="1:8" ht="21.75" customHeight="1">
      <c r="A8" s="263" t="s">
        <v>215</v>
      </c>
      <c r="B8" s="263" t="s">
        <v>1</v>
      </c>
      <c r="C8" s="266" t="s">
        <v>307</v>
      </c>
      <c r="D8" s="269" t="s">
        <v>6</v>
      </c>
      <c r="E8" s="271"/>
      <c r="F8" s="246"/>
      <c r="G8" s="257" t="s">
        <v>226</v>
      </c>
      <c r="H8" s="258"/>
    </row>
    <row r="9" spans="1:8" ht="6.75" customHeight="1">
      <c r="A9" s="264"/>
      <c r="B9" s="264"/>
      <c r="C9" s="267"/>
      <c r="D9" s="272"/>
      <c r="E9" s="274"/>
      <c r="F9" s="247"/>
      <c r="G9" s="259"/>
      <c r="H9" s="260"/>
    </row>
    <row r="10" spans="1:8" ht="12.75" customHeight="1" hidden="1">
      <c r="A10" s="264"/>
      <c r="B10" s="264"/>
      <c r="C10" s="267"/>
      <c r="D10" s="272"/>
      <c r="E10" s="274"/>
      <c r="F10" s="248"/>
      <c r="G10" s="80"/>
      <c r="H10" s="80"/>
    </row>
    <row r="11" spans="1:8" ht="12.75" customHeight="1" hidden="1">
      <c r="A11" s="264"/>
      <c r="B11" s="264"/>
      <c r="C11" s="267"/>
      <c r="D11" s="279"/>
      <c r="E11" s="281"/>
      <c r="F11" s="249"/>
      <c r="G11" s="80"/>
      <c r="H11" s="80"/>
    </row>
    <row r="12" spans="1:8" ht="40.5" customHeight="1">
      <c r="A12" s="264"/>
      <c r="B12" s="265"/>
      <c r="C12" s="268"/>
      <c r="D12" s="15" t="s">
        <v>15</v>
      </c>
      <c r="E12" s="15" t="s">
        <v>227</v>
      </c>
      <c r="F12" s="232"/>
      <c r="G12" s="82">
        <v>2021</v>
      </c>
      <c r="H12" s="82">
        <v>2022</v>
      </c>
    </row>
    <row r="13" spans="1:8" ht="40.5" customHeight="1">
      <c r="A13" s="265"/>
      <c r="B13" s="36" t="s">
        <v>28</v>
      </c>
      <c r="C13" s="37"/>
      <c r="D13" s="38"/>
      <c r="E13" s="38"/>
      <c r="F13" s="233"/>
      <c r="G13" s="87"/>
      <c r="H13" s="87"/>
    </row>
    <row r="14" spans="1:8" ht="25.5">
      <c r="A14" s="39"/>
      <c r="B14" s="23" t="s">
        <v>27</v>
      </c>
      <c r="C14" s="40">
        <f>D14+E14</f>
        <v>143302.5</v>
      </c>
      <c r="D14" s="40">
        <f>D15+D40+D47+D56+D66</f>
        <v>39617.3</v>
      </c>
      <c r="E14" s="40">
        <f>E15+E40+E47+E56+E66</f>
        <v>103685.20000000001</v>
      </c>
      <c r="F14" s="250"/>
      <c r="G14" s="89">
        <f>G15+G40+G47+G56+G66</f>
        <v>97008.4</v>
      </c>
      <c r="H14" s="89">
        <f>H15+H40+H47+H56+H66</f>
        <v>105494.5</v>
      </c>
    </row>
    <row r="15" spans="1:8" ht="12.75">
      <c r="A15" s="41" t="s">
        <v>163</v>
      </c>
      <c r="B15" s="24" t="s">
        <v>5</v>
      </c>
      <c r="C15" s="42">
        <f>D15+E15</f>
        <v>6703.799999999999</v>
      </c>
      <c r="D15" s="42">
        <f>D17+D34</f>
        <v>6563.099999999999</v>
      </c>
      <c r="E15" s="42">
        <f>E17+E28+E34</f>
        <v>140.7</v>
      </c>
      <c r="F15" s="250"/>
      <c r="G15" s="83">
        <f>G18+G28</f>
        <v>144.2</v>
      </c>
      <c r="H15" s="83">
        <f>H18+H28</f>
        <v>144.2</v>
      </c>
    </row>
    <row r="16" spans="1:8" ht="12.75">
      <c r="A16" s="39"/>
      <c r="B16" s="24"/>
      <c r="C16" s="42"/>
      <c r="D16" s="42"/>
      <c r="E16" s="43"/>
      <c r="F16" s="251"/>
      <c r="G16" s="80"/>
      <c r="H16" s="80"/>
    </row>
    <row r="17" spans="1:8" ht="38.25">
      <c r="A17" s="41" t="s">
        <v>152</v>
      </c>
      <c r="B17" s="24" t="s">
        <v>60</v>
      </c>
      <c r="C17" s="42">
        <f aca="true" t="shared" si="0" ref="C17:C23">D17+E17</f>
        <v>6199.2</v>
      </c>
      <c r="D17" s="42">
        <f>D18</f>
        <v>6063.099999999999</v>
      </c>
      <c r="E17" s="43">
        <f>E18</f>
        <v>136.1</v>
      </c>
      <c r="F17" s="251"/>
      <c r="G17" s="80"/>
      <c r="H17" s="80"/>
    </row>
    <row r="18" spans="1:8" ht="25.5">
      <c r="A18" s="72" t="s">
        <v>216</v>
      </c>
      <c r="B18" s="25" t="s">
        <v>191</v>
      </c>
      <c r="C18" s="44">
        <f t="shared" si="0"/>
        <v>6199.2</v>
      </c>
      <c r="D18" s="44">
        <f>D19</f>
        <v>6063.099999999999</v>
      </c>
      <c r="E18" s="44">
        <f>E19+E25</f>
        <v>136.1</v>
      </c>
      <c r="F18" s="237"/>
      <c r="G18" s="84">
        <f>G25</f>
        <v>139.7</v>
      </c>
      <c r="H18" s="84">
        <f>H25</f>
        <v>139.7</v>
      </c>
    </row>
    <row r="19" spans="1:8" ht="12.75">
      <c r="A19" s="68"/>
      <c r="B19" s="26" t="s">
        <v>102</v>
      </c>
      <c r="C19" s="45">
        <f t="shared" si="0"/>
        <v>6063.099999999999</v>
      </c>
      <c r="D19" s="45">
        <f>D20</f>
        <v>6063.099999999999</v>
      </c>
      <c r="E19" s="45">
        <f>E20</f>
        <v>0</v>
      </c>
      <c r="F19" s="238"/>
      <c r="G19" s="87"/>
      <c r="H19" s="87"/>
    </row>
    <row r="20" spans="1:8" ht="12.75">
      <c r="A20" s="68"/>
      <c r="B20" s="27" t="s">
        <v>95</v>
      </c>
      <c r="C20" s="46">
        <f t="shared" si="0"/>
        <v>6063.099999999999</v>
      </c>
      <c r="D20" s="46">
        <f>D21+D22+D23</f>
        <v>6063.099999999999</v>
      </c>
      <c r="E20" s="47"/>
      <c r="F20" s="239"/>
      <c r="G20" s="80"/>
      <c r="H20" s="80"/>
    </row>
    <row r="21" spans="1:8" ht="12.75">
      <c r="A21" s="68"/>
      <c r="B21" s="27" t="s">
        <v>57</v>
      </c>
      <c r="C21" s="46">
        <f t="shared" si="0"/>
        <v>5573.2</v>
      </c>
      <c r="D21" s="46">
        <v>5573.2</v>
      </c>
      <c r="E21" s="47"/>
      <c r="F21" s="239"/>
      <c r="G21" s="80"/>
      <c r="H21" s="80"/>
    </row>
    <row r="22" spans="1:8" ht="12.75">
      <c r="A22" s="68"/>
      <c r="B22" s="27" t="s">
        <v>58</v>
      </c>
      <c r="C22" s="46">
        <f t="shared" si="0"/>
        <v>489.9</v>
      </c>
      <c r="D22" s="46">
        <v>489.9</v>
      </c>
      <c r="E22" s="47">
        <v>0</v>
      </c>
      <c r="F22" s="239"/>
      <c r="G22" s="80"/>
      <c r="H22" s="80"/>
    </row>
    <row r="23" spans="1:8" ht="12.75">
      <c r="A23" s="68"/>
      <c r="B23" s="28" t="s">
        <v>45</v>
      </c>
      <c r="C23" s="46">
        <f t="shared" si="0"/>
        <v>0</v>
      </c>
      <c r="D23" s="46">
        <v>0</v>
      </c>
      <c r="E23" s="48">
        <v>0</v>
      </c>
      <c r="F23" s="91"/>
      <c r="G23" s="80"/>
      <c r="H23" s="80"/>
    </row>
    <row r="24" spans="1:8" ht="12.75">
      <c r="A24" s="68"/>
      <c r="B24" s="27"/>
      <c r="C24" s="46"/>
      <c r="D24" s="46"/>
      <c r="E24" s="47"/>
      <c r="F24" s="239"/>
      <c r="G24" s="80"/>
      <c r="H24" s="80"/>
    </row>
    <row r="25" spans="1:8" ht="25.5">
      <c r="A25" s="68"/>
      <c r="B25" s="76" t="s">
        <v>222</v>
      </c>
      <c r="C25" s="46">
        <f>D25+E25</f>
        <v>136.1</v>
      </c>
      <c r="D25" s="46"/>
      <c r="E25" s="75">
        <v>136.1</v>
      </c>
      <c r="F25" s="91"/>
      <c r="G25" s="80">
        <v>139.7</v>
      </c>
      <c r="H25" s="80">
        <v>139.7</v>
      </c>
    </row>
    <row r="26" spans="1:8" ht="12.75">
      <c r="A26" s="68"/>
      <c r="B26" s="76"/>
      <c r="C26" s="46"/>
      <c r="D26" s="46"/>
      <c r="E26" s="75"/>
      <c r="F26" s="91"/>
      <c r="G26" s="80"/>
      <c r="H26" s="80"/>
    </row>
    <row r="27" spans="1:8" ht="38.25">
      <c r="A27" s="41" t="s">
        <v>151</v>
      </c>
      <c r="B27" s="86" t="s">
        <v>150</v>
      </c>
      <c r="C27" s="46"/>
      <c r="D27" s="46"/>
      <c r="E27" s="48"/>
      <c r="F27" s="91"/>
      <c r="G27" s="80"/>
      <c r="H27" s="80"/>
    </row>
    <row r="28" spans="1:8" ht="25.5">
      <c r="A28" s="72" t="s">
        <v>217</v>
      </c>
      <c r="B28" s="25" t="s">
        <v>32</v>
      </c>
      <c r="C28" s="44">
        <f>D28+E28</f>
        <v>4.6</v>
      </c>
      <c r="D28" s="44">
        <f>D29</f>
        <v>0</v>
      </c>
      <c r="E28" s="55">
        <f>E29</f>
        <v>4.6</v>
      </c>
      <c r="F28" s="240"/>
      <c r="G28" s="84">
        <f>G29</f>
        <v>4.5</v>
      </c>
      <c r="H28" s="84">
        <f>H29</f>
        <v>4.5</v>
      </c>
    </row>
    <row r="29" spans="1:8" ht="25.5">
      <c r="A29" s="68"/>
      <c r="B29" s="26" t="s">
        <v>101</v>
      </c>
      <c r="C29" s="51">
        <f>D29+E29</f>
        <v>4.6</v>
      </c>
      <c r="D29" s="51">
        <f>D30</f>
        <v>0</v>
      </c>
      <c r="E29" s="52">
        <f>E30+E31</f>
        <v>4.6</v>
      </c>
      <c r="F29" s="241"/>
      <c r="G29" s="87">
        <f>G30+G31</f>
        <v>4.5</v>
      </c>
      <c r="H29" s="87">
        <f>H30+H31</f>
        <v>4.5</v>
      </c>
    </row>
    <row r="30" spans="1:8" ht="12.75">
      <c r="A30" s="68"/>
      <c r="B30" s="76" t="s">
        <v>73</v>
      </c>
      <c r="C30" s="74">
        <f>D30+E30</f>
        <v>4.5</v>
      </c>
      <c r="D30" s="74"/>
      <c r="E30" s="75">
        <v>4.5</v>
      </c>
      <c r="F30" s="91"/>
      <c r="G30" s="80">
        <v>4.5</v>
      </c>
      <c r="H30" s="80">
        <v>4.5</v>
      </c>
    </row>
    <row r="31" spans="1:8" ht="12.75">
      <c r="A31" s="68"/>
      <c r="B31" s="76" t="s">
        <v>224</v>
      </c>
      <c r="C31" s="74">
        <f>D31+E31</f>
        <v>0.1</v>
      </c>
      <c r="D31" s="74">
        <v>0</v>
      </c>
      <c r="E31" s="75">
        <v>0.1</v>
      </c>
      <c r="F31" s="91"/>
      <c r="G31" s="80">
        <v>0</v>
      </c>
      <c r="H31" s="80">
        <v>0</v>
      </c>
    </row>
    <row r="32" spans="1:8" s="2" customFormat="1" ht="12.75">
      <c r="A32" s="69"/>
      <c r="B32" s="27"/>
      <c r="C32" s="53"/>
      <c r="D32" s="53"/>
      <c r="E32" s="57"/>
      <c r="F32" s="242"/>
      <c r="G32" s="81"/>
      <c r="H32" s="81"/>
    </row>
    <row r="33" spans="1:8" ht="12.75">
      <c r="A33" s="68"/>
      <c r="B33" s="28"/>
      <c r="C33" s="46"/>
      <c r="D33" s="46"/>
      <c r="E33" s="48"/>
      <c r="F33" s="91"/>
      <c r="G33" s="80"/>
      <c r="H33" s="80"/>
    </row>
    <row r="34" spans="1:8" ht="12.75">
      <c r="A34" s="70" t="s">
        <v>164</v>
      </c>
      <c r="B34" s="58" t="s">
        <v>165</v>
      </c>
      <c r="C34" s="42">
        <f>D34+E34</f>
        <v>500</v>
      </c>
      <c r="D34" s="59">
        <f aca="true" t="shared" si="1" ref="D34:E36">D35</f>
        <v>500</v>
      </c>
      <c r="E34" s="59">
        <f t="shared" si="1"/>
        <v>0</v>
      </c>
      <c r="F34" s="95"/>
      <c r="G34" s="80"/>
      <c r="H34" s="80"/>
    </row>
    <row r="35" spans="1:8" ht="25.5">
      <c r="A35" s="72" t="s">
        <v>216</v>
      </c>
      <c r="B35" s="25" t="s">
        <v>56</v>
      </c>
      <c r="C35" s="44">
        <f>D35+E35</f>
        <v>500</v>
      </c>
      <c r="D35" s="44">
        <f t="shared" si="1"/>
        <v>500</v>
      </c>
      <c r="E35" s="44">
        <f t="shared" si="1"/>
        <v>0</v>
      </c>
      <c r="F35" s="237"/>
      <c r="G35" s="180"/>
      <c r="H35" s="180"/>
    </row>
    <row r="36" spans="1:8" ht="25.5">
      <c r="A36" s="68"/>
      <c r="B36" s="26" t="s">
        <v>117</v>
      </c>
      <c r="C36" s="45">
        <f>D36+E36</f>
        <v>500</v>
      </c>
      <c r="D36" s="45">
        <f t="shared" si="1"/>
        <v>500</v>
      </c>
      <c r="E36" s="45">
        <f t="shared" si="1"/>
        <v>0</v>
      </c>
      <c r="F36" s="238"/>
      <c r="G36" s="87"/>
      <c r="H36" s="87"/>
    </row>
    <row r="37" spans="1:8" ht="12.75">
      <c r="A37" s="68"/>
      <c r="B37" s="28" t="s">
        <v>96</v>
      </c>
      <c r="C37" s="46">
        <f>D37+E37</f>
        <v>500</v>
      </c>
      <c r="D37" s="46">
        <v>500</v>
      </c>
      <c r="E37" s="48"/>
      <c r="F37" s="91"/>
      <c r="G37" s="80"/>
      <c r="H37" s="80"/>
    </row>
    <row r="38" spans="1:8" ht="12.75">
      <c r="A38" s="68"/>
      <c r="B38" s="28"/>
      <c r="C38" s="46"/>
      <c r="D38" s="46"/>
      <c r="E38" s="48"/>
      <c r="F38" s="91"/>
      <c r="G38" s="80"/>
      <c r="H38" s="80"/>
    </row>
    <row r="39" spans="1:8" ht="12.75">
      <c r="A39" s="68"/>
      <c r="B39" s="28"/>
      <c r="C39" s="46"/>
      <c r="D39" s="46"/>
      <c r="E39" s="48"/>
      <c r="F39" s="91"/>
      <c r="G39" s="80"/>
      <c r="H39" s="80"/>
    </row>
    <row r="40" spans="1:8" ht="12.75">
      <c r="A40" s="70" t="s">
        <v>133</v>
      </c>
      <c r="B40" s="60" t="s">
        <v>59</v>
      </c>
      <c r="C40" s="42">
        <f>D40+E40</f>
        <v>2687.8</v>
      </c>
      <c r="D40" s="59">
        <f aca="true" t="shared" si="2" ref="D40:E43">D41</f>
        <v>0</v>
      </c>
      <c r="E40" s="59">
        <f t="shared" si="2"/>
        <v>2687.8</v>
      </c>
      <c r="F40" s="95"/>
      <c r="G40" s="83">
        <f aca="true" t="shared" si="3" ref="G40:H43">G41</f>
        <v>2710.7</v>
      </c>
      <c r="H40" s="83">
        <f t="shared" si="3"/>
        <v>2813.5</v>
      </c>
    </row>
    <row r="41" spans="1:8" ht="12.75">
      <c r="A41" s="68"/>
      <c r="B41" s="61" t="s">
        <v>218</v>
      </c>
      <c r="C41" s="42">
        <f>D41+E41</f>
        <v>2687.8</v>
      </c>
      <c r="D41" s="59">
        <f t="shared" si="2"/>
        <v>0</v>
      </c>
      <c r="E41" s="59">
        <f t="shared" si="2"/>
        <v>2687.8</v>
      </c>
      <c r="F41" s="95"/>
      <c r="G41" s="83">
        <f t="shared" si="3"/>
        <v>2710.7</v>
      </c>
      <c r="H41" s="83">
        <f t="shared" si="3"/>
        <v>2813.5</v>
      </c>
    </row>
    <row r="42" spans="1:8" ht="25.5">
      <c r="A42" s="72" t="s">
        <v>216</v>
      </c>
      <c r="B42" s="25" t="s">
        <v>56</v>
      </c>
      <c r="C42" s="44">
        <f>D42+E42</f>
        <v>2687.8</v>
      </c>
      <c r="D42" s="44">
        <f t="shared" si="2"/>
        <v>0</v>
      </c>
      <c r="E42" s="44">
        <f t="shared" si="2"/>
        <v>2687.8</v>
      </c>
      <c r="F42" s="237"/>
      <c r="G42" s="84">
        <f t="shared" si="3"/>
        <v>2710.7</v>
      </c>
      <c r="H42" s="84">
        <f t="shared" si="3"/>
        <v>2813.5</v>
      </c>
    </row>
    <row r="43" spans="1:8" ht="25.5">
      <c r="A43" s="68"/>
      <c r="B43" s="26" t="s">
        <v>117</v>
      </c>
      <c r="C43" s="45">
        <f>D43+E43</f>
        <v>2687.8</v>
      </c>
      <c r="D43" s="45">
        <f t="shared" si="2"/>
        <v>0</v>
      </c>
      <c r="E43" s="45">
        <f t="shared" si="2"/>
        <v>2687.8</v>
      </c>
      <c r="F43" s="238"/>
      <c r="G43" s="88">
        <f t="shared" si="3"/>
        <v>2710.7</v>
      </c>
      <c r="H43" s="88">
        <f t="shared" si="3"/>
        <v>2813.5</v>
      </c>
    </row>
    <row r="44" spans="1:8" ht="25.5">
      <c r="A44" s="68"/>
      <c r="B44" s="77" t="s">
        <v>97</v>
      </c>
      <c r="C44" s="74">
        <f>E44</f>
        <v>2687.8</v>
      </c>
      <c r="D44" s="74"/>
      <c r="E44" s="78">
        <v>2687.8</v>
      </c>
      <c r="F44" s="92"/>
      <c r="G44" s="80">
        <v>2710.7</v>
      </c>
      <c r="H44" s="80">
        <v>2813.5</v>
      </c>
    </row>
    <row r="45" spans="1:8" ht="12.75">
      <c r="A45" s="68"/>
      <c r="B45" s="31"/>
      <c r="C45" s="46"/>
      <c r="D45" s="46"/>
      <c r="E45" s="48"/>
      <c r="F45" s="91"/>
      <c r="G45" s="80"/>
      <c r="H45" s="80"/>
    </row>
    <row r="46" spans="1:8" ht="12.75">
      <c r="A46" s="68"/>
      <c r="B46" s="31"/>
      <c r="C46" s="46"/>
      <c r="D46" s="46"/>
      <c r="E46" s="48"/>
      <c r="F46" s="91"/>
      <c r="G46" s="80"/>
      <c r="H46" s="80"/>
    </row>
    <row r="47" spans="1:8" ht="12.75">
      <c r="A47" s="70" t="s">
        <v>131</v>
      </c>
      <c r="B47" s="58" t="s">
        <v>4</v>
      </c>
      <c r="C47" s="42">
        <f>D47+E47</f>
        <v>25186.199999999997</v>
      </c>
      <c r="D47" s="59">
        <f aca="true" t="shared" si="4" ref="D47:E49">D48</f>
        <v>0</v>
      </c>
      <c r="E47" s="59">
        <f t="shared" si="4"/>
        <v>25186.199999999997</v>
      </c>
      <c r="F47" s="95"/>
      <c r="G47" s="83">
        <f aca="true" t="shared" si="5" ref="G47:H49">G48</f>
        <v>25138.199999999997</v>
      </c>
      <c r="H47" s="83">
        <f t="shared" si="5"/>
        <v>34337.8</v>
      </c>
    </row>
    <row r="48" spans="1:8" ht="12.75">
      <c r="A48" s="68"/>
      <c r="B48" s="58" t="s">
        <v>64</v>
      </c>
      <c r="C48" s="42">
        <f>D48+E48</f>
        <v>25186.199999999997</v>
      </c>
      <c r="D48" s="59">
        <f t="shared" si="4"/>
        <v>0</v>
      </c>
      <c r="E48" s="59">
        <f t="shared" si="4"/>
        <v>25186.199999999997</v>
      </c>
      <c r="F48" s="95"/>
      <c r="G48" s="83">
        <f t="shared" si="5"/>
        <v>25138.199999999997</v>
      </c>
      <c r="H48" s="83">
        <f t="shared" si="5"/>
        <v>34337.8</v>
      </c>
    </row>
    <row r="49" spans="1:8" ht="25.5">
      <c r="A49" s="72" t="s">
        <v>219</v>
      </c>
      <c r="B49" s="25" t="s">
        <v>33</v>
      </c>
      <c r="C49" s="44">
        <f>D49+E49</f>
        <v>25186.199999999997</v>
      </c>
      <c r="D49" s="44">
        <f t="shared" si="4"/>
        <v>0</v>
      </c>
      <c r="E49" s="44">
        <f t="shared" si="4"/>
        <v>25186.199999999997</v>
      </c>
      <c r="F49" s="237"/>
      <c r="G49" s="84">
        <f t="shared" si="5"/>
        <v>25138.199999999997</v>
      </c>
      <c r="H49" s="84">
        <f t="shared" si="5"/>
        <v>34337.8</v>
      </c>
    </row>
    <row r="50" spans="1:8" ht="12.75">
      <c r="A50" s="68"/>
      <c r="B50" s="26" t="s">
        <v>34</v>
      </c>
      <c r="C50" s="45">
        <f>D50+E50</f>
        <v>25186.199999999997</v>
      </c>
      <c r="D50" s="45">
        <f>D52</f>
        <v>0</v>
      </c>
      <c r="E50" s="45">
        <f>E52+E53+E51</f>
        <v>25186.199999999997</v>
      </c>
      <c r="F50" s="238"/>
      <c r="G50" s="88">
        <f>G52+G53+G51</f>
        <v>25138.199999999997</v>
      </c>
      <c r="H50" s="88">
        <f>H52+H53+H51</f>
        <v>34337.8</v>
      </c>
    </row>
    <row r="51" spans="1:8" ht="12.75">
      <c r="A51" s="68"/>
      <c r="B51" s="76" t="s">
        <v>332</v>
      </c>
      <c r="C51" s="73"/>
      <c r="D51" s="73"/>
      <c r="E51" s="74">
        <v>11407.3</v>
      </c>
      <c r="F51" s="93"/>
      <c r="G51" s="114">
        <v>11359.3</v>
      </c>
      <c r="H51" s="114">
        <v>20558.9</v>
      </c>
    </row>
    <row r="52" spans="1:8" ht="12.75">
      <c r="A52" s="68"/>
      <c r="B52" s="79" t="s">
        <v>333</v>
      </c>
      <c r="C52" s="74">
        <f>D52+E52</f>
        <v>9649.9</v>
      </c>
      <c r="D52" s="74"/>
      <c r="E52" s="75">
        <v>9649.9</v>
      </c>
      <c r="F52" s="91"/>
      <c r="G52" s="80">
        <v>9649.9</v>
      </c>
      <c r="H52" s="80">
        <v>9649.9</v>
      </c>
    </row>
    <row r="53" spans="1:8" ht="25.5">
      <c r="A53" s="68"/>
      <c r="B53" s="79" t="s">
        <v>208</v>
      </c>
      <c r="C53" s="74">
        <f>D53+E53</f>
        <v>4129</v>
      </c>
      <c r="D53" s="74"/>
      <c r="E53" s="75">
        <v>4129</v>
      </c>
      <c r="F53" s="91"/>
      <c r="G53" s="80">
        <v>4129</v>
      </c>
      <c r="H53" s="80">
        <v>4129</v>
      </c>
    </row>
    <row r="54" spans="1:8" ht="12.75">
      <c r="A54" s="68"/>
      <c r="B54" s="31"/>
      <c r="C54" s="46"/>
      <c r="D54" s="46"/>
      <c r="E54" s="48"/>
      <c r="F54" s="91"/>
      <c r="G54" s="80"/>
      <c r="H54" s="80"/>
    </row>
    <row r="55" spans="1:8" ht="12.75">
      <c r="A55" s="68"/>
      <c r="B55" s="31"/>
      <c r="C55" s="46"/>
      <c r="D55" s="46"/>
      <c r="E55" s="48"/>
      <c r="F55" s="91"/>
      <c r="G55" s="80"/>
      <c r="H55" s="80"/>
    </row>
    <row r="56" spans="1:8" ht="12.75">
      <c r="A56" s="70" t="s">
        <v>134</v>
      </c>
      <c r="B56" s="58" t="s">
        <v>19</v>
      </c>
      <c r="C56" s="42">
        <f>D56+E56</f>
        <v>20008.800000000003</v>
      </c>
      <c r="D56" s="59">
        <f>D57+D61</f>
        <v>54.2</v>
      </c>
      <c r="E56" s="59">
        <f>E57+E61</f>
        <v>19954.600000000002</v>
      </c>
      <c r="F56" s="95"/>
      <c r="G56" s="83">
        <f>G57+G61</f>
        <v>18620.9</v>
      </c>
      <c r="H56" s="83">
        <f>H57+H61</f>
        <v>19414.1</v>
      </c>
    </row>
    <row r="57" spans="1:8" ht="12.75">
      <c r="A57" s="68"/>
      <c r="B57" s="58" t="s">
        <v>51</v>
      </c>
      <c r="C57" s="42">
        <f>D57+E57</f>
        <v>1333.7</v>
      </c>
      <c r="D57" s="59">
        <f aca="true" t="shared" si="6" ref="D57:E59">D58</f>
        <v>0</v>
      </c>
      <c r="E57" s="59">
        <f t="shared" si="6"/>
        <v>1333.7</v>
      </c>
      <c r="F57" s="95"/>
      <c r="G57" s="83">
        <f aca="true" t="shared" si="7" ref="G57:H59">G58</f>
        <v>0</v>
      </c>
      <c r="H57" s="83">
        <f t="shared" si="7"/>
        <v>0</v>
      </c>
    </row>
    <row r="58" spans="1:8" ht="25.5">
      <c r="A58" s="72" t="s">
        <v>220</v>
      </c>
      <c r="B58" s="25" t="s">
        <v>32</v>
      </c>
      <c r="C58" s="44">
        <f>D58+E58</f>
        <v>1333.7</v>
      </c>
      <c r="D58" s="44">
        <f t="shared" si="6"/>
        <v>0</v>
      </c>
      <c r="E58" s="44">
        <f t="shared" si="6"/>
        <v>1333.7</v>
      </c>
      <c r="F58" s="237"/>
      <c r="G58" s="84">
        <f t="shared" si="7"/>
        <v>0</v>
      </c>
      <c r="H58" s="84">
        <f t="shared" si="7"/>
        <v>0</v>
      </c>
    </row>
    <row r="59" spans="1:8" ht="36" customHeight="1">
      <c r="A59" s="68"/>
      <c r="B59" s="26" t="s">
        <v>101</v>
      </c>
      <c r="C59" s="45">
        <f>E59</f>
        <v>1333.7</v>
      </c>
      <c r="D59" s="45">
        <f t="shared" si="6"/>
        <v>0</v>
      </c>
      <c r="E59" s="45">
        <f t="shared" si="6"/>
        <v>1333.7</v>
      </c>
      <c r="F59" s="238"/>
      <c r="G59" s="88">
        <f t="shared" si="7"/>
        <v>0</v>
      </c>
      <c r="H59" s="88">
        <f t="shared" si="7"/>
        <v>0</v>
      </c>
    </row>
    <row r="60" spans="1:8" ht="76.5">
      <c r="A60" s="68"/>
      <c r="B60" s="77" t="s">
        <v>225</v>
      </c>
      <c r="C60" s="74">
        <f>D60+E60</f>
        <v>1333.7</v>
      </c>
      <c r="D60" s="74"/>
      <c r="E60" s="78">
        <v>1333.7</v>
      </c>
      <c r="F60" s="92"/>
      <c r="G60" s="80">
        <v>0</v>
      </c>
      <c r="H60" s="80">
        <v>0</v>
      </c>
    </row>
    <row r="61" spans="1:8" ht="12.75">
      <c r="A61" s="68"/>
      <c r="B61" s="58" t="s">
        <v>209</v>
      </c>
      <c r="C61" s="42">
        <f aca="true" t="shared" si="8" ref="C61:D63">C62</f>
        <v>18675.100000000002</v>
      </c>
      <c r="D61" s="42">
        <f t="shared" si="8"/>
        <v>54.2</v>
      </c>
      <c r="E61" s="59">
        <f>E62</f>
        <v>18620.9</v>
      </c>
      <c r="F61" s="95"/>
      <c r="G61" s="83">
        <f aca="true" t="shared" si="9" ref="G61:H63">G62</f>
        <v>18620.9</v>
      </c>
      <c r="H61" s="83">
        <f t="shared" si="9"/>
        <v>19414.1</v>
      </c>
    </row>
    <row r="62" spans="1:8" ht="38.25">
      <c r="A62" s="68"/>
      <c r="B62" s="32" t="s">
        <v>210</v>
      </c>
      <c r="C62" s="193">
        <f t="shared" si="8"/>
        <v>18675.100000000002</v>
      </c>
      <c r="D62" s="62">
        <f t="shared" si="8"/>
        <v>54.2</v>
      </c>
      <c r="E62" s="63">
        <f>E63</f>
        <v>18620.9</v>
      </c>
      <c r="F62" s="243"/>
      <c r="G62" s="85">
        <f t="shared" si="9"/>
        <v>18620.9</v>
      </c>
      <c r="H62" s="85">
        <f t="shared" si="9"/>
        <v>19414.1</v>
      </c>
    </row>
    <row r="63" spans="1:8" ht="25.5">
      <c r="A63" s="68"/>
      <c r="B63" s="33" t="s">
        <v>211</v>
      </c>
      <c r="C63" s="64">
        <f t="shared" si="8"/>
        <v>18675.100000000002</v>
      </c>
      <c r="D63" s="64">
        <f t="shared" si="8"/>
        <v>54.2</v>
      </c>
      <c r="E63" s="65">
        <f>E64</f>
        <v>18620.9</v>
      </c>
      <c r="F63" s="244"/>
      <c r="G63" s="88">
        <f t="shared" si="9"/>
        <v>18620.9</v>
      </c>
      <c r="H63" s="88">
        <f t="shared" si="9"/>
        <v>19414.1</v>
      </c>
    </row>
    <row r="64" spans="1:8" ht="25.5">
      <c r="A64" s="68"/>
      <c r="B64" s="77" t="s">
        <v>212</v>
      </c>
      <c r="C64" s="74">
        <f>D64+E64</f>
        <v>18675.100000000002</v>
      </c>
      <c r="D64" s="74">
        <v>54.2</v>
      </c>
      <c r="E64" s="75">
        <v>18620.9</v>
      </c>
      <c r="F64" s="91"/>
      <c r="G64" s="80">
        <v>18620.9</v>
      </c>
      <c r="H64" s="80">
        <v>19414.1</v>
      </c>
    </row>
    <row r="65" spans="1:8" ht="12.75">
      <c r="A65" s="68"/>
      <c r="B65" s="58"/>
      <c r="C65" s="46"/>
      <c r="D65" s="46"/>
      <c r="E65" s="48"/>
      <c r="F65" s="91"/>
      <c r="G65" s="80"/>
      <c r="H65" s="80"/>
    </row>
    <row r="66" spans="1:8" ht="38.25">
      <c r="A66" s="70" t="s">
        <v>128</v>
      </c>
      <c r="B66" s="24" t="s">
        <v>62</v>
      </c>
      <c r="C66" s="42">
        <f>D66+E66</f>
        <v>88715.9</v>
      </c>
      <c r="D66" s="43">
        <f>D67+D72</f>
        <v>33000</v>
      </c>
      <c r="E66" s="43">
        <f>E67+E72</f>
        <v>55715.9</v>
      </c>
      <c r="F66" s="236"/>
      <c r="G66" s="83">
        <f>G67</f>
        <v>50394.4</v>
      </c>
      <c r="H66" s="83">
        <f>H67</f>
        <v>48784.9</v>
      </c>
    </row>
    <row r="67" spans="1:8" ht="25.5">
      <c r="A67" s="68"/>
      <c r="B67" s="24" t="s">
        <v>61</v>
      </c>
      <c r="C67" s="42">
        <f>D67+E67</f>
        <v>55715.9</v>
      </c>
      <c r="D67" s="43">
        <f aca="true" t="shared" si="10" ref="D67:E69">D68</f>
        <v>0</v>
      </c>
      <c r="E67" s="43">
        <f t="shared" si="10"/>
        <v>55715.9</v>
      </c>
      <c r="F67" s="236"/>
      <c r="G67" s="83">
        <f>G69</f>
        <v>50394.4</v>
      </c>
      <c r="H67" s="83">
        <f>H68</f>
        <v>48784.9</v>
      </c>
    </row>
    <row r="68" spans="1:8" ht="25.5">
      <c r="A68" s="71" t="s">
        <v>216</v>
      </c>
      <c r="B68" s="25" t="s">
        <v>56</v>
      </c>
      <c r="C68" s="44">
        <f>D68+E68</f>
        <v>55715.9</v>
      </c>
      <c r="D68" s="44">
        <f t="shared" si="10"/>
        <v>0</v>
      </c>
      <c r="E68" s="44">
        <f t="shared" si="10"/>
        <v>55715.9</v>
      </c>
      <c r="F68" s="237"/>
      <c r="G68" s="85">
        <f>G69</f>
        <v>50394.4</v>
      </c>
      <c r="H68" s="85">
        <f>H69</f>
        <v>48784.9</v>
      </c>
    </row>
    <row r="69" spans="1:8" ht="26.25" customHeight="1">
      <c r="A69" s="68"/>
      <c r="B69" s="26" t="s">
        <v>117</v>
      </c>
      <c r="C69" s="45">
        <f>D69+E69</f>
        <v>55715.9</v>
      </c>
      <c r="D69" s="45">
        <f t="shared" si="10"/>
        <v>0</v>
      </c>
      <c r="E69" s="45">
        <f t="shared" si="10"/>
        <v>55715.9</v>
      </c>
      <c r="F69" s="238"/>
      <c r="G69" s="88">
        <f>G70</f>
        <v>50394.4</v>
      </c>
      <c r="H69" s="88">
        <f>H70</f>
        <v>48784.9</v>
      </c>
    </row>
    <row r="70" spans="1:8" s="2" customFormat="1" ht="25.5">
      <c r="A70" s="68"/>
      <c r="B70" s="77" t="s">
        <v>98</v>
      </c>
      <c r="C70" s="74">
        <f>D70+E70</f>
        <v>55715.9</v>
      </c>
      <c r="D70" s="74"/>
      <c r="E70" s="78">
        <v>55715.9</v>
      </c>
      <c r="F70" s="92"/>
      <c r="G70" s="80">
        <v>50394.4</v>
      </c>
      <c r="H70" s="80">
        <v>48784.9</v>
      </c>
    </row>
    <row r="71" spans="1:8" s="2" customFormat="1" ht="12.75">
      <c r="A71" s="69"/>
      <c r="B71" s="34"/>
      <c r="C71" s="53"/>
      <c r="D71" s="53"/>
      <c r="E71" s="35"/>
      <c r="F71" s="245"/>
      <c r="G71" s="81"/>
      <c r="H71" s="81"/>
    </row>
    <row r="72" spans="1:8" s="2" customFormat="1" ht="12.75">
      <c r="A72" s="69"/>
      <c r="B72" s="58" t="s">
        <v>63</v>
      </c>
      <c r="C72" s="66">
        <f>D72+E72</f>
        <v>33000</v>
      </c>
      <c r="D72" s="67">
        <f>D73</f>
        <v>33000</v>
      </c>
      <c r="E72" s="35">
        <f>E73</f>
        <v>0</v>
      </c>
      <c r="F72" s="245"/>
      <c r="G72" s="81"/>
      <c r="H72" s="81"/>
    </row>
    <row r="73" spans="1:8" s="2" customFormat="1" ht="25.5">
      <c r="A73" s="72"/>
      <c r="B73" s="25" t="s">
        <v>56</v>
      </c>
      <c r="C73" s="44">
        <f>D73+E73</f>
        <v>33000</v>
      </c>
      <c r="D73" s="44">
        <f>D74</f>
        <v>33000</v>
      </c>
      <c r="E73" s="44">
        <f>E74</f>
        <v>0</v>
      </c>
      <c r="F73" s="237"/>
      <c r="G73" s="180"/>
      <c r="H73" s="180"/>
    </row>
    <row r="74" spans="1:8" s="2" customFormat="1" ht="25.5">
      <c r="A74" s="68" t="s">
        <v>221</v>
      </c>
      <c r="B74" s="26" t="s">
        <v>117</v>
      </c>
      <c r="C74" s="45">
        <f>D74+E74</f>
        <v>33000</v>
      </c>
      <c r="D74" s="45">
        <f>D75+D76</f>
        <v>33000</v>
      </c>
      <c r="E74" s="45">
        <f>E75+E76</f>
        <v>0</v>
      </c>
      <c r="F74" s="238"/>
      <c r="G74" s="87"/>
      <c r="H74" s="87"/>
    </row>
    <row r="75" spans="1:8" ht="14.25" customHeight="1">
      <c r="A75" s="68"/>
      <c r="B75" s="34"/>
      <c r="C75" s="73"/>
      <c r="D75" s="73"/>
      <c r="E75" s="74">
        <v>0</v>
      </c>
      <c r="F75" s="93"/>
      <c r="G75" s="81"/>
      <c r="H75" s="81"/>
    </row>
    <row r="76" spans="1:8" ht="12.75">
      <c r="A76" s="68"/>
      <c r="B76" s="34" t="s">
        <v>99</v>
      </c>
      <c r="C76" s="46">
        <f>D76</f>
        <v>33000</v>
      </c>
      <c r="D76" s="46">
        <v>33000</v>
      </c>
      <c r="E76" s="48"/>
      <c r="F76" s="91"/>
      <c r="G76" s="80"/>
      <c r="H76" s="80"/>
    </row>
  </sheetData>
  <sheetProtection/>
  <mergeCells count="10">
    <mergeCell ref="B1:E1"/>
    <mergeCell ref="B2:E2"/>
    <mergeCell ref="B3:E3"/>
    <mergeCell ref="B6:E6"/>
    <mergeCell ref="A8:A13"/>
    <mergeCell ref="G8:H9"/>
    <mergeCell ref="E7:H7"/>
    <mergeCell ref="B8:B12"/>
    <mergeCell ref="C8:C12"/>
    <mergeCell ref="D8:E11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chfin01</cp:lastModifiedBy>
  <cp:lastPrinted>2019-10-31T10:58:33Z</cp:lastPrinted>
  <dcterms:created xsi:type="dcterms:W3CDTF">2008-10-01T10:16:25Z</dcterms:created>
  <dcterms:modified xsi:type="dcterms:W3CDTF">2019-10-31T12:47:02Z</dcterms:modified>
  <cp:category/>
  <cp:version/>
  <cp:contentType/>
  <cp:contentStatus/>
</cp:coreProperties>
</file>