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Свод" sheetId="6" r:id="rId1"/>
  </sheets>
  <calcPr calcId="145621" refMode="R1C1"/>
</workbook>
</file>

<file path=xl/calcChain.xml><?xml version="1.0" encoding="utf-8"?>
<calcChain xmlns="http://schemas.openxmlformats.org/spreadsheetml/2006/main">
  <c r="G86" i="6" l="1"/>
  <c r="H86" i="6"/>
  <c r="I86" i="6"/>
  <c r="J86" i="6"/>
  <c r="K86" i="6"/>
  <c r="F86" i="6"/>
  <c r="T86" i="6" l="1"/>
  <c r="F85" i="6" l="1"/>
  <c r="G85" i="6"/>
  <c r="H85" i="6"/>
  <c r="I85" i="6"/>
  <c r="J85" i="6"/>
  <c r="K85" i="6"/>
  <c r="F82" i="6"/>
  <c r="G82" i="6"/>
  <c r="H82" i="6"/>
  <c r="I82" i="6"/>
  <c r="J82" i="6"/>
  <c r="K82" i="6"/>
  <c r="F78" i="6"/>
  <c r="G78" i="6"/>
  <c r="H78" i="6"/>
  <c r="I78" i="6"/>
  <c r="J78" i="6"/>
  <c r="K78" i="6"/>
  <c r="F75" i="6"/>
  <c r="G75" i="6"/>
  <c r="H75" i="6"/>
  <c r="I75" i="6"/>
  <c r="J75" i="6"/>
  <c r="K75" i="6"/>
  <c r="F63" i="6"/>
  <c r="G63" i="6"/>
  <c r="H63" i="6"/>
  <c r="I63" i="6"/>
  <c r="J63" i="6"/>
  <c r="K63" i="6"/>
  <c r="F60" i="6"/>
  <c r="G60" i="6"/>
  <c r="H60" i="6"/>
  <c r="I60" i="6"/>
  <c r="J60" i="6"/>
  <c r="K60" i="6"/>
  <c r="F57" i="6"/>
  <c r="G57" i="6"/>
  <c r="H57" i="6"/>
  <c r="I57" i="6"/>
  <c r="J57" i="6"/>
  <c r="K57" i="6"/>
  <c r="F54" i="6"/>
  <c r="G54" i="6"/>
  <c r="H54" i="6"/>
  <c r="I54" i="6"/>
  <c r="J54" i="6"/>
  <c r="K54" i="6"/>
  <c r="F42" i="6"/>
  <c r="G42" i="6"/>
  <c r="H42" i="6"/>
  <c r="I42" i="6"/>
  <c r="J42" i="6"/>
  <c r="K42" i="6"/>
  <c r="F39" i="6"/>
  <c r="G39" i="6"/>
  <c r="H39" i="6"/>
  <c r="I39" i="6"/>
  <c r="J39" i="6"/>
  <c r="K39" i="6"/>
  <c r="G25" i="6"/>
  <c r="H25" i="6"/>
  <c r="I25" i="6"/>
  <c r="G21" i="6"/>
  <c r="H21" i="6"/>
  <c r="I21" i="6"/>
  <c r="J21" i="6"/>
  <c r="K21" i="6"/>
  <c r="F21" i="6"/>
  <c r="H16" i="6"/>
  <c r="G16" i="6"/>
  <c r="K12" i="6"/>
  <c r="I12" i="6"/>
  <c r="G12" i="6"/>
  <c r="F12" i="6"/>
</calcChain>
</file>

<file path=xl/sharedStrings.xml><?xml version="1.0" encoding="utf-8"?>
<sst xmlns="http://schemas.openxmlformats.org/spreadsheetml/2006/main" count="396" uniqueCount="274">
  <si>
    <t>№ п/п</t>
  </si>
  <si>
    <t>Стоимость объекта, тыс.рублей</t>
  </si>
  <si>
    <t>Минздрав Чувашии</t>
  </si>
  <si>
    <t>Минкультуры Чувашии</t>
  </si>
  <si>
    <t>Минобразования Чувашии</t>
  </si>
  <si>
    <t>Чувашская Республика, г.Чебоксары, ул. Ильбекова, д.6</t>
  </si>
  <si>
    <t>Минстрой Чувашии</t>
  </si>
  <si>
    <t>Минтранс Чувашии</t>
  </si>
  <si>
    <t>списание и снос</t>
  </si>
  <si>
    <t>передача в муниципальную собственность</t>
  </si>
  <si>
    <t>Итого</t>
  </si>
  <si>
    <t>Минприроды Чувашии</t>
  </si>
  <si>
    <t>Аликовский район</t>
  </si>
  <si>
    <t>Вурнарский район</t>
  </si>
  <si>
    <t>1.</t>
  </si>
  <si>
    <t>Водоснабжение с. Анастасово, Коровино, Бахмутово Порецкого района Чувашской Республики</t>
  </si>
  <si>
    <t>2007-2008</t>
  </si>
  <si>
    <t>2.</t>
  </si>
  <si>
    <t>Насосная станция водозабора на р. М. Цивиль Вурнарского района Чувашской Республики</t>
  </si>
  <si>
    <t>Чувашская Республика, г.Канаш, ул.Железнодорожная, расположен на земельном участке с кадастровым номером 21:04:020202:108</t>
  </si>
  <si>
    <t>Казенное учреждение Чувашской Республики "Республиканский противотуберкулезный диспансер" Министерства здравоохранения  Чувашской Республики</t>
  </si>
  <si>
    <t>Бюджетное учреждение Чувашской Республики "Государственный исторический архив Чувашской Республики" Министерства культуры, по делам национальностей и архивного дела Чувашской Республики</t>
  </si>
  <si>
    <t>Государственное автономное профессиональное образовательное учреждение Чувашской Республики "Алатырский технологический колледж" Министерства образования и молодежной политики Чувашской Республики</t>
  </si>
  <si>
    <t>Государственное автономное  профессиональное образовательное учреждение Чувашской Республики «Чебоксарский техникум строительства и городского хозяйства» Министерства образования и молодежной политики Чувашской Республики</t>
  </si>
  <si>
    <t>Строительство автомобильной дороги в обход города Ядрин с выходом через село Сареево на автомобильной дороге  "Сура" с реконструкцией  участка Республиканской автомобильной дороги"Никольское-Ядрин-Калинино" км 0+000- км 5+900 в Ядринском районе</t>
  </si>
  <si>
    <t>Строительство автомобильной дороги "Чебоксары-Сурское"-Урусово-Старое Арадатово в Порецком районе</t>
  </si>
  <si>
    <t>Казенное учреждение Чувашской Республики "Управление автомобильных дорог Чувашской Республики" Министерства транспорта и дорожного хозяйства Чувашской Республики</t>
  </si>
  <si>
    <t>Чувашская Республика, Ядринский район</t>
  </si>
  <si>
    <t>Чувашская Республика, Порецкий район</t>
  </si>
  <si>
    <t>Чувашская Республика, Чебоксарский район</t>
  </si>
  <si>
    <t>2014, 2016</t>
  </si>
  <si>
    <t>окончание реализации - 2007, реализации целевой функции - 2019</t>
  </si>
  <si>
    <t>Источники и объемы финансирования объекта, в том числе (тыс. рублей)</t>
  </si>
  <si>
    <t xml:space="preserve">Реконструкция здания республиканского государственного учреждения "Государственный исторический архив Чувашской Республики", г.Чебоксары 
</t>
  </si>
  <si>
    <t>Администрация Урмарского района Чувашской Республики</t>
  </si>
  <si>
    <t>Администрация Порецкого района Чувашской Республики</t>
  </si>
  <si>
    <t>Администрация Вурнарского района Чувашской Республики</t>
  </si>
  <si>
    <t>с.Анастасово, Коровино, Бахмутово Порецкого района Чувашской Республики</t>
  </si>
  <si>
    <t>р. М. Цивиль Вурнарского района Чувашской Республики</t>
  </si>
  <si>
    <t>Документ-основание для выделения средств из бюджета (начала строительства)</t>
  </si>
  <si>
    <t xml:space="preserve">запланированный </t>
  </si>
  <si>
    <t>фактический</t>
  </si>
  <si>
    <t xml:space="preserve">Ожидаемый результат мероприятий
</t>
  </si>
  <si>
    <t xml:space="preserve">Чувашская Республика, Ядринский район, с/пос.Хочашевское, с.Хочашево </t>
  </si>
  <si>
    <t>2004-2018</t>
  </si>
  <si>
    <t>Администрация Ядринского городского поселения Ядринского района Чувашской Республики</t>
  </si>
  <si>
    <t>Администрация Красночетайского сельского поселения Красночетайского района Чувашской Республики</t>
  </si>
  <si>
    <t xml:space="preserve">Строительство двухэтажного здания пристроя учебно-производственного корпуса со спортзалом Чебоксарского техникума строительства и городского хозяйства </t>
  </si>
  <si>
    <t>1990-1995</t>
  </si>
  <si>
    <t>Администрация Аликовского сельского поселения Аликовского района Чувашской Республики</t>
  </si>
  <si>
    <t>муниципальный контракт №55 от 13.07.2015</t>
  </si>
  <si>
    <t>Алатырский район</t>
  </si>
  <si>
    <t>Строительство дороги местного значения по адресу: ЧР, Алатырский р-н, с.Сойгино, ул. К.Маркса (1 356 030 руб.)</t>
  </si>
  <si>
    <t xml:space="preserve">Строительство дороги местного значения  по адресу: ЧР, Алатырский район, п. Киря, ул. К.Маркса, ул. Лермонтова, ул. Кирова  </t>
  </si>
  <si>
    <t>КГ 21504101-62</t>
  </si>
  <si>
    <t>Ибресинский район</t>
  </si>
  <si>
    <t>Чувашская Республика, Ибресинский район, п.Калиновка, ул.Лесная</t>
  </si>
  <si>
    <t>Администраци Березовского сельского поселения Ибресинского района</t>
  </si>
  <si>
    <t>2015-2017</t>
  </si>
  <si>
    <t>Администрация Моргаушского района Чувашской Республики</t>
  </si>
  <si>
    <t>д.Сергеевка Моргаушского района</t>
  </si>
  <si>
    <t>Юнгинское сельское поселение Моргаушского района Чувашской Республики</t>
  </si>
  <si>
    <t xml:space="preserve">ул.Нижняя д.Кубасы </t>
  </si>
  <si>
    <t xml:space="preserve">ул.Большие Чуваки с.Юнга </t>
  </si>
  <si>
    <t>Юськасинское сельское поселение Моргаушского района Чувашской Республики</t>
  </si>
  <si>
    <t>ул.Лесная д.Падаккасы</t>
  </si>
  <si>
    <t>Орининское сельское поселение Моргаушского района Чувашской Республики</t>
  </si>
  <si>
    <t>ул.Новая д.Басурманы</t>
  </si>
  <si>
    <t>ул.Новая д.Вурманкасы</t>
  </si>
  <si>
    <t>ул.Молодежная с.Юськасы</t>
  </si>
  <si>
    <t>ул.Совхозная с.Юськасы</t>
  </si>
  <si>
    <t>Ярабайкасинское сельское поселение Моргаушского района Чувашской Республики</t>
  </si>
  <si>
    <t>Строительсво автомобильной дороги по ул.Мира и ул.Луговая в с.Акрамово Моргаушского района Чувашской Республики</t>
  </si>
  <si>
    <t>ул.Мира и ул.Луговая с.Акрамово</t>
  </si>
  <si>
    <t>Строительство автомобильной дороги по ул.Яргунеки с.Юнга Моргаушского района Чувашской Республики</t>
  </si>
  <si>
    <t>ул.Яргуеки с.Юнга</t>
  </si>
  <si>
    <t>Моргаушский район</t>
  </si>
  <si>
    <t>Шемуршинский район</t>
  </si>
  <si>
    <t>Администрация Малобуяновского сельского поселения Шемуршинского района Чувашской Республики</t>
  </si>
  <si>
    <t xml:space="preserve">Строительство автомобильной дороги по ул. Бараева в д.Трехизб-Шемурша Шемуршиеского района Чувашской Республики </t>
  </si>
  <si>
    <t xml:space="preserve">ул. Бараева в д.Трехизб-Шемурша Шемуршиеского района Чувашской Республики </t>
  </si>
  <si>
    <t>9 452, 29</t>
  </si>
  <si>
    <t>г.Алатырь</t>
  </si>
  <si>
    <t>Водопроводные сети</t>
  </si>
  <si>
    <t>Дамба г.Алатырь</t>
  </si>
  <si>
    <t>Муниципальный контракт от 16.09.16 №Ф2016.255131</t>
  </si>
  <si>
    <t>Администрация г.Алатырь Чувашской Республики</t>
  </si>
  <si>
    <t>г.Новочебоксарск</t>
  </si>
  <si>
    <t>Администрация г.Новочебоксарска Чувашской Республики</t>
  </si>
  <si>
    <t>Наименование и назначение объекта</t>
  </si>
  <si>
    <t>Строительство автомобильной дороги "Авданкасы-Моргауши-Козьмодемянск"- Сергеевка Моргаушского района Чувашской Республики</t>
  </si>
  <si>
    <t>Строительство водоснабжения улицы Придорожная с. Красные Четаи Красночетайского района</t>
  </si>
  <si>
    <t>Строительство автомобильной дороги по ул. Инженерная Вурнарского городского поселения</t>
  </si>
  <si>
    <t>Строительство автомобильной дороги по ул.Нижняя в д.Кубасы Моргаушского района,протяженностью 1,346 км</t>
  </si>
  <si>
    <t>Строительство нежилого помещения для стоянки автомобиля с.Юнга, ул.Большие Чуваки Моргаушского района Чувашской Республики</t>
  </si>
  <si>
    <t>Строительство объекта "Электроснабжение ул. Лесная д. Падаккасы Моргаушского района Чувашской Республики"</t>
  </si>
  <si>
    <t>Строительство объекта "Электроснабжение ул. Новая д. Басурманы Моргаушского района Чувашской Республики"</t>
  </si>
  <si>
    <t>Строительство объекта "Электроснабжение ул. Новая д. Вурманкасы Моргаушского района Чувашской Республики"</t>
  </si>
  <si>
    <t>Строительство объекта "Электроснабжение улицы Молодежная в с. Юськасы Моргаушского района Чувашской Республики"</t>
  </si>
  <si>
    <t>Строительство объекта "Электроснабжение улицы Совхозная в с. Юськасы Моргаушского района Чувашской Республики"</t>
  </si>
  <si>
    <t>Строительство автомобильной дороги</t>
  </si>
  <si>
    <t>Незавершенный строительством объект недвижимости - нежилое здание с кадастровым номером 21:04:020202:109,  1587,60 кв.м</t>
  </si>
  <si>
    <t>Незавершенный строительством объект недвижимости - нежилое здание с кадастровым номером 21:04:020202:110,  331,00 кв.м</t>
  </si>
  <si>
    <t>Незавершенный строительством объект недвижимости - нежилое здание с кадастровым номером 21:04:020202:111,  123,80 кв.м</t>
  </si>
  <si>
    <t>Незавершенный строительством объект недвижимости - нежилое здание с кадастровым номером 21:04:020202:112,  24,10 кв.м</t>
  </si>
  <si>
    <t>Незавершенный строительством объект недвижимости - нежилое здание с кадастровым номером 21:04:020202:113,  89,00 кв.м</t>
  </si>
  <si>
    <t>Объект незавершенного строительства с кадастровым номером 21:04:020202:114, 801,70 кв.м</t>
  </si>
  <si>
    <t>Год фактического начала и прекращения строительства (реконструкции) объекта</t>
  </si>
  <si>
    <t>Администрация Алатырского района Чувашской Республики</t>
  </si>
  <si>
    <t>Прачечная на 300 кн приема белья в смену на территории Республиканского противотуберкулезного диспансера</t>
  </si>
  <si>
    <t>Автомобильная дорога "Ишаки-Аликово"-"Яныши-Малые Торханы" Чебоксарский район</t>
  </si>
  <si>
    <t>Автомобильная дорога "Турикасы-Большие Мамыши-Чиганары" (участок Яныши-Малые Торханы) в Чебоксарском районе</t>
  </si>
  <si>
    <t>Автомобильная дорога "Шемурша-Сойгино-Алтышево" в том числе разработка проектной документации Алатырский район</t>
  </si>
  <si>
    <t>2007</t>
  </si>
  <si>
    <t>2000</t>
  </si>
  <si>
    <t>2001</t>
  </si>
  <si>
    <t>Разработанный проект устарел в связи с изменением нормативных требований по нагрузкам на ось автотранспорта и в связи изменением сметных норм.</t>
  </si>
  <si>
    <t>подготовка проекта для проведения экспертной оценки</t>
  </si>
  <si>
    <t>проект передан в ООО "Палата независимой экспертизы" для проведения экспертной оценки</t>
  </si>
  <si>
    <t>передача объекта незавершенного строительства в муниципальную собственность в 1 кв. 2020 г.</t>
  </si>
  <si>
    <t>приостановлено  финансовое обеспечение, возобновление строительства</t>
  </si>
  <si>
    <t>Строительство автомобильной дороги осуществлялось за счет республиканского бюджета  в границах Порецкого района, на  которых правом собственности  земель наделены муниципальные образования. В соответствии с  требованием статьи 4 Федерального закона от 21 июля 1997 года № 122-ФЗ «О государственной регистрации прав на недвижимое имущество и сделок с ним» и на основании окончательной приемки объектов строительства с участием представителей районов, органы местного самоуправления наделены полномочиями по проведению мероприятий по переводу земель (лесной массив), оформлению разрешения  на ввод дорог и государственной регистрации прав на завершенные строительством дороги в границах  муниципального района. После завершения всех правовых процедур дорога будет достроена и принята в сеть дорог республиканского значения. перевод земельного участка из лесного фонда, оформление документов</t>
  </si>
  <si>
    <t>Минтруд Чувашии</t>
  </si>
  <si>
    <t>Бюджетное учреждение Чувашской Республики "Атратский психоневрологический интернат" Министерства труда и социальной защиты Чувашской Республики</t>
  </si>
  <si>
    <t>Строительство II очереди БУ "Атратский ПНИ" Минтруда Чувашии (спальный корпус на 150 мест с пищеблоком)</t>
  </si>
  <si>
    <t>2018</t>
  </si>
  <si>
    <t>сметная стоимость/проектная мощность</t>
  </si>
  <si>
    <t>фактически профинансировано на ________</t>
  </si>
  <si>
    <t xml:space="preserve">Чувашская Республика, г.Чебоксары, ул.Урукова, 2а </t>
  </si>
  <si>
    <t>Чувашская Республика, г.Чебоксары, ул.Пирогова, д.4В</t>
  </si>
  <si>
    <t>Чувашская Республика, Алатырский район, с.Сойгино, ул.К.Маркса</t>
  </si>
  <si>
    <t xml:space="preserve">Чувашская Республика, Алатырский район, п.Киря, ул. К.Маркса, ул.Лермонтова, ул.Кирова  </t>
  </si>
  <si>
    <t>Чувашская Република, Аликовский район, д.Янгорасы, ул.Нагорная и ул.Лесная</t>
  </si>
  <si>
    <t>Вурнарский район, пгт.Вурнары, ул.Инженерная</t>
  </si>
  <si>
    <t>Реконструкция артезианской скважины в с.Хочашево Ядринского района</t>
  </si>
  <si>
    <t>Государственый заказчик, ответственный исполнитель по строителтьству (реконструкции) объекта</t>
  </si>
  <si>
    <t>Адрес (местоположение) объекта</t>
  </si>
  <si>
    <t>Степень завершенности строительства (реконструкции) объекта (%)</t>
  </si>
  <si>
    <t xml:space="preserve">Год ввода объекта в эксплуатацию </t>
  </si>
  <si>
    <t>за счет средств федерального бюджета</t>
  </si>
  <si>
    <t>за счет средств республиканского бюджета Чувашской Республики</t>
  </si>
  <si>
    <t>за счет средств местного бюджета</t>
  </si>
  <si>
    <t>Дальнейшее решение по использованию имущества (консервация, завершение строительства, передача в муниципальную собственность, приватизация (продажа), списание и снос)</t>
  </si>
  <si>
    <t>завершение строительства</t>
  </si>
  <si>
    <t>Строительство автомобильной дороги Турикасы-Большие Мамыши-Чиганары-Пронькасы в Чебоксарском районе</t>
  </si>
  <si>
    <t>Гараж НГЭФ (Новочебоксарский городской экологический фонд)</t>
  </si>
  <si>
    <t>Чувашская Республика, г.Новочебоксарск, ул.Коммунистическая</t>
  </si>
  <si>
    <t>по внешнему виду 99%</t>
  </si>
  <si>
    <t>разрешительные документы по вводу в эксплуатацию отсутствуют</t>
  </si>
  <si>
    <t>объект не требует дополнительных вложений</t>
  </si>
  <si>
    <t>отсутствуют</t>
  </si>
  <si>
    <t>Оформление в мунципальную собственность, приватизация (продажа)</t>
  </si>
  <si>
    <t>по ул.Комисариатская, участок от ул.Стрелецкая до ул.141 Стрелковой дивизии)</t>
  </si>
  <si>
    <t>2006, 2020</t>
  </si>
  <si>
    <t>Объект фактически завершен, необходимо осуществить ввод объекта в эксплуатацию</t>
  </si>
  <si>
    <t>Отсутствует разрешение на ввод в эксплуатацию. Несоответствие проекта решений заключения госэкспертизы. Ввод объекта в эксплуатацию и регистрация права муниципальной собственности в 2020г.</t>
  </si>
  <si>
    <t>завершение строительства, оформление в мунципальную собственность</t>
  </si>
  <si>
    <t>2004-2006</t>
  </si>
  <si>
    <t>данные отсутствуют</t>
  </si>
  <si>
    <t>планируется консервация</t>
  </si>
  <si>
    <t>Согласно плану мероприятий по снижению объемов и количества объектов незавершенного строительства, утвержденного постановлением администрации г.Алатырь Чувашской Республики от 02.11.2018 № 783 - консервация в 2020 г.</t>
  </si>
  <si>
    <t>консервация в 2020 г.</t>
  </si>
  <si>
    <t>Контракт № 2 от 25.07.2018</t>
  </si>
  <si>
    <t xml:space="preserve">2015-2019 </t>
  </si>
  <si>
    <t xml:space="preserve">В настоящее время рассматривается вопрос о корректировки проекта за счет средств республиканского бюджета.  Планируется зарегистрировать в конце 2020 г. начало 2021 г. </t>
  </si>
  <si>
    <t xml:space="preserve">Ведутся переговоры по финансированию и определению подрядчика. Планируется зарегистрировать в конце 2020 г. начало 2021 г. </t>
  </si>
  <si>
    <t>фактически эксплуатируется с 2008 г.</t>
  </si>
  <si>
    <t>На основании справки ООО "БТИ" от 26.11.2019 № 205, акта комиссии от 26.11.2019 № 1 и распоряжения администрации Моргаушского района от 16.11.2019 № 700 признан объектом некапитального строительства и внесен в реестр муниципального имущества как движимое имущество.</t>
  </si>
  <si>
    <t xml:space="preserve">принятие в муницпальную собственность в качестве движимого имущества от 16.12.2019 </t>
  </si>
  <si>
    <t>фактически эксплуатируется с 2017 г.</t>
  </si>
  <si>
    <t>Строительство завершено, оформление в муниципальую собственность 2020 г. , вносятся изменения в муниципальный контракт для регистрации объекта</t>
  </si>
  <si>
    <t>фактически эксплуатируется с 2013 г.</t>
  </si>
  <si>
    <t>Строительство завершено, оформление в муниципальую собственность 2020 г. , рассматирвается вопрос по земельному участку</t>
  </si>
  <si>
    <t>фактически эксплуатируется с 2014 г.</t>
  </si>
  <si>
    <t xml:space="preserve">межевой план подготовлен, ведутся работы по согласованию с федеральным органом по размещению сети на федеральных землях </t>
  </si>
  <si>
    <t>готовится технический план на сооружение в целях регистрации права муниципальной собственности</t>
  </si>
  <si>
    <t>фактически эксплуатируется с 2015 г.</t>
  </si>
  <si>
    <t>фактически эксплуатируется с 2019 г.</t>
  </si>
  <si>
    <t xml:space="preserve">2 этап строительства завершен, ожидается заключение Минстроя Чувашии для регистрации права </t>
  </si>
  <si>
    <t>1993, 2022</t>
  </si>
  <si>
    <t>1995, 2021</t>
  </si>
  <si>
    <t>Будет установлено по итогам разработки проектно-сметной документации</t>
  </si>
  <si>
    <t>В связи с отсутствием правоустанавливающих документов на объект для продолжения строительства и оформления в собственность планируется:  1. Принятие на бухгалтерский учет объекта незавершенного строительства в 2020 г. и государственная регистрация права собствености Чувашской Республики. После регистрации права на объект незавершенного строительства предлагается завершить строительство объекта с изменением названия и функционала. До начала строительных работ - консервация. 2. Разработка проектно-сметной документации на реконструкцию объекта под здание клинической и бактериологической лаборатории. 3. Направление заявки на получение финансирования в целях реконструкции под здание клинической и бактериологической лаборатории. 4.  Завершение строительства объекта с реконструкцией под здание клинической и бактериологической лаборатории в 2021 г.</t>
  </si>
  <si>
    <t>отсутствуют сведения о финансровании, по устной информации Минздрава Чувашии объект строился за счет республиканских средств.</t>
  </si>
  <si>
    <t>Чувашская Республика, г.Алатырь ул.Кирова</t>
  </si>
  <si>
    <t>отсутствуют сведения об общей сметной стоимости, строились фед.учреждением</t>
  </si>
  <si>
    <t>Строительство общественно-бытового корпуса Алатырского автодорожного техникума на 960 учащихся (Алатырский технологический техникум) (По сведениям ЕГРН наименование - объект незавершенного строительства) (площадь застройки 2235 кв.м)</t>
  </si>
  <si>
    <t>2018, 2020</t>
  </si>
  <si>
    <t>отсутствуют сведения об общей сметной стоимости</t>
  </si>
  <si>
    <t>не требуется</t>
  </si>
  <si>
    <t>Чувашская Республика, Красночетайский район, с/пос.Красночетайское, с.Красные Четаи</t>
  </si>
  <si>
    <t>Завершение строительства, ввод объекта в эксплуатацию 2022 г.</t>
  </si>
  <si>
    <t>Завершение строительства, ввод объекта в эксплуатацию 2021 г.</t>
  </si>
  <si>
    <t>Принятие в муниципальную собственность, регистрация права муниципальной собственности - 2 кв. 2020 г</t>
  </si>
  <si>
    <t>Принятие в муниципальную собственность, регистрация права муниципальной собственности до конца 2020 г.</t>
  </si>
  <si>
    <t>2009-2010</t>
  </si>
  <si>
    <t>Противооползневые и берегоукрепитильные сооружения (водосбросные сооружения, водоспуск, подъездная дорога, реконструкция земляной плотины)</t>
  </si>
  <si>
    <t>в 2-х км юго-восточнее с Ковали на р. Аря Ковалинского с/пос.Урмарского района Чувашской Республики</t>
  </si>
  <si>
    <t>Чувашская Республика, Алатырский район, п.Атрать, ул.Лесная, д.1</t>
  </si>
  <si>
    <t>2019, 2021</t>
  </si>
  <si>
    <t>завершение строительства, ввод в эксплуатацию до конца 2020 года, принятие в муниципальную собственность</t>
  </si>
  <si>
    <t>2017, 2020</t>
  </si>
  <si>
    <t>Принятие в мунципальную собственность</t>
  </si>
  <si>
    <t>данные отсутсвуют</t>
  </si>
  <si>
    <t xml:space="preserve">данные отсутствуют </t>
  </si>
  <si>
    <t>Строительство автомобильной дороги по ул.Лесная в п.Калиновка Ибресинского района Чувашской Республики</t>
  </si>
  <si>
    <t xml:space="preserve">Дорога щебеночная, не асфальтированная - переходного типа. Планируется подача заявления в Росреестр в целях регистрация права муниципальной собственности в феврале 2020 г. В случае очередного отказа плнируется принять на бухгалтерский учет как основное средство в качестве движимого имущества. Часть дороги проходит по землм сельскохозяйственного назначения. В настоящий момент ведется работа по переводу земель сельскохозяйственного назначения в земли промышленности. Объект недвижимости планируется заарегистрировать до 01.03.2020 </t>
  </si>
  <si>
    <t>Принятие в муниципальную собственность от 30.11.2019</t>
  </si>
  <si>
    <t>2022, 2023</t>
  </si>
  <si>
    <t xml:space="preserve">Оформление документов для передачи объекта в муниципальную собственность </t>
  </si>
  <si>
    <t>передача в муниципальную собственность в 2021 г.</t>
  </si>
  <si>
    <t>завершение строительства, перевод земельного участка из лесного фонда, оформление документов администрацией Порецкого района в 2020 г.</t>
  </si>
  <si>
    <t>Передача в муниципальную собственность в 2021 г.</t>
  </si>
  <si>
    <t>списание 2020 г.</t>
  </si>
  <si>
    <t>Получен акт заключения экспертной организации о проведении экспертизы, акт 0466/2019</t>
  </si>
  <si>
    <t>Чувашская Республика, Вурнарский район</t>
  </si>
  <si>
    <t>Чувашская Республика, Мариинско-Посадский  район</t>
  </si>
  <si>
    <t>Чувашская Республика, Алатырский район</t>
  </si>
  <si>
    <t>Разработанный проект устарел в связи с изменением нормативных требований по нагрузкам на ось автотранспорта и в связи изменением сметных норм. Получен акт заключения экспертной организации (ООО "Палата независимой экспертизы") о проведении экспертизы, акт №№0478/2019 (265205,00 руб.), 0471/2019 (132991,00 руб.)</t>
  </si>
  <si>
    <t>Низководный мостовой переход через реку Киша на автомобильной дороге "Анастасово-Никулино-Степное Коровино-Ниловка"-граница Нижегородской области Порецкого района</t>
  </si>
  <si>
    <t>Строительство автомобильной дороги "Турикасы-Большие Мамыши-Чиганары"-Аначкасы-Пронькасы в Чебоксарком районе</t>
  </si>
  <si>
    <t>Строительство автомобильной дороги "Ибреси-Березовка-Кудеиха"-Старокаменное-Красноглухово (2 пусковой комплекс) в Порецком районе</t>
  </si>
  <si>
    <t>Разработанный проект устарел в связи с изменением нормативных требований по нагрузкам на ось автотранспорта и в связи изменением сметных норм. Получен акт заключения экспертной организации о проведении экспертизы, акт 0474/2019</t>
  </si>
  <si>
    <t>Реконструкции автомобильной дороги "Волга"-Марпосад км 13+580 -км17+000  Марпосадский район</t>
  </si>
  <si>
    <t>Строительства автомобильной дороги Чебоксары-Сурское в Вурнарском районе (обход села Калинино)</t>
  </si>
  <si>
    <t>Разработанный проект устарел в связи с изменением нормативных требований по нагрузкам на ось автотранспорта и в связи изменением сметных норм. Получен акт заключения экспертной организации о проведении экспертизы, акт 0492/2019</t>
  </si>
  <si>
    <t>Разработанный проект устарел в связи с изменением нормативных требований по нагрузкам на ось автотранспорта и в связи изменением сметных норм. Получен акт заключения экспертной организации о проведении экспертизы, акт 0472/2020</t>
  </si>
  <si>
    <t>Путепровод через железную дорогу на станции Ишлей Чебоксарского района</t>
  </si>
  <si>
    <t>Разработанный проект устарел в связи с изменением нормативных требований по нагрузкам на ось автотранспорта и в связи изменением сметных норм. ПИР передан Чувашавтодором, получен акт заключения экспертной организации о проведении экспертизы</t>
  </si>
  <si>
    <t>завершение строительства в 2023 г.</t>
  </si>
  <si>
    <t>Строительство автомобильной дороги про улице Нагорная и улице Лесная деревни Янгорасы Аликовского района Чувашской Республики</t>
  </si>
  <si>
    <t>Завершение строительства, принятие в муниципальную собственность в 2020-2021 г.г</t>
  </si>
  <si>
    <t>Завершение строительства, принятие в муниципальную собственность в 2020-2021</t>
  </si>
  <si>
    <t>приватизация (продажа)</t>
  </si>
  <si>
    <t>1970 г. постройки</t>
  </si>
  <si>
    <t>1971 г. постройки</t>
  </si>
  <si>
    <t>1972 г. постройки</t>
  </si>
  <si>
    <t>1973 г. постройки</t>
  </si>
  <si>
    <t>1974 г. постройки</t>
  </si>
  <si>
    <t>1975 г. постройки</t>
  </si>
  <si>
    <t>Объем финансирования, необходимый для завершения строительства (реконструкции) объекта, тыс.рублей</t>
  </si>
  <si>
    <t>Право собственности Чувашской Республики зарегистрировано на объект незавершенного строительства под № 21-21/004-21/999/001/2015-147/1  от 11.12.2015. Включен в Прогнозный план (программу) приватизации государственного имущества Чувашской Республики на 2019 год и основных направлениях приватизации государственного имущества Чувашской Республики на 2020 - 2021 годы, утверждённый постановлением Кабинета Министров Чувашской Республики от 23.05.2018 N 200.</t>
  </si>
  <si>
    <t>Право собственности Чувашской Республики зарегистрировано на объект незавершенного строительства под № 21-21/004-21/999/001/2015-155/1  от 11.12.2015. Включен в Прогнозный план (программу) приватизации государственного имущества Чувашской Республики на 2019 год и основных направлениях приватизации государственного имущества Чувашской Республики на 2020 - 2021 годы, утверждённый постановлением Кабинета Министров Чувашской Республики от 23.05.2018 N 200.</t>
  </si>
  <si>
    <t>Право собственности Чувашской Республики зарегистрировано на объект незавершенного строительства под № 21-21/004-21/999/001/2015-154/1  от 11.12.2015. Включен в Прогнозный план (программу) приватизации государственного имущества Чувашской Республики на 2019 год и основных направлениях приватизации государственного имущества Чувашской Республики на 2020 - 2021 годы, утверждённый постановлением Кабинета Министров Чувашской Республики от 23.05.2018 N 200.</t>
  </si>
  <si>
    <t>Право собственности Чувашской Республики зарегистрировано на объект незавершенного строительства под № 21-21/004-21/999/001/2015-153/1  от 11.12.2015. Включен в Прогнозный план (программу) приватизации государственного имущества Чувашской Республики на 2019 год и основных направлениях приватизации государственного имущества Чувашской Республики на 2020 - 2021 годы, утверждённый постановлением Кабинета Министров Чувашской Республики от 23.05.2018 N 200.</t>
  </si>
  <si>
    <t>Право собственности Чувашской Республики зарегистрировано на объект незавершенного строительства под № 21-21/004-21/999/001/2015-156/1 от 11.12.2015. Включен в Прогнозный план (программу) приватизации государственного имущества Чувашской Республики на 2019 год и основных направлениях приватизации государственного имущества Чувашской Республики на 2020 - 2021 годы, утверждённый постановлением Кабинета Министров Чувашской Республики от 23.05.2018 N 200.</t>
  </si>
  <si>
    <t>Право собственности Чувашской Республики зарегистрировано на объект незавершенного строительства под 21-21/004-21/999/001/2015-152/1 от 11.12.2015. Включен в Прогнозный план (программу) приватизации государственного имущества Чувашской Республики на 2019 год и основных направлениях приватизации государственного имущества Чувашской Республики на 2020 - 2021 годы, утверждённый постановлением Кабинета Министров Чувашской Республики от 23.05.2018 N 200.</t>
  </si>
  <si>
    <t xml:space="preserve">передача финансовых вложений в муниципальную собственность </t>
  </si>
  <si>
    <t>государственная регистрация права муниципальной собственности</t>
  </si>
  <si>
    <t>Всего</t>
  </si>
  <si>
    <t>Администрация Вурнарского городского поселения Вурнарского района</t>
  </si>
  <si>
    <t xml:space="preserve">Сведения по объектам незавершенного строительства по состоянию на 01.07.2020                         </t>
  </si>
  <si>
    <t>Реконструкция завершена. Готовится проектная документация (коррекиторвка) с последующим представлением в Гостехнадзор в целях ввода объекета в эксплуатацию и использования по прямому назначению (хранение документов Архивного фонда Чувашской Республики). Отказ от Минстроя Чувашии по проектной документации. В настоящее время ведется обследование здания на соответствие проектно-сметной документации.</t>
  </si>
  <si>
    <t>Консервация объекта (завершение строительства)</t>
  </si>
  <si>
    <t>Завершение строительства в IV кв. 2020 г.</t>
  </si>
  <si>
    <t>Строительство дороги завершено. Направлена инф-ия в  Минтранс Чувашии (письмо в декабре 2019-январе 2020 г.) о включении финансирования на 2020 г. Изготовлена смета на строительство тротуаров и барьерных ограждений за счет средств местного бюджета (администрации сельского поселения), объявление аукциона, срок ввода в эксплуатацию IV квартал 2020 г.</t>
  </si>
  <si>
    <t xml:space="preserve">Изготовлен технический план. По информации Управления Росреестра по Чувашской Республике отсутствуют правоустанавливающие документы. Регистрация объекта в муниципальную собственность планируется до конца 2020 г.              </t>
  </si>
  <si>
    <t>Реконструкция завершена. Оформляются документы для ввода в эксплуатацию в 2020 г.</t>
  </si>
  <si>
    <t>ОНС для завершения</t>
  </si>
  <si>
    <r>
      <t xml:space="preserve">По информации Минздрава Чувашии в настоящее время - консервация (документы о принятии решения о консервации отсутствуют). Планируется завершить строительство объекта с реконструкцией </t>
    </r>
    <r>
      <rPr>
        <b/>
        <sz val="13"/>
        <color theme="1"/>
        <rFont val="Times New Roman"/>
        <family val="1"/>
        <charset val="204"/>
      </rPr>
      <t xml:space="preserve">под здание клинической и бактериологической лаборатории, </t>
    </r>
    <r>
      <rPr>
        <sz val="13"/>
        <color theme="1"/>
        <rFont val="Times New Roman"/>
        <family val="1"/>
        <charset val="204"/>
      </rPr>
      <t>ввод в эксплуатацию в 2021 г.</t>
    </r>
  </si>
  <si>
    <r>
      <t xml:space="preserve">Осуществлена государственная регистрация права собственности Чувашской Республики на объект незавершенного строительства от 05.07.2019 №21:03:010504:193-21/042/2019-1 (реестровый номер 21121213010767). Подготовлен отчет об определении рыночной стоимости. Объект закреплен за  государственным автономным профессиональным образовательным учреждением Чувашской Республики "Алатырский технологический колледж" Министерства образования и молодежной политики Чувашской Республикина праве оперативного управления распоряжением Минэкономразвития Чувашии от 26.03.2020 № 21-р. </t>
    </r>
    <r>
      <rPr>
        <b/>
        <sz val="13"/>
        <color theme="1"/>
        <rFont val="Times New Roman"/>
        <family val="1"/>
        <charset val="204"/>
      </rPr>
      <t>Отсутствие финансирование на завершение строительства.</t>
    </r>
    <r>
      <rPr>
        <sz val="13"/>
        <color theme="1"/>
        <rFont val="Times New Roman"/>
        <family val="1"/>
        <charset val="204"/>
      </rPr>
      <t xml:space="preserve"> Ввод объекта в эксплуатацию в 2022 г.</t>
    </r>
  </si>
  <si>
    <r>
      <t xml:space="preserve">Учреждением разработан план мерооприятий (дорожная карта), направленный на завершение строительства объекта незавершенного строительства под учебно-производственый комплекс Чебоксарского техникума строительства и городского хозяйства, по адресу: г.Чебоксары, ул.Ильбекова, д.6. Планируется  "Реконструкция объекта незавершенного строительства под учебно-производственный комплекс Чебоксарского техникума строительства и городского хозяйства, по адресу: г.Чебоксары, ул.Ильбекова, д.6". На проектирование объекта в 2019 году выделено 4 262,4 тыс. рублей из республиканского бюджета Чувашской Республики. </t>
    </r>
    <r>
      <rPr>
        <b/>
        <sz val="13"/>
        <color theme="1"/>
        <rFont val="Times New Roman"/>
        <family val="1"/>
        <charset val="204"/>
      </rPr>
      <t xml:space="preserve">В настоящее время проектно-сметная документация находится на экспертизе. </t>
    </r>
    <r>
      <rPr>
        <sz val="13"/>
        <color theme="1"/>
        <rFont val="Times New Roman"/>
        <family val="1"/>
        <charset val="204"/>
      </rPr>
      <t xml:space="preserve">Планируется ввод объекта в эксплуатацию и регистрация права собственности в 2021 г.                                   </t>
    </r>
  </si>
  <si>
    <r>
      <t xml:space="preserve">Передача финансовых вложений на строительство объекта в муниципальную собственность планируется в 2021 г. Минприроды Чувашии  направило в администрацию Анастасовского сельского поселения Порецкого района письмо от 30.03.2018 № 2/08-6110  о необходимости проведения мероприятий по постановке на учета объекта в качестве бесхозяйного. Минприроды Чувашии письмом от 08.05.2018 № ЭФУ/44-8343 направило в адрес главы администрации Порецкого района обращение о принятии затрат по строительству объектов. </t>
    </r>
    <r>
      <rPr>
        <b/>
        <sz val="13"/>
        <color theme="1"/>
        <rFont val="Times New Roman"/>
        <family val="1"/>
        <charset val="204"/>
      </rPr>
      <t>Объект фактически используется муниципальным образованием.</t>
    </r>
  </si>
  <si>
    <r>
      <t xml:space="preserve">Зарегистрировано право муниципальной собственности №21-21/009-21/009/001/2016-2260/2 от 01.06.2016. 20.03.2017 г. Администрацией Вурнарского городского поселения Вурнарского района объект  передан на концессию концессионеру ООО "Управляющая компания" без учета сумм затрат 2009-2010 гг., произведенных Минприроды Чувашии. Минприроды Чувашии письмом от 08.05.2018 № ЭФУ/44-8342 направило в адрес главы администрации Вурнарского района обращение о принятии затрат по строительству объектов. </t>
    </r>
    <r>
      <rPr>
        <b/>
        <sz val="13"/>
        <color theme="1"/>
        <rFont val="Times New Roman"/>
        <family val="1"/>
        <charset val="204"/>
      </rPr>
      <t>Объект фактически используется муниципальным образованием.</t>
    </r>
  </si>
  <si>
    <r>
      <t xml:space="preserve">Передача финансовых вложений на строительство объекта в муниципальную собственность планируется в 2021 г. Минприроды Чувашии  направило в администрацию Ковалинского сельского поселения Урмарского района письмо от 30.03.2018 № 2/08-6109  о необходимости проведения мероприятий по постановке на учета объекта в качестве бесхозяйного. Минприроды Чувашии письмом от 08.05.2018 № ЭФУ/44-8341 направило в адрес главы администрации Урмарского района обращение о принятии затрат по строительству объектов. </t>
    </r>
    <r>
      <rPr>
        <b/>
        <sz val="13"/>
        <color theme="1"/>
        <rFont val="Times New Roman"/>
        <family val="1"/>
        <charset val="204"/>
      </rPr>
      <t>Объект фактически используется муниципальным образованием.</t>
    </r>
  </si>
  <si>
    <r>
      <rPr>
        <b/>
        <sz val="13"/>
        <color theme="1"/>
        <rFont val="Times New Roman"/>
        <family val="1"/>
        <charset val="204"/>
      </rPr>
      <t>В 2017 г. затраты были полностью переданы администрации Красночетайского района.</t>
    </r>
    <r>
      <rPr>
        <sz val="13"/>
        <color theme="1"/>
        <rFont val="Times New Roman"/>
        <family val="1"/>
        <charset val="204"/>
      </rPr>
      <t xml:space="preserve"> Администрацией  Красночетайкого района проводятся работы по получению технической документации для регистрации объекта в муниципальную собственность. Планируемое завершение регистрации права муниципальной собственности на объект -2 квартал 2020 года</t>
    </r>
  </si>
  <si>
    <r>
      <rPr>
        <b/>
        <sz val="13"/>
        <color theme="1"/>
        <rFont val="Times New Roman"/>
        <family val="1"/>
        <charset val="204"/>
      </rPr>
      <t xml:space="preserve">В 2017 г. затраты были полностью переданы администрации Ядринского района. </t>
    </r>
    <r>
      <rPr>
        <sz val="13"/>
        <color theme="1"/>
        <rFont val="Times New Roman"/>
        <family val="1"/>
        <charset val="204"/>
      </rPr>
      <t xml:space="preserve">Администрацией Ядринского района идет сбор документов  для регистрации объектов в муниципальную собственность. Планируемое завершение регистрации права муниципальной собственности до конца 2020 года. </t>
    </r>
  </si>
  <si>
    <r>
      <t xml:space="preserve">1. Проведение конкурентной закупки на корректировку проектно-сметной документации на строительство объекта и получение положительного зпключения гос. экспертизы (срок: февраль - сентябрь 2020 гг).                                                                                                                                                                                          2. Проведение конкурентной закупки на завершение капитального строительства объекта (срок: октябрь - ноябрь 2020 гг).                                                                3. Строительство объекта, приёмка выполненных работ, расчеты с Генподрядчиком (срок: ноябрь 2020г - ноябрь 2021 гг). </t>
    </r>
    <r>
      <rPr>
        <b/>
        <sz val="13"/>
        <color theme="1"/>
        <rFont val="Times New Roman"/>
        <family val="1"/>
        <charset val="204"/>
      </rPr>
      <t>Предусмотрено финансирование в рамках Республиканской адресной инвестиционной программы на 2020 год в сумме 6449,7 тыс. рублей за счет средств республиканского бюджета Чувашской Республики. В настоящее время ведутся судебные тяжбы с подрядчиком (судебное заседание назначено на 14.07.2020).</t>
    </r>
    <r>
      <rPr>
        <sz val="13"/>
        <color theme="1"/>
        <rFont val="Times New Roman"/>
        <family val="1"/>
        <charset val="204"/>
      </rPr>
      <t xml:space="preserve"> Планируется консервация объекта
 </t>
    </r>
  </si>
  <si>
    <r>
      <t xml:space="preserve">Осутствует разрешение Чувашэнерго по переносу столбов элоектролиний. Строительный контроль не подписывает. </t>
    </r>
    <r>
      <rPr>
        <b/>
        <sz val="13"/>
        <color theme="1"/>
        <rFont val="Times New Roman"/>
        <family val="1"/>
        <charset val="204"/>
      </rPr>
      <t>Планируется внесение изменений в смету, разделение работы на два этапа (1. Расчет по итогам выполненнных работ, 2. Электрические столбы). Регистрация права муниципальной собственности планируется в 2020 году</t>
    </r>
  </si>
  <si>
    <t>Объект не введен в эксплуатацию в связи с судебными тяжбами с подрядчиком (строительство дороги не в соответствии с тех. заданием. 27.09.2019). Составлен акт проверки  Госстройнадзором при Минстрое, где указано:                    - что автомобильная дорога не соответствует нормативам,   - исполнительная документация не представлена на итоговую проверку. 20.11.2019 администрацией Аликовского сельского поселения направлена претензия в адрес подрядчика ООО "Дорожное эксплуатационное предприятие № 146"</t>
  </si>
  <si>
    <r>
      <t>за счет средств</t>
    </r>
    <r>
      <rPr>
        <b/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 xml:space="preserve">внебюджетных источников </t>
    </r>
  </si>
  <si>
    <t>Приложение № 2</t>
  </si>
  <si>
    <t>Минэкономразвития Чувашии</t>
  </si>
  <si>
    <t>Министерство экономического развития и имущественных отношений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</si>
</sst>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ET"/>
    </font>
    <font>
      <sz val="13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7">
    <xf numFmtId="0" fontId="0" fillId="0" borderId="0"/>
    <xf numFmtId="0" fontId="12" fillId="0" borderId="0"/>
    <xf numFmtId="49" fontId="11" fillId="3" borderId="9">
      <alignment horizontal="left" vertical="top" wrapText="1"/>
    </xf>
    <xf numFmtId="4" fontId="11" fillId="3" borderId="10">
      <alignment horizontal="right" vertical="top"/>
    </xf>
    <xf numFmtId="0" fontId="7" fillId="0" borderId="0"/>
    <xf numFmtId="0" fontId="6" fillId="0" borderId="0"/>
    <xf numFmtId="0" fontId="5" fillId="0" borderId="0"/>
    <xf numFmtId="0" fontId="5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5">
    <xf numFmtId="0" fontId="0" fillId="0" borderId="0" xfId="0"/>
    <xf numFmtId="0" fontId="9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0" xfId="0" applyFont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vertical="top" wrapText="1"/>
    </xf>
    <xf numFmtId="0" fontId="10" fillId="0" borderId="0" xfId="0" applyFont="1" applyAlignment="1">
      <alignment vertical="top"/>
    </xf>
    <xf numFmtId="1" fontId="9" fillId="0" borderId="0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1" fontId="10" fillId="0" borderId="0" xfId="0" applyNumberFormat="1" applyFont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4" fontId="10" fillId="0" borderId="0" xfId="0" applyNumberFormat="1" applyFont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top" wrapText="1"/>
    </xf>
    <xf numFmtId="4" fontId="10" fillId="0" borderId="0" xfId="0" applyNumberFormat="1" applyFont="1" applyAlignment="1">
      <alignment vertical="top" wrapText="1"/>
    </xf>
    <xf numFmtId="4" fontId="9" fillId="0" borderId="0" xfId="0" applyNumberFormat="1" applyFont="1" applyBorder="1" applyAlignment="1">
      <alignment horizontal="center" vertical="top" wrapText="1"/>
    </xf>
    <xf numFmtId="3" fontId="10" fillId="0" borderId="3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3" fontId="10" fillId="0" borderId="3" xfId="0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8" fillId="2" borderId="0" xfId="0" applyFont="1" applyFill="1" applyAlignment="1">
      <alignment vertical="top" wrapText="1"/>
    </xf>
    <xf numFmtId="0" fontId="10" fillId="2" borderId="0" xfId="0" applyFont="1" applyFill="1"/>
    <xf numFmtId="0" fontId="10" fillId="2" borderId="0" xfId="0" applyFont="1" applyFill="1" applyAlignment="1">
      <alignment vertical="top" wrapText="1"/>
    </xf>
    <xf numFmtId="0" fontId="15" fillId="0" borderId="2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 wrapText="1"/>
    </xf>
    <xf numFmtId="0" fontId="15" fillId="2" borderId="2" xfId="0" applyFont="1" applyFill="1" applyBorder="1" applyAlignment="1">
      <alignment horizontal="left" vertical="top" wrapText="1"/>
    </xf>
    <xf numFmtId="4" fontId="15" fillId="0" borderId="2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/>
    </xf>
    <xf numFmtId="4" fontId="15" fillId="0" borderId="2" xfId="0" applyNumberFormat="1" applyFont="1" applyBorder="1" applyAlignment="1">
      <alignment horizontal="center" vertical="top"/>
    </xf>
    <xf numFmtId="9" fontId="15" fillId="0" borderId="2" xfId="0" applyNumberFormat="1" applyFont="1" applyBorder="1" applyAlignment="1">
      <alignment horizontal="center" vertical="top"/>
    </xf>
    <xf numFmtId="0" fontId="15" fillId="0" borderId="2" xfId="0" applyFont="1" applyBorder="1"/>
    <xf numFmtId="0" fontId="15" fillId="0" borderId="2" xfId="0" applyFont="1" applyBorder="1" applyAlignment="1">
      <alignment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left" vertical="top" wrapText="1"/>
    </xf>
    <xf numFmtId="1" fontId="15" fillId="0" borderId="2" xfId="0" applyNumberFormat="1" applyFont="1" applyBorder="1" applyAlignment="1">
      <alignment horizontal="center" vertical="top" wrapText="1"/>
    </xf>
    <xf numFmtId="0" fontId="15" fillId="4" borderId="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center" vertical="top" wrapText="1"/>
    </xf>
    <xf numFmtId="4" fontId="15" fillId="0" borderId="2" xfId="0" applyNumberFormat="1" applyFont="1" applyFill="1" applyBorder="1" applyAlignment="1">
      <alignment horizontal="center" vertical="top" wrapText="1"/>
    </xf>
    <xf numFmtId="1" fontId="15" fillId="0" borderId="2" xfId="0" applyNumberFormat="1" applyFont="1" applyFill="1" applyBorder="1" applyAlignment="1">
      <alignment horizontal="center" vertical="top" wrapText="1"/>
    </xf>
    <xf numFmtId="0" fontId="15" fillId="0" borderId="2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5" fillId="0" borderId="12" xfId="0" applyFont="1" applyFill="1" applyBorder="1" applyAlignment="1">
      <alignment horizontal="center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 wrapText="1"/>
    </xf>
    <xf numFmtId="4" fontId="15" fillId="0" borderId="7" xfId="0" applyNumberFormat="1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1" fontId="15" fillId="0" borderId="7" xfId="0" applyNumberFormat="1" applyFont="1" applyFill="1" applyBorder="1" applyAlignment="1">
      <alignment horizontal="center" vertical="top" wrapText="1"/>
    </xf>
    <xf numFmtId="0" fontId="15" fillId="0" borderId="7" xfId="0" applyNumberFormat="1" applyFont="1" applyFill="1" applyBorder="1" applyAlignment="1">
      <alignment horizontal="center" vertical="top" wrapText="1"/>
    </xf>
    <xf numFmtId="0" fontId="15" fillId="0" borderId="14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left" vertical="top" wrapText="1"/>
    </xf>
    <xf numFmtId="4" fontId="15" fillId="0" borderId="3" xfId="0" applyNumberFormat="1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1" fontId="15" fillId="0" borderId="3" xfId="0" applyNumberFormat="1" applyFont="1" applyFill="1" applyBorder="1" applyAlignment="1">
      <alignment horizontal="center" vertical="top" wrapText="1"/>
    </xf>
    <xf numFmtId="0" fontId="15" fillId="0" borderId="3" xfId="0" applyNumberFormat="1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vertical="top" wrapText="1"/>
    </xf>
    <xf numFmtId="0" fontId="16" fillId="0" borderId="2" xfId="0" applyFont="1" applyBorder="1"/>
    <xf numFmtId="4" fontId="15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14" fontId="15" fillId="0" borderId="2" xfId="0" applyNumberFormat="1" applyFont="1" applyBorder="1" applyAlignment="1">
      <alignment horizontal="center" vertical="top"/>
    </xf>
    <xf numFmtId="0" fontId="15" fillId="2" borderId="2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vertical="top" wrapText="1"/>
    </xf>
    <xf numFmtId="0" fontId="15" fillId="0" borderId="15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left" vertical="top" wrapText="1"/>
    </xf>
    <xf numFmtId="0" fontId="17" fillId="2" borderId="6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left" vertical="top" wrapText="1"/>
    </xf>
    <xf numFmtId="4" fontId="17" fillId="2" borderId="2" xfId="0" applyNumberFormat="1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1" fontId="17" fillId="2" borderId="2" xfId="0" applyNumberFormat="1" applyFont="1" applyFill="1" applyBorder="1" applyAlignment="1">
      <alignment horizontal="center" vertical="top" wrapText="1"/>
    </xf>
    <xf numFmtId="0" fontId="17" fillId="2" borderId="0" xfId="0" applyFont="1" applyFill="1" applyAlignment="1">
      <alignment vertical="top" wrapText="1"/>
    </xf>
    <xf numFmtId="0" fontId="17" fillId="2" borderId="2" xfId="0" applyFont="1" applyFill="1" applyBorder="1" applyAlignment="1">
      <alignment vertical="top" wrapText="1"/>
    </xf>
    <xf numFmtId="4" fontId="17" fillId="2" borderId="2" xfId="3" applyNumberFormat="1" applyFont="1" applyFill="1" applyBorder="1" applyAlignment="1" applyProtection="1">
      <alignment horizontal="center" vertical="top"/>
    </xf>
    <xf numFmtId="49" fontId="17" fillId="2" borderId="2" xfId="3" applyNumberFormat="1" applyFont="1" applyFill="1" applyBorder="1" applyAlignment="1" applyProtection="1">
      <alignment horizontal="center" vertical="top"/>
    </xf>
    <xf numFmtId="0" fontId="17" fillId="2" borderId="2" xfId="8" applyFont="1" applyFill="1" applyBorder="1" applyAlignment="1">
      <alignment vertical="top" wrapText="1"/>
    </xf>
    <xf numFmtId="0" fontId="17" fillId="2" borderId="3" xfId="0" applyFont="1" applyFill="1" applyBorder="1" applyAlignment="1">
      <alignment horizontal="left" vertical="top" wrapText="1"/>
    </xf>
    <xf numFmtId="4" fontId="17" fillId="2" borderId="3" xfId="3" applyNumberFormat="1" applyFont="1" applyFill="1" applyBorder="1" applyAlignment="1" applyProtection="1">
      <alignment horizontal="center" vertical="top" wrapText="1"/>
    </xf>
    <xf numFmtId="4" fontId="17" fillId="2" borderId="3" xfId="0" applyNumberFormat="1" applyFont="1" applyFill="1" applyBorder="1" applyAlignment="1">
      <alignment horizontal="center" vertical="top" wrapText="1"/>
    </xf>
    <xf numFmtId="0" fontId="17" fillId="2" borderId="2" xfId="8" applyNumberFormat="1" applyFont="1" applyFill="1" applyBorder="1" applyAlignment="1">
      <alignment vertical="top" wrapText="1"/>
    </xf>
    <xf numFmtId="0" fontId="15" fillId="2" borderId="6" xfId="0" applyFont="1" applyFill="1" applyBorder="1" applyAlignment="1">
      <alignment horizontal="center" vertical="top" wrapText="1"/>
    </xf>
    <xf numFmtId="4" fontId="15" fillId="2" borderId="2" xfId="0" applyNumberFormat="1" applyFont="1" applyFill="1" applyBorder="1" applyAlignment="1">
      <alignment horizontal="center" vertical="top"/>
    </xf>
    <xf numFmtId="0" fontId="15" fillId="2" borderId="2" xfId="0" applyFont="1" applyFill="1" applyBorder="1" applyAlignment="1">
      <alignment horizontal="center" vertical="top"/>
    </xf>
    <xf numFmtId="0" fontId="15" fillId="2" borderId="0" xfId="0" applyFont="1" applyFill="1" applyAlignment="1">
      <alignment horizontal="center" vertical="top"/>
    </xf>
    <xf numFmtId="0" fontId="15" fillId="2" borderId="2" xfId="0" applyFont="1" applyFill="1" applyBorder="1"/>
    <xf numFmtId="4" fontId="15" fillId="2" borderId="2" xfId="3" applyFont="1" applyFill="1" applyBorder="1" applyAlignment="1" applyProtection="1">
      <alignment horizontal="left" vertical="top" wrapText="1"/>
    </xf>
    <xf numFmtId="4" fontId="15" fillId="2" borderId="2" xfId="3" applyNumberFormat="1" applyFont="1" applyFill="1" applyBorder="1" applyAlignment="1" applyProtection="1">
      <alignment horizontal="center" vertical="top"/>
    </xf>
    <xf numFmtId="0" fontId="15" fillId="2" borderId="2" xfId="8" applyFont="1" applyFill="1" applyBorder="1" applyAlignment="1">
      <alignment vertical="top" wrapText="1"/>
    </xf>
    <xf numFmtId="0" fontId="15" fillId="2" borderId="2" xfId="0" applyFont="1" applyFill="1" applyBorder="1" applyAlignment="1">
      <alignment vertical="top" wrapText="1"/>
    </xf>
    <xf numFmtId="49" fontId="15" fillId="2" borderId="2" xfId="3" applyNumberFormat="1" applyFont="1" applyFill="1" applyBorder="1" applyAlignment="1" applyProtection="1">
      <alignment horizontal="center" vertical="top"/>
    </xf>
    <xf numFmtId="0" fontId="15" fillId="2" borderId="2" xfId="0" applyFont="1" applyFill="1" applyBorder="1" applyAlignment="1" applyProtection="1">
      <alignment horizontal="left" vertical="top" wrapText="1"/>
      <protection locked="0"/>
    </xf>
    <xf numFmtId="0" fontId="15" fillId="2" borderId="3" xfId="0" applyFont="1" applyFill="1" applyBorder="1" applyAlignment="1">
      <alignment horizontal="left" vertical="top" wrapText="1"/>
    </xf>
    <xf numFmtId="0" fontId="15" fillId="4" borderId="6" xfId="0" applyFont="1" applyFill="1" applyBorder="1" applyAlignment="1">
      <alignment horizontal="center" vertical="top" wrapText="1"/>
    </xf>
    <xf numFmtId="0" fontId="15" fillId="4" borderId="2" xfId="0" applyFont="1" applyFill="1" applyBorder="1" applyAlignment="1">
      <alignment horizontal="left" vertical="top" wrapText="1"/>
    </xf>
    <xf numFmtId="4" fontId="15" fillId="4" borderId="2" xfId="3" applyNumberFormat="1" applyFont="1" applyFill="1" applyBorder="1" applyAlignment="1" applyProtection="1">
      <alignment horizontal="center" vertical="top"/>
    </xf>
    <xf numFmtId="4" fontId="15" fillId="4" borderId="2" xfId="0" applyNumberFormat="1" applyFont="1" applyFill="1" applyBorder="1" applyAlignment="1">
      <alignment horizontal="center" vertical="top" wrapText="1"/>
    </xf>
    <xf numFmtId="0" fontId="15" fillId="4" borderId="2" xfId="0" applyFont="1" applyFill="1" applyBorder="1" applyAlignment="1">
      <alignment horizontal="center" vertical="top" wrapText="1"/>
    </xf>
    <xf numFmtId="49" fontId="15" fillId="4" borderId="2" xfId="3" applyNumberFormat="1" applyFont="1" applyFill="1" applyBorder="1" applyAlignment="1" applyProtection="1">
      <alignment horizontal="center" vertical="top"/>
    </xf>
    <xf numFmtId="0" fontId="15" fillId="4" borderId="4" xfId="0" applyFont="1" applyFill="1" applyBorder="1" applyAlignment="1">
      <alignment vertical="top" wrapText="1"/>
    </xf>
    <xf numFmtId="0" fontId="15" fillId="4" borderId="2" xfId="8" applyNumberFormat="1" applyFont="1" applyFill="1" applyBorder="1" applyAlignment="1">
      <alignment vertical="top" wrapText="1"/>
    </xf>
    <xf numFmtId="0" fontId="15" fillId="0" borderId="2" xfId="0" applyFont="1" applyBorder="1" applyAlignment="1">
      <alignment horizontal="left" vertical="top" wrapText="1"/>
    </xf>
    <xf numFmtId="3" fontId="15" fillId="0" borderId="2" xfId="0" applyNumberFormat="1" applyFont="1" applyBorder="1" applyAlignment="1">
      <alignment horizontal="center" vertical="top"/>
    </xf>
    <xf numFmtId="0" fontId="15" fillId="0" borderId="4" xfId="0" applyFont="1" applyBorder="1"/>
    <xf numFmtId="0" fontId="15" fillId="0" borderId="8" xfId="0" applyFont="1" applyBorder="1" applyAlignment="1">
      <alignment vertical="top" wrapText="1"/>
    </xf>
    <xf numFmtId="0" fontId="15" fillId="0" borderId="7" xfId="0" applyFont="1" applyBorder="1" applyAlignment="1">
      <alignment horizontal="center" vertical="top" wrapText="1"/>
    </xf>
    <xf numFmtId="4" fontId="15" fillId="0" borderId="4" xfId="0" applyNumberFormat="1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4" fontId="15" fillId="2" borderId="2" xfId="0" applyNumberFormat="1" applyFont="1" applyFill="1" applyBorder="1" applyAlignment="1">
      <alignment horizontal="center" vertical="top" wrapText="1"/>
    </xf>
    <xf numFmtId="1" fontId="15" fillId="2" borderId="2" xfId="0" applyNumberFormat="1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vertical="top" wrapText="1"/>
    </xf>
    <xf numFmtId="3" fontId="15" fillId="2" borderId="2" xfId="0" applyNumberFormat="1" applyFont="1" applyFill="1" applyBorder="1" applyAlignment="1">
      <alignment horizontal="center" vertical="top"/>
    </xf>
    <xf numFmtId="4" fontId="15" fillId="2" borderId="7" xfId="0" applyNumberFormat="1" applyFont="1" applyFill="1" applyBorder="1" applyAlignment="1">
      <alignment horizontal="center" vertical="top"/>
    </xf>
    <xf numFmtId="0" fontId="15" fillId="2" borderId="7" xfId="0" applyFont="1" applyFill="1" applyBorder="1" applyAlignment="1">
      <alignment horizontal="center" vertical="top" wrapText="1"/>
    </xf>
    <xf numFmtId="4" fontId="15" fillId="0" borderId="2" xfId="0" applyNumberFormat="1" applyFont="1" applyBorder="1" applyAlignment="1">
      <alignment horizontal="left" vertical="top" wrapText="1"/>
    </xf>
    <xf numFmtId="0" fontId="20" fillId="2" borderId="2" xfId="0" applyFont="1" applyFill="1" applyBorder="1" applyAlignment="1">
      <alignment horizontal="center" vertical="top"/>
    </xf>
    <xf numFmtId="0" fontId="20" fillId="2" borderId="2" xfId="0" applyFont="1" applyFill="1" applyBorder="1" applyAlignment="1">
      <alignment vertical="top" wrapText="1"/>
    </xf>
    <xf numFmtId="4" fontId="20" fillId="2" borderId="2" xfId="0" applyNumberFormat="1" applyFont="1" applyFill="1" applyBorder="1" applyAlignment="1">
      <alignment horizontal="center" vertical="top"/>
    </xf>
    <xf numFmtId="0" fontId="20" fillId="2" borderId="2" xfId="0" applyNumberFormat="1" applyFont="1" applyFill="1" applyBorder="1" applyAlignment="1">
      <alignment horizontal="center" vertical="top"/>
    </xf>
    <xf numFmtId="0" fontId="20" fillId="2" borderId="2" xfId="0" applyFont="1" applyFill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/>
    </xf>
    <xf numFmtId="0" fontId="20" fillId="0" borderId="2" xfId="0" applyFont="1" applyBorder="1" applyAlignment="1">
      <alignment horizontal="left" vertical="top" wrapText="1"/>
    </xf>
    <xf numFmtId="4" fontId="20" fillId="0" borderId="2" xfId="0" applyNumberFormat="1" applyFont="1" applyBorder="1" applyAlignment="1">
      <alignment horizontal="center" vertical="top"/>
    </xf>
    <xf numFmtId="0" fontId="20" fillId="0" borderId="2" xfId="0" applyFont="1" applyBorder="1" applyAlignment="1">
      <alignment horizontal="center" vertical="top"/>
    </xf>
    <xf numFmtId="9" fontId="20" fillId="0" borderId="2" xfId="0" applyNumberFormat="1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/>
    </xf>
    <xf numFmtId="0" fontId="15" fillId="0" borderId="4" xfId="0" applyFont="1" applyBorder="1" applyAlignment="1">
      <alignment horizontal="center" vertical="top" wrapText="1"/>
    </xf>
    <xf numFmtId="4" fontId="15" fillId="0" borderId="2" xfId="0" applyNumberFormat="1" applyFont="1" applyBorder="1" applyAlignment="1">
      <alignment vertical="top" wrapText="1"/>
    </xf>
    <xf numFmtId="0" fontId="16" fillId="0" borderId="2" xfId="0" applyFont="1" applyBorder="1" applyAlignment="1">
      <alignment horizontal="center" vertical="top" wrapText="1"/>
    </xf>
    <xf numFmtId="4" fontId="16" fillId="0" borderId="2" xfId="0" applyNumberFormat="1" applyFont="1" applyBorder="1" applyAlignment="1">
      <alignment horizontal="center" vertical="top" wrapText="1"/>
    </xf>
    <xf numFmtId="1" fontId="16" fillId="0" borderId="2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2" borderId="7" xfId="0" applyFont="1" applyFill="1" applyBorder="1" applyAlignment="1">
      <alignment horizontal="left" vertical="top" wrapText="1"/>
    </xf>
    <xf numFmtId="0" fontId="15" fillId="2" borderId="2" xfId="8" applyFont="1" applyFill="1" applyBorder="1" applyAlignment="1">
      <alignment horizontal="center" vertical="top" wrapText="1"/>
    </xf>
    <xf numFmtId="3" fontId="15" fillId="0" borderId="2" xfId="0" applyNumberFormat="1" applyFont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20" fillId="2" borderId="2" xfId="0" applyFont="1" applyFill="1" applyBorder="1" applyAlignment="1">
      <alignment horizontal="center" vertical="top" wrapText="1"/>
    </xf>
    <xf numFmtId="0" fontId="17" fillId="2" borderId="2" xfId="2" applyNumberFormat="1" applyFont="1" applyFill="1" applyBorder="1" applyAlignment="1" applyProtection="1">
      <alignment horizontal="left" vertical="top" wrapText="1"/>
    </xf>
    <xf numFmtId="0" fontId="17" fillId="2" borderId="3" xfId="2" applyNumberFormat="1" applyFont="1" applyFill="1" applyBorder="1" applyAlignment="1" applyProtection="1">
      <alignment horizontal="left" vertical="top" wrapText="1"/>
    </xf>
    <xf numFmtId="0" fontId="15" fillId="2" borderId="2" xfId="2" applyNumberFormat="1" applyFont="1" applyFill="1" applyBorder="1" applyAlignment="1" applyProtection="1">
      <alignment horizontal="left" vertical="top" wrapText="1"/>
    </xf>
    <xf numFmtId="0" fontId="15" fillId="4" borderId="2" xfId="2" applyNumberFormat="1" applyFont="1" applyFill="1" applyBorder="1" applyAlignment="1" applyProtection="1">
      <alignment horizontal="left" vertical="top" wrapText="1"/>
    </xf>
    <xf numFmtId="0" fontId="15" fillId="0" borderId="2" xfId="5" applyFont="1" applyBorder="1" applyAlignment="1">
      <alignment horizontal="left" vertical="top" wrapText="1"/>
    </xf>
    <xf numFmtId="49" fontId="18" fillId="3" borderId="2" xfId="2" applyFont="1" applyBorder="1" applyAlignment="1" applyProtection="1">
      <alignment horizontal="left" vertical="top" wrapText="1"/>
    </xf>
    <xf numFmtId="49" fontId="18" fillId="2" borderId="2" xfId="2" applyFont="1" applyFill="1" applyBorder="1" applyAlignment="1" applyProtection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center" vertical="top"/>
    </xf>
    <xf numFmtId="0" fontId="10" fillId="0" borderId="0" xfId="0" applyFont="1" applyAlignment="1">
      <alignment horizontal="right" vertical="top" wrapText="1"/>
    </xf>
    <xf numFmtId="0" fontId="15" fillId="2" borderId="3" xfId="0" applyFont="1" applyFill="1" applyBorder="1" applyAlignment="1">
      <alignment horizontal="center" vertical="top" wrapText="1"/>
    </xf>
    <xf numFmtId="4" fontId="15" fillId="2" borderId="11" xfId="0" applyNumberFormat="1" applyFont="1" applyFill="1" applyBorder="1" applyAlignment="1">
      <alignment horizontal="center" vertical="top" wrapText="1"/>
    </xf>
    <xf numFmtId="0" fontId="15" fillId="2" borderId="11" xfId="0" applyFont="1" applyFill="1" applyBorder="1" applyAlignment="1">
      <alignment horizontal="center" vertical="top" wrapText="1"/>
    </xf>
    <xf numFmtId="1" fontId="15" fillId="2" borderId="11" xfId="0" applyNumberFormat="1" applyFont="1" applyFill="1" applyBorder="1" applyAlignment="1">
      <alignment horizontal="center" vertical="top" wrapText="1"/>
    </xf>
    <xf numFmtId="0" fontId="15" fillId="2" borderId="11" xfId="0" applyNumberFormat="1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vertical="top" wrapText="1"/>
    </xf>
    <xf numFmtId="0" fontId="15" fillId="2" borderId="4" xfId="0" applyFont="1" applyFill="1" applyBorder="1" applyAlignment="1">
      <alignment horizontal="center" vertical="top" wrapText="1"/>
    </xf>
    <xf numFmtId="0" fontId="15" fillId="2" borderId="2" xfId="8" applyNumberFormat="1" applyFont="1" applyFill="1" applyBorder="1" applyAlignment="1">
      <alignment vertical="top" wrapText="1"/>
    </xf>
    <xf numFmtId="0" fontId="10" fillId="4" borderId="2" xfId="0" applyFont="1" applyFill="1" applyBorder="1" applyAlignment="1">
      <alignment horizontal="center" vertical="top" wrapText="1"/>
    </xf>
    <xf numFmtId="0" fontId="13" fillId="4" borderId="2" xfId="0" applyFont="1" applyFill="1" applyBorder="1" applyAlignment="1">
      <alignment vertical="top" wrapText="1"/>
    </xf>
    <xf numFmtId="0" fontId="13" fillId="4" borderId="2" xfId="0" applyFont="1" applyFill="1" applyBorder="1" applyAlignment="1">
      <alignment horizontal="left" vertical="top" wrapText="1"/>
    </xf>
    <xf numFmtId="4" fontId="10" fillId="4" borderId="2" xfId="0" applyNumberFormat="1" applyFont="1" applyFill="1" applyBorder="1" applyAlignment="1">
      <alignment horizontal="center" vertical="top" wrapText="1"/>
    </xf>
    <xf numFmtId="4" fontId="13" fillId="4" borderId="2" xfId="0" applyNumberFormat="1" applyFont="1" applyFill="1" applyBorder="1" applyAlignment="1">
      <alignment vertical="top" wrapText="1"/>
    </xf>
    <xf numFmtId="0" fontId="13" fillId="4" borderId="2" xfId="0" applyFont="1" applyFill="1" applyBorder="1" applyAlignment="1">
      <alignment horizontal="center" vertical="top" wrapText="1"/>
    </xf>
    <xf numFmtId="0" fontId="16" fillId="4" borderId="2" xfId="0" applyFont="1" applyFill="1" applyBorder="1" applyAlignment="1">
      <alignment horizontal="left" vertical="top" wrapText="1"/>
    </xf>
    <xf numFmtId="1" fontId="15" fillId="4" borderId="2" xfId="0" applyNumberFormat="1" applyFont="1" applyFill="1" applyBorder="1" applyAlignment="1">
      <alignment horizontal="center" vertical="top" wrapText="1"/>
    </xf>
    <xf numFmtId="0" fontId="15" fillId="4" borderId="5" xfId="0" applyFont="1" applyFill="1" applyBorder="1" applyAlignment="1">
      <alignment horizontal="center" vertical="top" wrapText="1"/>
    </xf>
    <xf numFmtId="0" fontId="16" fillId="4" borderId="2" xfId="0" applyFont="1" applyFill="1" applyBorder="1" applyAlignment="1">
      <alignment vertical="top" wrapText="1"/>
    </xf>
    <xf numFmtId="0" fontId="15" fillId="4" borderId="3" xfId="8" applyNumberFormat="1" applyFont="1" applyFill="1" applyBorder="1" applyAlignment="1">
      <alignment vertical="top" wrapText="1"/>
    </xf>
    <xf numFmtId="0" fontId="15" fillId="4" borderId="2" xfId="8" applyNumberFormat="1" applyFont="1" applyFill="1" applyBorder="1" applyAlignment="1">
      <alignment horizontal="center" vertical="top" wrapText="1"/>
    </xf>
    <xf numFmtId="0" fontId="15" fillId="4" borderId="2" xfId="0" applyFont="1" applyFill="1" applyBorder="1" applyAlignment="1">
      <alignment horizontal="center" vertical="top"/>
    </xf>
    <xf numFmtId="0" fontId="15" fillId="4" borderId="2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1" fontId="15" fillId="0" borderId="2" xfId="0" applyNumberFormat="1" applyFont="1" applyBorder="1" applyAlignment="1">
      <alignment horizontal="center" vertical="top" wrapText="1"/>
    </xf>
    <xf numFmtId="0" fontId="15" fillId="0" borderId="3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center" vertical="top" wrapText="1"/>
    </xf>
  </cellXfs>
  <cellStyles count="37">
    <cellStyle name="st144" xfId="2"/>
    <cellStyle name="xl76" xfId="3"/>
    <cellStyle name="Обычный" xfId="0" builtinId="0"/>
    <cellStyle name="Обычный 2" xfId="5"/>
    <cellStyle name="Обычный 2 2" xfId="7"/>
    <cellStyle name="Обычный 2 2 2" xfId="12"/>
    <cellStyle name="Обычный 2 2 2 2" xfId="28"/>
    <cellStyle name="Обычный 2 2 3" xfId="16"/>
    <cellStyle name="Обычный 2 2 3 2" xfId="32"/>
    <cellStyle name="Обычный 2 2 4" xfId="20"/>
    <cellStyle name="Обычный 2 2 4 2" xfId="36"/>
    <cellStyle name="Обычный 2 2 5" xfId="24"/>
    <cellStyle name="Обычный 2 3" xfId="10"/>
    <cellStyle name="Обычный 2 3 2" xfId="26"/>
    <cellStyle name="Обычный 2 4" xfId="14"/>
    <cellStyle name="Обычный 2 4 2" xfId="30"/>
    <cellStyle name="Обычный 2 5" xfId="18"/>
    <cellStyle name="Обычный 2 5 2" xfId="34"/>
    <cellStyle name="Обычный 2 6" xfId="22"/>
    <cellStyle name="Обычный 3" xfId="4"/>
    <cellStyle name="Обычный 3 2" xfId="6"/>
    <cellStyle name="Обычный 3 2 2" xfId="11"/>
    <cellStyle name="Обычный 3 2 2 2" xfId="27"/>
    <cellStyle name="Обычный 3 2 3" xfId="15"/>
    <cellStyle name="Обычный 3 2 3 2" xfId="31"/>
    <cellStyle name="Обычный 3 2 4" xfId="19"/>
    <cellStyle name="Обычный 3 2 4 2" xfId="35"/>
    <cellStyle name="Обычный 3 2 5" xfId="23"/>
    <cellStyle name="Обычный 3 3" xfId="9"/>
    <cellStyle name="Обычный 3 3 2" xfId="25"/>
    <cellStyle name="Обычный 3 4" xfId="13"/>
    <cellStyle name="Обычный 3 4 2" xfId="29"/>
    <cellStyle name="Обычный 3 5" xfId="17"/>
    <cellStyle name="Обычный 3 5 2" xfId="33"/>
    <cellStyle name="Обычный 3 6" xfId="21"/>
    <cellStyle name="Обычный 5" xfId="1"/>
    <cellStyle name="Обычный_Отчет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6"/>
  <sheetViews>
    <sheetView tabSelected="1" view="pageBreakPreview" zoomScale="60" zoomScaleNormal="69" workbookViewId="0">
      <pane ySplit="6" topLeftCell="A7" activePane="bottomLeft" state="frozen"/>
      <selection pane="bottomLeft" activeCell="C94" sqref="C93:C94"/>
    </sheetView>
  </sheetViews>
  <sheetFormatPr defaultColWidth="9.109375" defaultRowHeight="13.2"/>
  <cols>
    <col min="1" max="1" width="5.109375" style="11" customWidth="1"/>
    <col min="2" max="2" width="3.6640625" style="11" customWidth="1"/>
    <col min="3" max="3" width="26.44140625" style="6" customWidth="1"/>
    <col min="4" max="4" width="26.33203125" style="5" customWidth="1"/>
    <col min="5" max="5" width="18.6640625" style="6" customWidth="1"/>
    <col min="6" max="6" width="23.77734375" style="16" customWidth="1"/>
    <col min="7" max="7" width="16.44140625" style="11" customWidth="1"/>
    <col min="8" max="8" width="13.33203125" style="11" customWidth="1"/>
    <col min="9" max="9" width="18" style="16" customWidth="1"/>
    <col min="10" max="10" width="13.109375" style="11" customWidth="1"/>
    <col min="11" max="11" width="12.6640625" style="6" customWidth="1"/>
    <col min="12" max="12" width="13" style="12" customWidth="1"/>
    <col min="13" max="13" width="15.5546875" style="11" customWidth="1"/>
    <col min="14" max="14" width="13.33203125" style="11" customWidth="1"/>
    <col min="15" max="15" width="14.88671875" style="11" customWidth="1"/>
    <col min="16" max="16" width="16.109375" style="11" customWidth="1"/>
    <col min="17" max="17" width="18.21875" style="6" customWidth="1"/>
    <col min="18" max="18" width="59.5546875" style="6" customWidth="1"/>
    <col min="19" max="19" width="27.109375" style="6" customWidth="1"/>
    <col min="20" max="20" width="7.6640625" style="11" customWidth="1"/>
    <col min="21" max="16384" width="9.109375" style="6"/>
  </cols>
  <sheetData>
    <row r="1" spans="1:20">
      <c r="S1" s="162" t="s">
        <v>271</v>
      </c>
    </row>
    <row r="2" spans="1:20" ht="12.75" customHeight="1">
      <c r="B2" s="189" t="s">
        <v>251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27"/>
    </row>
    <row r="3" spans="1:20">
      <c r="B3" s="27"/>
      <c r="C3" s="1"/>
      <c r="D3" s="4"/>
      <c r="E3" s="4"/>
      <c r="F3" s="17"/>
      <c r="G3" s="1"/>
      <c r="H3" s="13"/>
      <c r="I3" s="19"/>
      <c r="J3" s="13"/>
      <c r="K3" s="13"/>
      <c r="L3" s="10"/>
      <c r="M3" s="13"/>
      <c r="N3" s="1"/>
      <c r="O3" s="1"/>
      <c r="P3" s="1"/>
      <c r="Q3" s="1"/>
      <c r="R3" s="13"/>
      <c r="S3" s="21"/>
      <c r="T3" s="27"/>
    </row>
    <row r="4" spans="1:20" ht="43.8" customHeight="1">
      <c r="A4" s="190" t="s">
        <v>0</v>
      </c>
      <c r="B4" s="190" t="s">
        <v>0</v>
      </c>
      <c r="C4" s="190" t="s">
        <v>135</v>
      </c>
      <c r="D4" s="187" t="s">
        <v>89</v>
      </c>
      <c r="E4" s="190" t="s">
        <v>136</v>
      </c>
      <c r="F4" s="195" t="s">
        <v>1</v>
      </c>
      <c r="G4" s="196"/>
      <c r="H4" s="190" t="s">
        <v>32</v>
      </c>
      <c r="I4" s="190"/>
      <c r="J4" s="190"/>
      <c r="K4" s="190"/>
      <c r="L4" s="197" t="s">
        <v>107</v>
      </c>
      <c r="M4" s="190" t="s">
        <v>137</v>
      </c>
      <c r="N4" s="190" t="s">
        <v>138</v>
      </c>
      <c r="O4" s="190"/>
      <c r="P4" s="193" t="s">
        <v>240</v>
      </c>
      <c r="Q4" s="190" t="s">
        <v>39</v>
      </c>
      <c r="R4" s="195" t="s">
        <v>42</v>
      </c>
      <c r="S4" s="187" t="s">
        <v>142</v>
      </c>
      <c r="T4" s="187" t="s">
        <v>258</v>
      </c>
    </row>
    <row r="5" spans="1:20" ht="130.19999999999999" customHeight="1">
      <c r="A5" s="190"/>
      <c r="B5" s="190"/>
      <c r="C5" s="190"/>
      <c r="D5" s="188"/>
      <c r="E5" s="190"/>
      <c r="F5" s="34" t="s">
        <v>126</v>
      </c>
      <c r="G5" s="140" t="s">
        <v>127</v>
      </c>
      <c r="H5" s="46" t="s">
        <v>139</v>
      </c>
      <c r="I5" s="47" t="s">
        <v>140</v>
      </c>
      <c r="J5" s="46" t="s">
        <v>141</v>
      </c>
      <c r="K5" s="46" t="s">
        <v>270</v>
      </c>
      <c r="L5" s="197"/>
      <c r="M5" s="190"/>
      <c r="N5" s="41" t="s">
        <v>40</v>
      </c>
      <c r="O5" s="41" t="s">
        <v>41</v>
      </c>
      <c r="P5" s="194"/>
      <c r="Q5" s="190"/>
      <c r="R5" s="195"/>
      <c r="S5" s="188"/>
      <c r="T5" s="188"/>
    </row>
    <row r="6" spans="1:20" s="11" customFormat="1">
      <c r="A6" s="14">
        <v>1</v>
      </c>
      <c r="B6" s="14">
        <v>2</v>
      </c>
      <c r="C6" s="14">
        <v>3</v>
      </c>
      <c r="D6" s="14">
        <v>4</v>
      </c>
      <c r="E6" s="20">
        <v>5</v>
      </c>
      <c r="F6" s="15">
        <v>6</v>
      </c>
      <c r="G6" s="26">
        <v>7</v>
      </c>
      <c r="H6" s="24">
        <v>8</v>
      </c>
      <c r="I6" s="26">
        <v>9</v>
      </c>
      <c r="J6" s="26">
        <v>10</v>
      </c>
      <c r="K6" s="26">
        <v>11</v>
      </c>
      <c r="L6" s="26">
        <v>12</v>
      </c>
      <c r="M6" s="26">
        <v>13</v>
      </c>
      <c r="N6" s="26">
        <v>14</v>
      </c>
      <c r="O6" s="26">
        <v>15</v>
      </c>
      <c r="P6" s="26">
        <v>16</v>
      </c>
      <c r="Q6" s="22">
        <v>17</v>
      </c>
      <c r="R6" s="26">
        <v>18</v>
      </c>
      <c r="S6" s="23">
        <v>19</v>
      </c>
      <c r="T6" s="26">
        <v>20</v>
      </c>
    </row>
    <row r="7" spans="1:20" s="11" customFormat="1" ht="16.8">
      <c r="A7" s="171"/>
      <c r="B7" s="171"/>
      <c r="C7" s="177" t="s">
        <v>2</v>
      </c>
      <c r="D7" s="173"/>
      <c r="E7" s="172"/>
      <c r="F7" s="174"/>
      <c r="G7" s="172"/>
      <c r="H7" s="172"/>
      <c r="I7" s="175"/>
      <c r="J7" s="172"/>
      <c r="K7" s="172"/>
      <c r="L7" s="172"/>
      <c r="M7" s="172"/>
      <c r="N7" s="172"/>
      <c r="O7" s="172"/>
      <c r="P7" s="176"/>
      <c r="Q7" s="172"/>
      <c r="R7" s="172"/>
      <c r="S7" s="172"/>
      <c r="T7" s="176"/>
    </row>
    <row r="8" spans="1:20" s="2" customFormat="1" ht="321" customHeight="1">
      <c r="A8" s="35">
        <v>1</v>
      </c>
      <c r="B8" s="35">
        <v>1</v>
      </c>
      <c r="C8" s="32" t="s">
        <v>20</v>
      </c>
      <c r="D8" s="33" t="s">
        <v>109</v>
      </c>
      <c r="E8" s="32" t="s">
        <v>129</v>
      </c>
      <c r="F8" s="34" t="s">
        <v>183</v>
      </c>
      <c r="G8" s="35">
        <v>0</v>
      </c>
      <c r="H8" s="35">
        <v>0</v>
      </c>
      <c r="I8" s="36">
        <v>0</v>
      </c>
      <c r="J8" s="35">
        <v>0</v>
      </c>
      <c r="K8" s="35">
        <v>0</v>
      </c>
      <c r="L8" s="35">
        <v>2003</v>
      </c>
      <c r="M8" s="37">
        <v>0.6</v>
      </c>
      <c r="N8" s="35">
        <v>2021</v>
      </c>
      <c r="O8" s="38"/>
      <c r="P8" s="145" t="s">
        <v>181</v>
      </c>
      <c r="Q8" s="39" t="s">
        <v>158</v>
      </c>
      <c r="R8" s="40" t="s">
        <v>182</v>
      </c>
      <c r="S8" s="32" t="s">
        <v>259</v>
      </c>
      <c r="T8" s="145">
        <v>1</v>
      </c>
    </row>
    <row r="9" spans="1:20" s="9" customFormat="1" ht="16.8">
      <c r="A9" s="35"/>
      <c r="B9" s="145"/>
      <c r="C9" s="39" t="s">
        <v>10</v>
      </c>
      <c r="D9" s="112"/>
      <c r="E9" s="39"/>
      <c r="F9" s="34">
        <v>0</v>
      </c>
      <c r="G9" s="41">
        <v>0</v>
      </c>
      <c r="H9" s="41">
        <v>0</v>
      </c>
      <c r="I9" s="34">
        <v>0</v>
      </c>
      <c r="J9" s="41">
        <v>0</v>
      </c>
      <c r="K9" s="35">
        <v>0</v>
      </c>
      <c r="L9" s="41"/>
      <c r="M9" s="41"/>
      <c r="N9" s="41"/>
      <c r="O9" s="39"/>
      <c r="P9" s="145"/>
      <c r="Q9" s="39"/>
      <c r="R9" s="39"/>
      <c r="S9" s="39"/>
      <c r="T9" s="145"/>
    </row>
    <row r="10" spans="1:20" ht="16.5" customHeight="1">
      <c r="A10" s="108"/>
      <c r="B10" s="108"/>
      <c r="C10" s="177" t="s">
        <v>3</v>
      </c>
      <c r="D10" s="105"/>
      <c r="E10" s="44"/>
      <c r="F10" s="107"/>
      <c r="G10" s="108"/>
      <c r="H10" s="108"/>
      <c r="I10" s="107"/>
      <c r="J10" s="108"/>
      <c r="K10" s="44"/>
      <c r="L10" s="178"/>
      <c r="M10" s="108"/>
      <c r="N10" s="108"/>
      <c r="O10" s="108"/>
      <c r="P10" s="108"/>
      <c r="Q10" s="44"/>
      <c r="R10" s="44"/>
      <c r="S10" s="44"/>
      <c r="T10" s="108"/>
    </row>
    <row r="11" spans="1:20" s="30" customFormat="1" ht="185.4" customHeight="1">
      <c r="A11" s="163">
        <v>2</v>
      </c>
      <c r="B11" s="163">
        <v>1</v>
      </c>
      <c r="C11" s="103" t="s">
        <v>21</v>
      </c>
      <c r="D11" s="103" t="s">
        <v>33</v>
      </c>
      <c r="E11" s="103" t="s">
        <v>128</v>
      </c>
      <c r="F11" s="164">
        <v>101724.34</v>
      </c>
      <c r="G11" s="164">
        <v>97446.66</v>
      </c>
      <c r="H11" s="165"/>
      <c r="I11" s="164">
        <v>90599.66</v>
      </c>
      <c r="J11" s="165"/>
      <c r="K11" s="164">
        <v>6847</v>
      </c>
      <c r="L11" s="166" t="s">
        <v>44</v>
      </c>
      <c r="M11" s="167">
        <v>100</v>
      </c>
      <c r="N11" s="165" t="s">
        <v>187</v>
      </c>
      <c r="O11" s="165"/>
      <c r="P11" s="165">
        <v>0</v>
      </c>
      <c r="Q11" s="168" t="s">
        <v>158</v>
      </c>
      <c r="R11" s="103" t="s">
        <v>252</v>
      </c>
      <c r="S11" s="100" t="s">
        <v>257</v>
      </c>
      <c r="T11" s="73"/>
    </row>
    <row r="12" spans="1:20" s="8" customFormat="1" ht="16.8" customHeight="1">
      <c r="A12" s="46"/>
      <c r="B12" s="46"/>
      <c r="C12" s="45" t="s">
        <v>10</v>
      </c>
      <c r="D12" s="45"/>
      <c r="E12" s="45"/>
      <c r="F12" s="47">
        <f>F11</f>
        <v>101724.34</v>
      </c>
      <c r="G12" s="47">
        <f>G11</f>
        <v>97446.66</v>
      </c>
      <c r="H12" s="46">
        <v>0</v>
      </c>
      <c r="I12" s="47">
        <f>I11</f>
        <v>90599.66</v>
      </c>
      <c r="J12" s="46">
        <v>0</v>
      </c>
      <c r="K12" s="47">
        <f>K11</f>
        <v>6847</v>
      </c>
      <c r="L12" s="48"/>
      <c r="M12" s="49"/>
      <c r="N12" s="46"/>
      <c r="O12" s="46"/>
      <c r="P12" s="46"/>
      <c r="Q12" s="50"/>
      <c r="R12" s="45"/>
      <c r="S12" s="50"/>
      <c r="T12" s="46"/>
    </row>
    <row r="13" spans="1:20" ht="33.6">
      <c r="A13" s="108"/>
      <c r="B13" s="179"/>
      <c r="C13" s="180" t="s">
        <v>4</v>
      </c>
      <c r="D13" s="105"/>
      <c r="E13" s="44"/>
      <c r="F13" s="107"/>
      <c r="G13" s="108"/>
      <c r="H13" s="108"/>
      <c r="I13" s="107"/>
      <c r="J13" s="108"/>
      <c r="K13" s="44"/>
      <c r="L13" s="178"/>
      <c r="M13" s="108"/>
      <c r="N13" s="108"/>
      <c r="O13" s="108"/>
      <c r="P13" s="108"/>
      <c r="Q13" s="44"/>
      <c r="R13" s="44"/>
      <c r="S13" s="44"/>
      <c r="T13" s="108"/>
    </row>
    <row r="14" spans="1:20" ht="255" customHeight="1">
      <c r="A14" s="145">
        <v>3</v>
      </c>
      <c r="B14" s="52">
        <v>1</v>
      </c>
      <c r="C14" s="53" t="s">
        <v>22</v>
      </c>
      <c r="D14" s="147" t="s">
        <v>186</v>
      </c>
      <c r="E14" s="54" t="s">
        <v>184</v>
      </c>
      <c r="F14" s="55" t="s">
        <v>185</v>
      </c>
      <c r="G14" s="55">
        <v>50000</v>
      </c>
      <c r="H14" s="55">
        <v>50000</v>
      </c>
      <c r="I14" s="55">
        <v>0</v>
      </c>
      <c r="J14" s="56">
        <v>0</v>
      </c>
      <c r="K14" s="56">
        <v>0</v>
      </c>
      <c r="L14" s="57">
        <v>1993</v>
      </c>
      <c r="M14" s="58">
        <v>51</v>
      </c>
      <c r="N14" s="56" t="s">
        <v>179</v>
      </c>
      <c r="O14" s="59">
        <v>0</v>
      </c>
      <c r="P14" s="145" t="s">
        <v>181</v>
      </c>
      <c r="Q14" s="50" t="s">
        <v>158</v>
      </c>
      <c r="R14" s="50" t="s">
        <v>260</v>
      </c>
      <c r="S14" s="39" t="s">
        <v>191</v>
      </c>
      <c r="T14" s="145">
        <v>1</v>
      </c>
    </row>
    <row r="15" spans="1:20" ht="223.5" customHeight="1">
      <c r="A15" s="145">
        <v>4</v>
      </c>
      <c r="B15" s="60">
        <v>2</v>
      </c>
      <c r="C15" s="61" t="s">
        <v>23</v>
      </c>
      <c r="D15" s="103" t="s">
        <v>47</v>
      </c>
      <c r="E15" s="61" t="s">
        <v>5</v>
      </c>
      <c r="F15" s="55" t="s">
        <v>185</v>
      </c>
      <c r="G15" s="62">
        <v>78658.720000000001</v>
      </c>
      <c r="H15" s="62">
        <v>78658.720000000001</v>
      </c>
      <c r="I15" s="62">
        <v>0</v>
      </c>
      <c r="J15" s="63">
        <v>0</v>
      </c>
      <c r="K15" s="63">
        <v>0</v>
      </c>
      <c r="L15" s="64" t="s">
        <v>48</v>
      </c>
      <c r="M15" s="65">
        <v>30</v>
      </c>
      <c r="N15" s="63" t="s">
        <v>180</v>
      </c>
      <c r="O15" s="66">
        <v>0</v>
      </c>
      <c r="P15" s="145" t="s">
        <v>181</v>
      </c>
      <c r="Q15" s="50" t="s">
        <v>158</v>
      </c>
      <c r="R15" s="67" t="s">
        <v>261</v>
      </c>
      <c r="S15" s="39" t="s">
        <v>192</v>
      </c>
      <c r="T15" s="145">
        <v>1</v>
      </c>
    </row>
    <row r="16" spans="1:20" ht="13.5" customHeight="1">
      <c r="A16" s="145"/>
      <c r="B16" s="60"/>
      <c r="C16" s="61" t="s">
        <v>10</v>
      </c>
      <c r="D16" s="79"/>
      <c r="E16" s="61"/>
      <c r="F16" s="55">
        <v>0</v>
      </c>
      <c r="G16" s="62">
        <f>G14+G15</f>
        <v>128658.72</v>
      </c>
      <c r="H16" s="62">
        <f>H14+H15</f>
        <v>128658.72</v>
      </c>
      <c r="I16" s="62">
        <v>0</v>
      </c>
      <c r="J16" s="63">
        <v>0</v>
      </c>
      <c r="K16" s="63">
        <v>0</v>
      </c>
      <c r="L16" s="64"/>
      <c r="M16" s="65"/>
      <c r="N16" s="63"/>
      <c r="O16" s="66"/>
      <c r="P16" s="145"/>
      <c r="Q16" s="50"/>
      <c r="R16" s="67"/>
      <c r="S16" s="39"/>
      <c r="T16" s="145"/>
    </row>
    <row r="17" spans="1:20" s="2" customFormat="1" ht="16.8">
      <c r="A17" s="35"/>
      <c r="B17" s="70"/>
      <c r="C17" s="68" t="s">
        <v>11</v>
      </c>
      <c r="D17" s="71"/>
      <c r="E17" s="38"/>
      <c r="F17" s="69"/>
      <c r="G17" s="70"/>
      <c r="H17" s="70"/>
      <c r="I17" s="69"/>
      <c r="J17" s="70"/>
      <c r="K17" s="70"/>
      <c r="L17" s="38"/>
      <c r="M17" s="38"/>
      <c r="N17" s="38"/>
      <c r="O17" s="38"/>
      <c r="P17" s="70"/>
      <c r="Q17" s="38"/>
      <c r="R17" s="38"/>
      <c r="S17" s="38"/>
      <c r="T17" s="70"/>
    </row>
    <row r="18" spans="1:20" s="2" customFormat="1" ht="214.2" customHeight="1">
      <c r="A18" s="35">
        <v>5</v>
      </c>
      <c r="B18" s="145" t="s">
        <v>14</v>
      </c>
      <c r="C18" s="32" t="s">
        <v>35</v>
      </c>
      <c r="D18" s="112" t="s">
        <v>15</v>
      </c>
      <c r="E18" s="32" t="s">
        <v>37</v>
      </c>
      <c r="F18" s="34">
        <v>28840.799999999999</v>
      </c>
      <c r="G18" s="34">
        <v>28840.799999999999</v>
      </c>
      <c r="H18" s="36">
        <v>0</v>
      </c>
      <c r="I18" s="47">
        <v>28840.799999999999</v>
      </c>
      <c r="J18" s="36">
        <v>0</v>
      </c>
      <c r="K18" s="46">
        <v>0</v>
      </c>
      <c r="L18" s="46" t="s">
        <v>16</v>
      </c>
      <c r="M18" s="35">
        <v>100</v>
      </c>
      <c r="N18" s="38"/>
      <c r="O18" s="38"/>
      <c r="P18" s="35" t="s">
        <v>189</v>
      </c>
      <c r="Q18" s="31" t="s">
        <v>158</v>
      </c>
      <c r="R18" s="67" t="s">
        <v>262</v>
      </c>
      <c r="S18" s="67" t="s">
        <v>247</v>
      </c>
      <c r="T18" s="56"/>
    </row>
    <row r="19" spans="1:20" s="2" customFormat="1" ht="208.8" customHeight="1">
      <c r="A19" s="35">
        <v>6</v>
      </c>
      <c r="B19" s="145" t="s">
        <v>17</v>
      </c>
      <c r="C19" s="32" t="s">
        <v>36</v>
      </c>
      <c r="D19" s="112" t="s">
        <v>18</v>
      </c>
      <c r="E19" s="32" t="s">
        <v>38</v>
      </c>
      <c r="F19" s="36">
        <v>6946.6</v>
      </c>
      <c r="G19" s="36">
        <v>6946.6</v>
      </c>
      <c r="H19" s="36">
        <v>0</v>
      </c>
      <c r="I19" s="47">
        <v>6946.6</v>
      </c>
      <c r="J19" s="36">
        <v>0</v>
      </c>
      <c r="K19" s="46">
        <v>0</v>
      </c>
      <c r="L19" s="46" t="s">
        <v>195</v>
      </c>
      <c r="M19" s="35">
        <v>100</v>
      </c>
      <c r="N19" s="46">
        <v>2010</v>
      </c>
      <c r="O19" s="72">
        <v>40540</v>
      </c>
      <c r="P19" s="35" t="s">
        <v>189</v>
      </c>
      <c r="Q19" s="31" t="s">
        <v>158</v>
      </c>
      <c r="R19" s="32" t="s">
        <v>263</v>
      </c>
      <c r="S19" s="67" t="s">
        <v>247</v>
      </c>
      <c r="T19" s="56"/>
    </row>
    <row r="20" spans="1:20" s="2" customFormat="1" ht="162.75" customHeight="1">
      <c r="A20" s="35">
        <v>7</v>
      </c>
      <c r="B20" s="145">
        <v>3</v>
      </c>
      <c r="C20" s="32" t="s">
        <v>34</v>
      </c>
      <c r="D20" s="112" t="s">
        <v>196</v>
      </c>
      <c r="E20" s="32" t="s">
        <v>197</v>
      </c>
      <c r="F20" s="36">
        <v>16227</v>
      </c>
      <c r="G20" s="36">
        <v>16227</v>
      </c>
      <c r="H20" s="36">
        <v>16227</v>
      </c>
      <c r="I20" s="36">
        <v>0</v>
      </c>
      <c r="J20" s="36">
        <v>0</v>
      </c>
      <c r="K20" s="35">
        <v>0</v>
      </c>
      <c r="L20" s="46">
        <v>2005</v>
      </c>
      <c r="M20" s="35">
        <v>100</v>
      </c>
      <c r="N20" s="46">
        <v>2005</v>
      </c>
      <c r="O20" s="38"/>
      <c r="P20" s="35" t="s">
        <v>189</v>
      </c>
      <c r="Q20" s="31" t="s">
        <v>158</v>
      </c>
      <c r="R20" s="67" t="s">
        <v>264</v>
      </c>
      <c r="S20" s="67" t="s">
        <v>247</v>
      </c>
      <c r="T20" s="56"/>
    </row>
    <row r="21" spans="1:20" s="2" customFormat="1" ht="18.75" customHeight="1">
      <c r="A21" s="35"/>
      <c r="B21" s="146"/>
      <c r="C21" s="32" t="s">
        <v>10</v>
      </c>
      <c r="D21" s="112"/>
      <c r="E21" s="32"/>
      <c r="F21" s="36">
        <f t="shared" ref="F21:K21" si="0">SUM(F18:F20)</f>
        <v>52014.400000000001</v>
      </c>
      <c r="G21" s="36">
        <f t="shared" si="0"/>
        <v>52014.400000000001</v>
      </c>
      <c r="H21" s="36">
        <f t="shared" si="0"/>
        <v>16227</v>
      </c>
      <c r="I21" s="36">
        <f t="shared" si="0"/>
        <v>35787.4</v>
      </c>
      <c r="J21" s="36">
        <f t="shared" si="0"/>
        <v>0</v>
      </c>
      <c r="K21" s="35">
        <f t="shared" si="0"/>
        <v>0</v>
      </c>
      <c r="L21" s="46"/>
      <c r="M21" s="35"/>
      <c r="N21" s="46"/>
      <c r="O21" s="38"/>
      <c r="P21" s="35"/>
      <c r="Q21" s="31"/>
      <c r="R21" s="67"/>
      <c r="S21" s="67"/>
      <c r="T21" s="56"/>
    </row>
    <row r="22" spans="1:20" ht="16.8">
      <c r="A22" s="145"/>
      <c r="B22" s="146"/>
      <c r="C22" s="51" t="s">
        <v>6</v>
      </c>
      <c r="D22" s="45"/>
      <c r="E22" s="50"/>
      <c r="F22" s="47"/>
      <c r="G22" s="46"/>
      <c r="H22" s="46"/>
      <c r="I22" s="47"/>
      <c r="J22" s="46"/>
      <c r="K22" s="50"/>
      <c r="L22" s="48"/>
      <c r="M22" s="46"/>
      <c r="N22" s="46"/>
      <c r="O22" s="46"/>
      <c r="P22" s="46"/>
      <c r="Q22" s="50"/>
      <c r="R22" s="50"/>
      <c r="S22" s="50"/>
      <c r="T22" s="46"/>
    </row>
    <row r="23" spans="1:20" ht="132" customHeight="1">
      <c r="A23" s="145">
        <v>9</v>
      </c>
      <c r="B23" s="74">
        <v>1</v>
      </c>
      <c r="C23" s="50" t="s">
        <v>46</v>
      </c>
      <c r="D23" s="45" t="s">
        <v>91</v>
      </c>
      <c r="E23" s="45" t="s">
        <v>190</v>
      </c>
      <c r="F23" s="47" t="s">
        <v>188</v>
      </c>
      <c r="G23" s="47">
        <v>3788.42</v>
      </c>
      <c r="H23" s="46">
        <v>0</v>
      </c>
      <c r="I23" s="47">
        <v>3788.42</v>
      </c>
      <c r="J23" s="46">
        <v>0</v>
      </c>
      <c r="K23" s="41">
        <v>0</v>
      </c>
      <c r="L23" s="48">
        <v>2014</v>
      </c>
      <c r="M23" s="46">
        <v>100</v>
      </c>
      <c r="N23" s="46" t="s">
        <v>30</v>
      </c>
      <c r="O23" s="46">
        <v>2016</v>
      </c>
      <c r="P23" s="46" t="s">
        <v>189</v>
      </c>
      <c r="Q23" s="39" t="s">
        <v>158</v>
      </c>
      <c r="R23" s="75" t="s">
        <v>265</v>
      </c>
      <c r="S23" s="45" t="s">
        <v>193</v>
      </c>
      <c r="T23" s="46"/>
    </row>
    <row r="24" spans="1:20" ht="130.80000000000001" customHeight="1">
      <c r="A24" s="145">
        <v>10</v>
      </c>
      <c r="B24" s="60">
        <v>2</v>
      </c>
      <c r="C24" s="61" t="s">
        <v>45</v>
      </c>
      <c r="D24" s="79" t="s">
        <v>134</v>
      </c>
      <c r="E24" s="61" t="s">
        <v>43</v>
      </c>
      <c r="F24" s="62" t="s">
        <v>188</v>
      </c>
      <c r="G24" s="63">
        <v>846.26</v>
      </c>
      <c r="H24" s="63">
        <v>0</v>
      </c>
      <c r="I24" s="63">
        <v>846.26</v>
      </c>
      <c r="J24" s="63">
        <v>0</v>
      </c>
      <c r="K24" s="41">
        <v>0</v>
      </c>
      <c r="L24" s="64">
        <v>2014</v>
      </c>
      <c r="M24" s="63">
        <v>100</v>
      </c>
      <c r="N24" s="63">
        <v>2014</v>
      </c>
      <c r="O24" s="63">
        <v>2014</v>
      </c>
      <c r="P24" s="46" t="s">
        <v>189</v>
      </c>
      <c r="Q24" s="39" t="s">
        <v>158</v>
      </c>
      <c r="R24" s="50" t="s">
        <v>266</v>
      </c>
      <c r="S24" s="45" t="s">
        <v>194</v>
      </c>
      <c r="T24" s="46"/>
    </row>
    <row r="25" spans="1:20" ht="16.8">
      <c r="A25" s="145"/>
      <c r="B25" s="76"/>
      <c r="C25" s="61" t="s">
        <v>10</v>
      </c>
      <c r="D25" s="79"/>
      <c r="E25" s="61"/>
      <c r="F25" s="62">
        <v>0</v>
      </c>
      <c r="G25" s="62">
        <f>SUM(G23:G24)</f>
        <v>4634.68</v>
      </c>
      <c r="H25" s="63">
        <f>SUM(H23:H24)</f>
        <v>0</v>
      </c>
      <c r="I25" s="62">
        <f>SUM(I23:I24)</f>
        <v>4634.68</v>
      </c>
      <c r="J25" s="63">
        <v>0</v>
      </c>
      <c r="K25" s="41">
        <v>0</v>
      </c>
      <c r="L25" s="64"/>
      <c r="M25" s="63"/>
      <c r="N25" s="63"/>
      <c r="O25" s="63"/>
      <c r="P25" s="46"/>
      <c r="Q25" s="39"/>
      <c r="R25" s="50"/>
      <c r="S25" s="45"/>
      <c r="T25" s="46"/>
    </row>
    <row r="26" spans="1:20" ht="16.8">
      <c r="A26" s="108"/>
      <c r="B26" s="179"/>
      <c r="C26" s="177" t="s">
        <v>7</v>
      </c>
      <c r="D26" s="105"/>
      <c r="E26" s="44"/>
      <c r="F26" s="107"/>
      <c r="G26" s="108"/>
      <c r="H26" s="108"/>
      <c r="I26" s="107"/>
      <c r="J26" s="108"/>
      <c r="K26" s="108"/>
      <c r="L26" s="178"/>
      <c r="M26" s="108"/>
      <c r="N26" s="108"/>
      <c r="O26" s="108"/>
      <c r="P26" s="108"/>
      <c r="Q26" s="44"/>
      <c r="R26" s="44"/>
      <c r="S26" s="44"/>
      <c r="T26" s="108"/>
    </row>
    <row r="27" spans="1:20" s="28" customFormat="1" ht="100.2" customHeight="1">
      <c r="A27" s="81">
        <v>11</v>
      </c>
      <c r="B27" s="78">
        <v>1</v>
      </c>
      <c r="C27" s="198" t="s">
        <v>26</v>
      </c>
      <c r="D27" s="77" t="s">
        <v>25</v>
      </c>
      <c r="E27" s="77" t="s">
        <v>28</v>
      </c>
      <c r="F27" s="80">
        <v>205090.78</v>
      </c>
      <c r="G27" s="80">
        <v>4321.68</v>
      </c>
      <c r="H27" s="81">
        <v>0</v>
      </c>
      <c r="I27" s="80">
        <v>4321.68</v>
      </c>
      <c r="J27" s="81">
        <v>0</v>
      </c>
      <c r="K27" s="81">
        <v>0</v>
      </c>
      <c r="L27" s="82">
        <v>2013</v>
      </c>
      <c r="M27" s="81">
        <v>2.1</v>
      </c>
      <c r="N27" s="83" t="s">
        <v>208</v>
      </c>
      <c r="O27" s="81"/>
      <c r="P27" s="81"/>
      <c r="Q27" s="84"/>
      <c r="R27" s="84" t="s">
        <v>229</v>
      </c>
      <c r="S27" s="84" t="s">
        <v>229</v>
      </c>
      <c r="T27" s="81">
        <v>1</v>
      </c>
    </row>
    <row r="28" spans="1:20" s="28" customFormat="1" ht="261.60000000000002" customHeight="1">
      <c r="A28" s="81">
        <v>12</v>
      </c>
      <c r="B28" s="81">
        <v>2</v>
      </c>
      <c r="C28" s="199"/>
      <c r="D28" s="153" t="s">
        <v>24</v>
      </c>
      <c r="E28" s="77" t="s">
        <v>27</v>
      </c>
      <c r="F28" s="85">
        <v>1173336.601</v>
      </c>
      <c r="G28" s="80">
        <v>712691.95</v>
      </c>
      <c r="H28" s="80">
        <v>375.6</v>
      </c>
      <c r="I28" s="80">
        <v>337091.94753</v>
      </c>
      <c r="J28" s="81">
        <v>0</v>
      </c>
      <c r="K28" s="81">
        <v>0</v>
      </c>
      <c r="L28" s="86" t="s">
        <v>113</v>
      </c>
      <c r="M28" s="81">
        <v>60.7</v>
      </c>
      <c r="N28" s="77" t="s">
        <v>208</v>
      </c>
      <c r="O28" s="81"/>
      <c r="P28" s="81"/>
      <c r="Q28" s="84"/>
      <c r="R28" s="87" t="s">
        <v>120</v>
      </c>
      <c r="S28" s="84" t="s">
        <v>143</v>
      </c>
      <c r="T28" s="81"/>
    </row>
    <row r="29" spans="1:20" s="28" customFormat="1" ht="311.39999999999998" customHeight="1">
      <c r="A29" s="81">
        <v>13</v>
      </c>
      <c r="B29" s="78">
        <v>3</v>
      </c>
      <c r="C29" s="199"/>
      <c r="D29" s="154" t="s">
        <v>221</v>
      </c>
      <c r="E29" s="88" t="s">
        <v>28</v>
      </c>
      <c r="F29" s="89">
        <v>141921.40299999999</v>
      </c>
      <c r="G29" s="90">
        <v>90853.229000000007</v>
      </c>
      <c r="H29" s="81">
        <v>0</v>
      </c>
      <c r="I29" s="90">
        <v>90853.229000000007</v>
      </c>
      <c r="J29" s="81">
        <v>0</v>
      </c>
      <c r="K29" s="81">
        <v>0</v>
      </c>
      <c r="L29" s="86" t="s">
        <v>113</v>
      </c>
      <c r="M29" s="81">
        <v>64</v>
      </c>
      <c r="N29" s="81">
        <v>2023</v>
      </c>
      <c r="O29" s="81"/>
      <c r="P29" s="81"/>
      <c r="Q29" s="84"/>
      <c r="R29" s="91" t="s">
        <v>121</v>
      </c>
      <c r="S29" s="84" t="s">
        <v>211</v>
      </c>
      <c r="T29" s="81"/>
    </row>
    <row r="30" spans="1:20" s="29" customFormat="1" ht="88.5" customHeight="1">
      <c r="A30" s="73">
        <v>14</v>
      </c>
      <c r="B30" s="92">
        <v>4</v>
      </c>
      <c r="C30" s="199"/>
      <c r="D30" s="33" t="s">
        <v>220</v>
      </c>
      <c r="E30" s="33" t="s">
        <v>29</v>
      </c>
      <c r="F30" s="93">
        <v>762.70100000000002</v>
      </c>
      <c r="G30" s="93">
        <v>762.70100000000002</v>
      </c>
      <c r="H30" s="94">
        <v>0</v>
      </c>
      <c r="I30" s="93">
        <v>762.70100000000002</v>
      </c>
      <c r="J30" s="94">
        <v>0</v>
      </c>
      <c r="K30" s="94">
        <v>0</v>
      </c>
      <c r="L30" s="73">
        <v>2007</v>
      </c>
      <c r="M30" s="95">
        <v>100</v>
      </c>
      <c r="N30" s="73"/>
      <c r="O30" s="73" t="s">
        <v>31</v>
      </c>
      <c r="P30" s="150"/>
      <c r="Q30" s="96"/>
      <c r="R30" s="33" t="s">
        <v>209</v>
      </c>
      <c r="S30" s="33" t="s">
        <v>212</v>
      </c>
      <c r="T30" s="73"/>
    </row>
    <row r="31" spans="1:20" s="29" customFormat="1" ht="124.8" customHeight="1">
      <c r="A31" s="73">
        <v>15</v>
      </c>
      <c r="B31" s="73">
        <v>5</v>
      </c>
      <c r="C31" s="199"/>
      <c r="D31" s="97" t="s">
        <v>144</v>
      </c>
      <c r="E31" s="33" t="s">
        <v>29</v>
      </c>
      <c r="F31" s="98">
        <v>15690.915000000001</v>
      </c>
      <c r="G31" s="98">
        <v>15690.915000000001</v>
      </c>
      <c r="H31" s="94">
        <v>0</v>
      </c>
      <c r="I31" s="98">
        <v>15690.915000000001</v>
      </c>
      <c r="J31" s="94">
        <v>0</v>
      </c>
      <c r="K31" s="94">
        <v>0</v>
      </c>
      <c r="L31" s="96"/>
      <c r="M31" s="94">
        <v>2007</v>
      </c>
      <c r="N31" s="96"/>
      <c r="O31" s="96"/>
      <c r="P31" s="150"/>
      <c r="Q31" s="96"/>
      <c r="R31" s="99" t="s">
        <v>119</v>
      </c>
      <c r="S31" s="100" t="s">
        <v>210</v>
      </c>
      <c r="T31" s="73"/>
    </row>
    <row r="32" spans="1:20" s="29" customFormat="1" ht="90" customHeight="1">
      <c r="A32" s="73">
        <v>16</v>
      </c>
      <c r="B32" s="92">
        <v>6</v>
      </c>
      <c r="C32" s="199"/>
      <c r="D32" s="155" t="s">
        <v>110</v>
      </c>
      <c r="E32" s="33" t="s">
        <v>29</v>
      </c>
      <c r="F32" s="98">
        <v>133.04922999999999</v>
      </c>
      <c r="G32" s="98">
        <v>133.04922999999999</v>
      </c>
      <c r="H32" s="94">
        <v>0</v>
      </c>
      <c r="I32" s="98">
        <v>133.04922999999999</v>
      </c>
      <c r="J32" s="94">
        <v>0</v>
      </c>
      <c r="K32" s="94">
        <v>0</v>
      </c>
      <c r="L32" s="101" t="s">
        <v>114</v>
      </c>
      <c r="M32" s="96"/>
      <c r="N32" s="96"/>
      <c r="O32" s="96"/>
      <c r="P32" s="148"/>
      <c r="Q32" s="102" t="s">
        <v>117</v>
      </c>
      <c r="R32" s="99" t="s">
        <v>116</v>
      </c>
      <c r="S32" s="99" t="s">
        <v>8</v>
      </c>
      <c r="T32" s="148"/>
    </row>
    <row r="33" spans="1:20" s="29" customFormat="1" ht="140.25" customHeight="1">
      <c r="A33" s="73">
        <v>17</v>
      </c>
      <c r="B33" s="92">
        <v>7</v>
      </c>
      <c r="C33" s="199"/>
      <c r="D33" s="155" t="s">
        <v>111</v>
      </c>
      <c r="E33" s="33" t="s">
        <v>29</v>
      </c>
      <c r="F33" s="98">
        <v>900</v>
      </c>
      <c r="G33" s="98">
        <v>900</v>
      </c>
      <c r="H33" s="94">
        <v>0</v>
      </c>
      <c r="I33" s="98">
        <v>900</v>
      </c>
      <c r="J33" s="94">
        <v>0</v>
      </c>
      <c r="K33" s="94">
        <v>0</v>
      </c>
      <c r="L33" s="101" t="s">
        <v>115</v>
      </c>
      <c r="M33" s="96"/>
      <c r="N33" s="96"/>
      <c r="O33" s="96"/>
      <c r="P33" s="148" t="s">
        <v>116</v>
      </c>
      <c r="Q33" s="102" t="s">
        <v>117</v>
      </c>
      <c r="R33" s="99" t="s">
        <v>214</v>
      </c>
      <c r="S33" s="99" t="s">
        <v>213</v>
      </c>
      <c r="T33" s="148"/>
    </row>
    <row r="34" spans="1:20" s="29" customFormat="1" ht="156" customHeight="1">
      <c r="A34" s="73">
        <v>18</v>
      </c>
      <c r="B34" s="73">
        <v>8</v>
      </c>
      <c r="C34" s="199"/>
      <c r="D34" s="155" t="s">
        <v>219</v>
      </c>
      <c r="E34" s="33" t="s">
        <v>28</v>
      </c>
      <c r="F34" s="98">
        <v>398.197</v>
      </c>
      <c r="G34" s="98">
        <v>398.197</v>
      </c>
      <c r="H34" s="94">
        <v>0</v>
      </c>
      <c r="I34" s="98">
        <v>398.197</v>
      </c>
      <c r="J34" s="94">
        <v>0</v>
      </c>
      <c r="K34" s="94">
        <v>0</v>
      </c>
      <c r="L34" s="101" t="s">
        <v>113</v>
      </c>
      <c r="M34" s="96"/>
      <c r="N34" s="96"/>
      <c r="O34" s="96"/>
      <c r="P34" s="148"/>
      <c r="Q34" s="102" t="s">
        <v>118</v>
      </c>
      <c r="R34" s="99" t="s">
        <v>218</v>
      </c>
      <c r="S34" s="99" t="s">
        <v>213</v>
      </c>
      <c r="T34" s="148"/>
    </row>
    <row r="35" spans="1:20" s="29" customFormat="1" ht="94.2" customHeight="1">
      <c r="A35" s="73">
        <v>19</v>
      </c>
      <c r="B35" s="92">
        <v>9</v>
      </c>
      <c r="C35" s="199"/>
      <c r="D35" s="155" t="s">
        <v>223</v>
      </c>
      <c r="E35" s="33" t="s">
        <v>216</v>
      </c>
      <c r="F35" s="98">
        <v>540.524</v>
      </c>
      <c r="G35" s="98">
        <v>540.524</v>
      </c>
      <c r="H35" s="94">
        <v>0</v>
      </c>
      <c r="I35" s="98">
        <v>540.524</v>
      </c>
      <c r="J35" s="94">
        <v>0</v>
      </c>
      <c r="K35" s="94">
        <v>0</v>
      </c>
      <c r="L35" s="101" t="s">
        <v>113</v>
      </c>
      <c r="M35" s="96"/>
      <c r="N35" s="96"/>
      <c r="O35" s="96"/>
      <c r="P35" s="148"/>
      <c r="Q35" s="102" t="s">
        <v>117</v>
      </c>
      <c r="R35" s="99" t="s">
        <v>222</v>
      </c>
      <c r="S35" s="99" t="s">
        <v>213</v>
      </c>
      <c r="T35" s="148"/>
    </row>
    <row r="36" spans="1:20" s="29" customFormat="1" ht="102" customHeight="1">
      <c r="A36" s="73">
        <v>20</v>
      </c>
      <c r="B36" s="92">
        <v>10</v>
      </c>
      <c r="C36" s="199"/>
      <c r="D36" s="155" t="s">
        <v>224</v>
      </c>
      <c r="E36" s="33" t="s">
        <v>215</v>
      </c>
      <c r="F36" s="98">
        <v>2339.5810000000001</v>
      </c>
      <c r="G36" s="98">
        <v>2339.5810000000001</v>
      </c>
      <c r="H36" s="94">
        <v>0</v>
      </c>
      <c r="I36" s="98">
        <v>2339.5810000000001</v>
      </c>
      <c r="J36" s="94">
        <v>0</v>
      </c>
      <c r="K36" s="94">
        <v>0</v>
      </c>
      <c r="L36" s="101" t="s">
        <v>113</v>
      </c>
      <c r="M36" s="96"/>
      <c r="N36" s="96"/>
      <c r="O36" s="96"/>
      <c r="P36" s="148"/>
      <c r="Q36" s="102" t="s">
        <v>117</v>
      </c>
      <c r="R36" s="99" t="s">
        <v>225</v>
      </c>
      <c r="S36" s="99" t="s">
        <v>213</v>
      </c>
      <c r="T36" s="148"/>
    </row>
    <row r="37" spans="1:20" s="29" customFormat="1" ht="100.2" customHeight="1">
      <c r="A37" s="73">
        <v>21</v>
      </c>
      <c r="B37" s="73">
        <v>11</v>
      </c>
      <c r="C37" s="199"/>
      <c r="D37" s="155" t="s">
        <v>227</v>
      </c>
      <c r="E37" s="33" t="s">
        <v>29</v>
      </c>
      <c r="F37" s="98">
        <v>160.387</v>
      </c>
      <c r="G37" s="98">
        <v>160.387</v>
      </c>
      <c r="H37" s="94">
        <v>0</v>
      </c>
      <c r="I37" s="98">
        <v>160.387</v>
      </c>
      <c r="J37" s="94">
        <v>0</v>
      </c>
      <c r="K37" s="94">
        <v>0</v>
      </c>
      <c r="L37" s="101">
        <v>2007</v>
      </c>
      <c r="M37" s="96"/>
      <c r="N37" s="96"/>
      <c r="O37" s="96"/>
      <c r="P37" s="148"/>
      <c r="Q37" s="102" t="s">
        <v>117</v>
      </c>
      <c r="R37" s="99" t="s">
        <v>226</v>
      </c>
      <c r="S37" s="99" t="s">
        <v>213</v>
      </c>
      <c r="T37" s="148"/>
    </row>
    <row r="38" spans="1:20" s="29" customFormat="1" ht="97.8" customHeight="1">
      <c r="A38" s="73">
        <v>22</v>
      </c>
      <c r="B38" s="92">
        <v>12</v>
      </c>
      <c r="C38" s="200"/>
      <c r="D38" s="155" t="s">
        <v>112</v>
      </c>
      <c r="E38" s="33" t="s">
        <v>217</v>
      </c>
      <c r="F38" s="98">
        <v>3276.11</v>
      </c>
      <c r="G38" s="98">
        <v>3276.11</v>
      </c>
      <c r="H38" s="94">
        <v>0</v>
      </c>
      <c r="I38" s="98">
        <v>3276.11</v>
      </c>
      <c r="J38" s="94">
        <v>0</v>
      </c>
      <c r="K38" s="94">
        <v>0</v>
      </c>
      <c r="L38" s="101" t="s">
        <v>114</v>
      </c>
      <c r="M38" s="96"/>
      <c r="N38" s="96"/>
      <c r="O38" s="96"/>
      <c r="P38" s="148"/>
      <c r="Q38" s="102" t="s">
        <v>117</v>
      </c>
      <c r="R38" s="99" t="s">
        <v>228</v>
      </c>
      <c r="S38" s="99" t="s">
        <v>213</v>
      </c>
      <c r="T38" s="148"/>
    </row>
    <row r="39" spans="1:20" s="29" customFormat="1" ht="21" customHeight="1">
      <c r="A39" s="73"/>
      <c r="B39" s="92"/>
      <c r="C39" s="33" t="s">
        <v>10</v>
      </c>
      <c r="D39" s="155"/>
      <c r="E39" s="33"/>
      <c r="F39" s="98">
        <f t="shared" ref="F39:K39" si="1">SUM(F27:F38)</f>
        <v>1544550.24823</v>
      </c>
      <c r="G39" s="98">
        <f t="shared" si="1"/>
        <v>832068.3232300001</v>
      </c>
      <c r="H39" s="94">
        <f t="shared" si="1"/>
        <v>375.6</v>
      </c>
      <c r="I39" s="98">
        <f t="shared" si="1"/>
        <v>456468.32075999992</v>
      </c>
      <c r="J39" s="94">
        <f t="shared" si="1"/>
        <v>0</v>
      </c>
      <c r="K39" s="94">
        <f t="shared" si="1"/>
        <v>0</v>
      </c>
      <c r="L39" s="101"/>
      <c r="M39" s="96"/>
      <c r="N39" s="96"/>
      <c r="O39" s="96"/>
      <c r="P39" s="151"/>
      <c r="Q39" s="102"/>
      <c r="R39" s="103"/>
      <c r="S39" s="99"/>
      <c r="T39" s="148"/>
    </row>
    <row r="40" spans="1:20" s="8" customFormat="1" ht="15.75" customHeight="1">
      <c r="A40" s="108"/>
      <c r="B40" s="104"/>
      <c r="C40" s="177" t="s">
        <v>122</v>
      </c>
      <c r="D40" s="156"/>
      <c r="E40" s="105"/>
      <c r="F40" s="106"/>
      <c r="G40" s="108"/>
      <c r="H40" s="108"/>
      <c r="I40" s="107"/>
      <c r="J40" s="108"/>
      <c r="K40" s="44"/>
      <c r="L40" s="109"/>
      <c r="M40" s="108"/>
      <c r="N40" s="108"/>
      <c r="O40" s="108"/>
      <c r="P40" s="108"/>
      <c r="Q40" s="44"/>
      <c r="R40" s="181"/>
      <c r="S40" s="111"/>
      <c r="T40" s="182"/>
    </row>
    <row r="41" spans="1:20" s="30" customFormat="1" ht="279.60000000000002" customHeight="1">
      <c r="A41" s="73">
        <v>23</v>
      </c>
      <c r="B41" s="92">
        <v>1</v>
      </c>
      <c r="C41" s="100" t="s">
        <v>123</v>
      </c>
      <c r="D41" s="155" t="s">
        <v>124</v>
      </c>
      <c r="E41" s="33" t="s">
        <v>198</v>
      </c>
      <c r="F41" s="98">
        <v>233197.96</v>
      </c>
      <c r="G41" s="120">
        <v>48058.28</v>
      </c>
      <c r="H41" s="120">
        <v>42283.42</v>
      </c>
      <c r="I41" s="120">
        <v>5774.86</v>
      </c>
      <c r="J41" s="73">
        <v>0</v>
      </c>
      <c r="K41" s="73">
        <v>0</v>
      </c>
      <c r="L41" s="101" t="s">
        <v>125</v>
      </c>
      <c r="M41" s="73">
        <v>29</v>
      </c>
      <c r="N41" s="73" t="s">
        <v>199</v>
      </c>
      <c r="O41" s="73"/>
      <c r="P41" s="169" t="s">
        <v>158</v>
      </c>
      <c r="Q41" s="122" t="s">
        <v>158</v>
      </c>
      <c r="R41" s="170" t="s">
        <v>267</v>
      </c>
      <c r="S41" s="100" t="s">
        <v>253</v>
      </c>
      <c r="T41" s="73">
        <v>1</v>
      </c>
    </row>
    <row r="42" spans="1:20" s="30" customFormat="1" ht="16.8">
      <c r="A42" s="73"/>
      <c r="B42" s="92"/>
      <c r="C42" s="100" t="s">
        <v>10</v>
      </c>
      <c r="D42" s="155"/>
      <c r="E42" s="33"/>
      <c r="F42" s="98">
        <f t="shared" ref="F42:K42" si="2">SUM(F41)</f>
        <v>233197.96</v>
      </c>
      <c r="G42" s="120">
        <f t="shared" si="2"/>
        <v>48058.28</v>
      </c>
      <c r="H42" s="120">
        <f t="shared" si="2"/>
        <v>42283.42</v>
      </c>
      <c r="I42" s="120">
        <f t="shared" si="2"/>
        <v>5774.86</v>
      </c>
      <c r="J42" s="73">
        <f t="shared" si="2"/>
        <v>0</v>
      </c>
      <c r="K42" s="73">
        <f t="shared" si="2"/>
        <v>0</v>
      </c>
      <c r="L42" s="101"/>
      <c r="M42" s="73"/>
      <c r="N42" s="73"/>
      <c r="O42" s="73"/>
      <c r="P42" s="73"/>
      <c r="Q42" s="100"/>
      <c r="R42" s="170"/>
      <c r="S42" s="100"/>
      <c r="T42" s="73"/>
    </row>
    <row r="43" spans="1:20" s="7" customFormat="1" ht="33.6">
      <c r="A43" s="183"/>
      <c r="B43" s="108"/>
      <c r="C43" s="177" t="s">
        <v>272</v>
      </c>
      <c r="D43" s="184"/>
      <c r="E43" s="185"/>
      <c r="F43" s="107"/>
      <c r="G43" s="108"/>
      <c r="H43" s="108"/>
      <c r="I43" s="107"/>
      <c r="J43" s="108"/>
      <c r="K43" s="108"/>
      <c r="L43" s="185"/>
      <c r="M43" s="185"/>
      <c r="N43" s="185"/>
      <c r="O43" s="185"/>
      <c r="P43" s="186"/>
      <c r="Q43" s="186"/>
      <c r="R43" s="186"/>
      <c r="S43" s="186"/>
      <c r="T43" s="186"/>
    </row>
    <row r="44" spans="1:20" s="2" customFormat="1" ht="174.6" customHeight="1">
      <c r="A44" s="35">
        <v>24</v>
      </c>
      <c r="B44" s="145">
        <v>1</v>
      </c>
      <c r="C44" s="203" t="s">
        <v>273</v>
      </c>
      <c r="D44" s="157" t="s">
        <v>101</v>
      </c>
      <c r="E44" s="187" t="s">
        <v>19</v>
      </c>
      <c r="F44" s="36" t="s">
        <v>158</v>
      </c>
      <c r="G44" s="34" t="s">
        <v>158</v>
      </c>
      <c r="H44" s="35">
        <v>0</v>
      </c>
      <c r="I44" s="113">
        <v>0</v>
      </c>
      <c r="J44" s="35">
        <v>0</v>
      </c>
      <c r="K44" s="35">
        <v>0</v>
      </c>
      <c r="L44" s="43" t="s">
        <v>234</v>
      </c>
      <c r="M44" s="35">
        <v>65</v>
      </c>
      <c r="N44" s="38"/>
      <c r="O44" s="38"/>
      <c r="P44" s="70"/>
      <c r="Q44" s="114"/>
      <c r="R44" s="39" t="s">
        <v>241</v>
      </c>
      <c r="S44" s="31" t="s">
        <v>233</v>
      </c>
      <c r="T44" s="35"/>
    </row>
    <row r="45" spans="1:20" s="2" customFormat="1" ht="170.4" customHeight="1">
      <c r="A45" s="35">
        <v>25</v>
      </c>
      <c r="B45" s="145">
        <v>2</v>
      </c>
      <c r="C45" s="203"/>
      <c r="D45" s="157" t="s">
        <v>102</v>
      </c>
      <c r="E45" s="204"/>
      <c r="F45" s="36" t="s">
        <v>158</v>
      </c>
      <c r="G45" s="34" t="s">
        <v>158</v>
      </c>
      <c r="H45" s="35">
        <v>0</v>
      </c>
      <c r="I45" s="113">
        <v>0</v>
      </c>
      <c r="J45" s="35">
        <v>0</v>
      </c>
      <c r="K45" s="35">
        <v>0</v>
      </c>
      <c r="L45" s="43" t="s">
        <v>235</v>
      </c>
      <c r="M45" s="35">
        <v>65</v>
      </c>
      <c r="N45" s="34" t="s">
        <v>158</v>
      </c>
      <c r="O45" s="38"/>
      <c r="P45" s="34" t="s">
        <v>158</v>
      </c>
      <c r="Q45" s="34" t="s">
        <v>158</v>
      </c>
      <c r="R45" s="115" t="s">
        <v>242</v>
      </c>
      <c r="S45" s="31" t="s">
        <v>233</v>
      </c>
      <c r="T45" s="35"/>
    </row>
    <row r="46" spans="1:20" s="2" customFormat="1" ht="168" customHeight="1">
      <c r="A46" s="35">
        <v>26</v>
      </c>
      <c r="B46" s="145">
        <v>3</v>
      </c>
      <c r="C46" s="203"/>
      <c r="D46" s="157" t="s">
        <v>103</v>
      </c>
      <c r="E46" s="204"/>
      <c r="F46" s="36" t="s">
        <v>158</v>
      </c>
      <c r="G46" s="34" t="s">
        <v>158</v>
      </c>
      <c r="H46" s="35">
        <v>0</v>
      </c>
      <c r="I46" s="113">
        <v>0</v>
      </c>
      <c r="J46" s="35">
        <v>0</v>
      </c>
      <c r="K46" s="35">
        <v>0</v>
      </c>
      <c r="L46" s="43" t="s">
        <v>236</v>
      </c>
      <c r="M46" s="35">
        <v>65</v>
      </c>
      <c r="N46" s="34" t="s">
        <v>158</v>
      </c>
      <c r="O46" s="38"/>
      <c r="P46" s="34" t="s">
        <v>158</v>
      </c>
      <c r="Q46" s="34" t="s">
        <v>158</v>
      </c>
      <c r="R46" s="115" t="s">
        <v>243</v>
      </c>
      <c r="S46" s="31" t="s">
        <v>233</v>
      </c>
      <c r="T46" s="35"/>
    </row>
    <row r="47" spans="1:20" s="2" customFormat="1" ht="176.4" customHeight="1">
      <c r="A47" s="35">
        <v>27</v>
      </c>
      <c r="B47" s="145">
        <v>4</v>
      </c>
      <c r="C47" s="203"/>
      <c r="D47" s="157" t="s">
        <v>104</v>
      </c>
      <c r="E47" s="204"/>
      <c r="F47" s="36" t="s">
        <v>158</v>
      </c>
      <c r="G47" s="34" t="s">
        <v>158</v>
      </c>
      <c r="H47" s="35">
        <v>0</v>
      </c>
      <c r="I47" s="113">
        <v>0</v>
      </c>
      <c r="J47" s="35">
        <v>0</v>
      </c>
      <c r="K47" s="35">
        <v>0</v>
      </c>
      <c r="L47" s="43" t="s">
        <v>237</v>
      </c>
      <c r="M47" s="35">
        <v>65</v>
      </c>
      <c r="N47" s="34" t="s">
        <v>158</v>
      </c>
      <c r="O47" s="38"/>
      <c r="P47" s="34" t="s">
        <v>158</v>
      </c>
      <c r="Q47" s="34" t="s">
        <v>158</v>
      </c>
      <c r="R47" s="115" t="s">
        <v>244</v>
      </c>
      <c r="S47" s="31" t="s">
        <v>233</v>
      </c>
      <c r="T47" s="35"/>
    </row>
    <row r="48" spans="1:20" s="2" customFormat="1" ht="171.6" customHeight="1">
      <c r="A48" s="35">
        <v>28</v>
      </c>
      <c r="B48" s="145">
        <v>5</v>
      </c>
      <c r="C48" s="203"/>
      <c r="D48" s="157" t="s">
        <v>105</v>
      </c>
      <c r="E48" s="204"/>
      <c r="F48" s="36" t="s">
        <v>158</v>
      </c>
      <c r="G48" s="34" t="s">
        <v>158</v>
      </c>
      <c r="H48" s="35">
        <v>0</v>
      </c>
      <c r="I48" s="113">
        <v>0</v>
      </c>
      <c r="J48" s="35">
        <v>0</v>
      </c>
      <c r="K48" s="35">
        <v>0</v>
      </c>
      <c r="L48" s="43" t="s">
        <v>238</v>
      </c>
      <c r="M48" s="35">
        <v>60</v>
      </c>
      <c r="N48" s="34" t="s">
        <v>158</v>
      </c>
      <c r="O48" s="38"/>
      <c r="P48" s="34" t="s">
        <v>158</v>
      </c>
      <c r="Q48" s="34" t="s">
        <v>158</v>
      </c>
      <c r="R48" s="115" t="s">
        <v>245</v>
      </c>
      <c r="S48" s="31" t="s">
        <v>233</v>
      </c>
      <c r="T48" s="35"/>
    </row>
    <row r="49" spans="1:20" s="2" customFormat="1" ht="172.8" customHeight="1">
      <c r="A49" s="35">
        <v>29</v>
      </c>
      <c r="B49" s="145">
        <v>6</v>
      </c>
      <c r="C49" s="203"/>
      <c r="D49" s="157" t="s">
        <v>106</v>
      </c>
      <c r="E49" s="188"/>
      <c r="F49" s="36" t="s">
        <v>158</v>
      </c>
      <c r="G49" s="34" t="s">
        <v>158</v>
      </c>
      <c r="H49" s="35">
        <v>0</v>
      </c>
      <c r="I49" s="113">
        <v>0</v>
      </c>
      <c r="J49" s="35">
        <v>0</v>
      </c>
      <c r="K49" s="35">
        <v>0</v>
      </c>
      <c r="L49" s="43" t="s">
        <v>239</v>
      </c>
      <c r="M49" s="35">
        <v>60</v>
      </c>
      <c r="N49" s="34" t="s">
        <v>158</v>
      </c>
      <c r="O49" s="38"/>
      <c r="P49" s="34" t="s">
        <v>158</v>
      </c>
      <c r="Q49" s="34" t="s">
        <v>158</v>
      </c>
      <c r="R49" s="115" t="s">
        <v>246</v>
      </c>
      <c r="S49" s="31" t="s">
        <v>233</v>
      </c>
      <c r="T49" s="35"/>
    </row>
    <row r="50" spans="1:20" s="2" customFormat="1" ht="18.75" customHeight="1">
      <c r="A50" s="35"/>
      <c r="B50" s="118"/>
      <c r="C50" s="32" t="s">
        <v>10</v>
      </c>
      <c r="D50" s="157"/>
      <c r="E50" s="116"/>
      <c r="F50" s="36">
        <v>0</v>
      </c>
      <c r="G50" s="34">
        <v>0</v>
      </c>
      <c r="H50" s="35">
        <v>0</v>
      </c>
      <c r="I50" s="113">
        <v>0</v>
      </c>
      <c r="J50" s="35">
        <v>0</v>
      </c>
      <c r="K50" s="35">
        <v>0</v>
      </c>
      <c r="L50" s="43"/>
      <c r="M50" s="35"/>
      <c r="N50" s="34"/>
      <c r="O50" s="38"/>
      <c r="P50" s="34"/>
      <c r="Q50" s="117"/>
      <c r="R50" s="115"/>
      <c r="S50" s="31"/>
      <c r="T50" s="35"/>
    </row>
    <row r="51" spans="1:20" ht="16.8">
      <c r="A51" s="108"/>
      <c r="B51" s="104"/>
      <c r="C51" s="180" t="s">
        <v>51</v>
      </c>
      <c r="D51" s="105"/>
      <c r="E51" s="44"/>
      <c r="F51" s="107"/>
      <c r="G51" s="108"/>
      <c r="H51" s="108"/>
      <c r="I51" s="107"/>
      <c r="J51" s="108"/>
      <c r="K51" s="108"/>
      <c r="L51" s="178"/>
      <c r="M51" s="108"/>
      <c r="N51" s="108"/>
      <c r="O51" s="108"/>
      <c r="P51" s="108"/>
      <c r="Q51" s="110"/>
      <c r="R51" s="44"/>
      <c r="S51" s="44"/>
      <c r="T51" s="108"/>
    </row>
    <row r="52" spans="1:20" ht="107.4" customHeight="1">
      <c r="A52" s="145">
        <v>30</v>
      </c>
      <c r="B52" s="118">
        <v>1</v>
      </c>
      <c r="C52" s="191" t="s">
        <v>108</v>
      </c>
      <c r="D52" s="112" t="s">
        <v>52</v>
      </c>
      <c r="E52" s="39" t="s">
        <v>130</v>
      </c>
      <c r="F52" s="34">
        <v>1356.03</v>
      </c>
      <c r="G52" s="34">
        <v>1356.03</v>
      </c>
      <c r="H52" s="47">
        <v>0</v>
      </c>
      <c r="I52" s="34">
        <v>1356.03</v>
      </c>
      <c r="J52" s="47">
        <v>0</v>
      </c>
      <c r="K52" s="41">
        <v>0</v>
      </c>
      <c r="L52" s="43"/>
      <c r="M52" s="46">
        <v>50</v>
      </c>
      <c r="N52" s="41" t="s">
        <v>199</v>
      </c>
      <c r="O52" s="41"/>
      <c r="P52" s="145" t="s">
        <v>158</v>
      </c>
      <c r="Q52" s="32" t="s">
        <v>158</v>
      </c>
      <c r="R52" s="39" t="s">
        <v>165</v>
      </c>
      <c r="S52" s="39" t="s">
        <v>232</v>
      </c>
      <c r="T52" s="145"/>
    </row>
    <row r="53" spans="1:20" ht="119.4" customHeight="1">
      <c r="A53" s="145">
        <v>31</v>
      </c>
      <c r="B53" s="118">
        <v>2</v>
      </c>
      <c r="C53" s="192"/>
      <c r="D53" s="112" t="s">
        <v>53</v>
      </c>
      <c r="E53" s="39" t="s">
        <v>131</v>
      </c>
      <c r="F53" s="47">
        <v>1934.1859999999999</v>
      </c>
      <c r="G53" s="47">
        <v>1934.1859999999999</v>
      </c>
      <c r="H53" s="41">
        <v>0</v>
      </c>
      <c r="I53" s="47">
        <v>1934.1859999999999</v>
      </c>
      <c r="J53" s="41">
        <v>0</v>
      </c>
      <c r="K53" s="41">
        <v>0</v>
      </c>
      <c r="L53" s="43"/>
      <c r="M53" s="46"/>
      <c r="N53" s="41"/>
      <c r="O53" s="41"/>
      <c r="P53" s="145" t="s">
        <v>158</v>
      </c>
      <c r="Q53" s="32" t="s">
        <v>158</v>
      </c>
      <c r="R53" s="39" t="s">
        <v>164</v>
      </c>
      <c r="S53" s="39" t="s">
        <v>231</v>
      </c>
      <c r="T53" s="145"/>
    </row>
    <row r="54" spans="1:20" ht="16.8">
      <c r="A54" s="145"/>
      <c r="B54" s="118"/>
      <c r="C54" s="53" t="s">
        <v>10</v>
      </c>
      <c r="D54" s="112"/>
      <c r="E54" s="39"/>
      <c r="F54" s="47">
        <f t="shared" ref="F54:K54" si="3">SUM(F52:F53)</f>
        <v>3290.2159999999999</v>
      </c>
      <c r="G54" s="47">
        <f t="shared" si="3"/>
        <v>3290.2159999999999</v>
      </c>
      <c r="H54" s="34">
        <f t="shared" si="3"/>
        <v>0</v>
      </c>
      <c r="I54" s="47">
        <f t="shared" si="3"/>
        <v>3290.2159999999999</v>
      </c>
      <c r="J54" s="34">
        <f t="shared" si="3"/>
        <v>0</v>
      </c>
      <c r="K54" s="41">
        <f t="shared" si="3"/>
        <v>0</v>
      </c>
      <c r="L54" s="43"/>
      <c r="M54" s="46"/>
      <c r="N54" s="41"/>
      <c r="O54" s="41"/>
      <c r="P54" s="145"/>
      <c r="Q54" s="40"/>
      <c r="R54" s="39"/>
      <c r="S54" s="39"/>
      <c r="T54" s="145"/>
    </row>
    <row r="55" spans="1:20" ht="16.8">
      <c r="A55" s="108"/>
      <c r="B55" s="104"/>
      <c r="C55" s="180" t="s">
        <v>12</v>
      </c>
      <c r="D55" s="105"/>
      <c r="E55" s="44"/>
      <c r="F55" s="107"/>
      <c r="G55" s="108"/>
      <c r="H55" s="108"/>
      <c r="I55" s="107"/>
      <c r="J55" s="108"/>
      <c r="K55" s="108"/>
      <c r="L55" s="178"/>
      <c r="M55" s="108"/>
      <c r="N55" s="108"/>
      <c r="O55" s="108"/>
      <c r="P55" s="108"/>
      <c r="Q55" s="110"/>
      <c r="R55" s="44"/>
      <c r="S55" s="44"/>
      <c r="T55" s="108"/>
    </row>
    <row r="56" spans="1:20" s="30" customFormat="1" ht="174" customHeight="1">
      <c r="A56" s="73">
        <v>32</v>
      </c>
      <c r="B56" s="92">
        <v>1</v>
      </c>
      <c r="C56" s="100" t="s">
        <v>49</v>
      </c>
      <c r="D56" s="33" t="s">
        <v>230</v>
      </c>
      <c r="E56" s="100" t="s">
        <v>132</v>
      </c>
      <c r="F56" s="120">
        <v>13430.118</v>
      </c>
      <c r="G56" s="120">
        <v>10529.41</v>
      </c>
      <c r="H56" s="120">
        <v>1716.6510000000001</v>
      </c>
      <c r="I56" s="120">
        <v>7422.68</v>
      </c>
      <c r="J56" s="120">
        <v>1390.079</v>
      </c>
      <c r="K56" s="73">
        <v>0</v>
      </c>
      <c r="L56" s="121">
        <v>2015</v>
      </c>
      <c r="M56" s="73">
        <v>100</v>
      </c>
      <c r="N56" s="73" t="s">
        <v>201</v>
      </c>
      <c r="O56" s="73"/>
      <c r="P56" s="73" t="s">
        <v>189</v>
      </c>
      <c r="Q56" s="122" t="s">
        <v>50</v>
      </c>
      <c r="R56" s="33" t="s">
        <v>269</v>
      </c>
      <c r="S56" s="100" t="s">
        <v>200</v>
      </c>
      <c r="T56" s="73"/>
    </row>
    <row r="57" spans="1:20" s="30" customFormat="1" ht="16.5" customHeight="1">
      <c r="A57" s="73"/>
      <c r="B57" s="92"/>
      <c r="C57" s="100" t="s">
        <v>10</v>
      </c>
      <c r="D57" s="33"/>
      <c r="E57" s="100"/>
      <c r="F57" s="120">
        <f t="shared" ref="F57:K57" si="4">SUM(F56)</f>
        <v>13430.118</v>
      </c>
      <c r="G57" s="120">
        <f t="shared" si="4"/>
        <v>10529.41</v>
      </c>
      <c r="H57" s="120">
        <f t="shared" si="4"/>
        <v>1716.6510000000001</v>
      </c>
      <c r="I57" s="120">
        <f t="shared" si="4"/>
        <v>7422.68</v>
      </c>
      <c r="J57" s="120">
        <f t="shared" si="4"/>
        <v>1390.079</v>
      </c>
      <c r="K57" s="73">
        <f t="shared" si="4"/>
        <v>0</v>
      </c>
      <c r="L57" s="121"/>
      <c r="M57" s="73"/>
      <c r="N57" s="73"/>
      <c r="O57" s="73"/>
      <c r="P57" s="73"/>
      <c r="Q57" s="122"/>
      <c r="R57" s="100"/>
      <c r="S57" s="100"/>
      <c r="T57" s="73"/>
    </row>
    <row r="58" spans="1:20" s="30" customFormat="1" ht="16.8">
      <c r="A58" s="108"/>
      <c r="B58" s="104"/>
      <c r="C58" s="180" t="s">
        <v>13</v>
      </c>
      <c r="D58" s="105"/>
      <c r="E58" s="44"/>
      <c r="F58" s="107"/>
      <c r="G58" s="108"/>
      <c r="H58" s="108"/>
      <c r="I58" s="107"/>
      <c r="J58" s="108"/>
      <c r="K58" s="108"/>
      <c r="L58" s="178"/>
      <c r="M58" s="108"/>
      <c r="N58" s="108"/>
      <c r="O58" s="108"/>
      <c r="P58" s="108"/>
      <c r="Q58" s="110"/>
      <c r="R58" s="44"/>
      <c r="S58" s="44"/>
      <c r="T58" s="108"/>
    </row>
    <row r="59" spans="1:20" s="30" customFormat="1" ht="130.19999999999999" customHeight="1">
      <c r="A59" s="73">
        <v>33</v>
      </c>
      <c r="B59" s="92">
        <v>1</v>
      </c>
      <c r="C59" s="100" t="s">
        <v>250</v>
      </c>
      <c r="D59" s="33" t="s">
        <v>92</v>
      </c>
      <c r="E59" s="100" t="s">
        <v>133</v>
      </c>
      <c r="F59" s="80">
        <v>3138.64</v>
      </c>
      <c r="G59" s="120">
        <v>3138.64</v>
      </c>
      <c r="H59" s="73">
        <v>0</v>
      </c>
      <c r="I59" s="120">
        <v>2842.5</v>
      </c>
      <c r="J59" s="73">
        <v>296.13</v>
      </c>
      <c r="K59" s="73">
        <v>0</v>
      </c>
      <c r="L59" s="121">
        <v>2016</v>
      </c>
      <c r="M59" s="73">
        <v>100</v>
      </c>
      <c r="N59" s="73">
        <v>2020</v>
      </c>
      <c r="O59" s="73"/>
      <c r="P59" s="73" t="s">
        <v>203</v>
      </c>
      <c r="Q59" s="122" t="s">
        <v>54</v>
      </c>
      <c r="R59" s="100" t="s">
        <v>268</v>
      </c>
      <c r="S59" s="100" t="s">
        <v>202</v>
      </c>
      <c r="T59" s="73"/>
    </row>
    <row r="60" spans="1:20" s="30" customFormat="1" ht="16.8">
      <c r="A60" s="73"/>
      <c r="B60" s="92"/>
      <c r="C60" s="100" t="s">
        <v>10</v>
      </c>
      <c r="D60" s="33"/>
      <c r="E60" s="100"/>
      <c r="F60" s="80">
        <f t="shared" ref="F60:K60" si="5">SUM(F59)</f>
        <v>3138.64</v>
      </c>
      <c r="G60" s="120">
        <f t="shared" si="5"/>
        <v>3138.64</v>
      </c>
      <c r="H60" s="73">
        <f t="shared" si="5"/>
        <v>0</v>
      </c>
      <c r="I60" s="120">
        <f t="shared" si="5"/>
        <v>2842.5</v>
      </c>
      <c r="J60" s="73">
        <f t="shared" si="5"/>
        <v>296.13</v>
      </c>
      <c r="K60" s="73">
        <f t="shared" si="5"/>
        <v>0</v>
      </c>
      <c r="L60" s="121"/>
      <c r="M60" s="73"/>
      <c r="N60" s="73"/>
      <c r="O60" s="73"/>
      <c r="P60" s="73"/>
      <c r="Q60" s="122"/>
      <c r="R60" s="100"/>
      <c r="S60" s="100"/>
      <c r="T60" s="73"/>
    </row>
    <row r="61" spans="1:20" s="30" customFormat="1" ht="16.8">
      <c r="A61" s="108"/>
      <c r="B61" s="104"/>
      <c r="C61" s="180" t="s">
        <v>55</v>
      </c>
      <c r="D61" s="105"/>
      <c r="E61" s="44"/>
      <c r="F61" s="107"/>
      <c r="G61" s="108"/>
      <c r="H61" s="108"/>
      <c r="I61" s="107"/>
      <c r="J61" s="108"/>
      <c r="K61" s="44"/>
      <c r="L61" s="178"/>
      <c r="M61" s="108"/>
      <c r="N61" s="108"/>
      <c r="O61" s="108"/>
      <c r="P61" s="108"/>
      <c r="Q61" s="110"/>
      <c r="R61" s="44"/>
      <c r="S61" s="44"/>
      <c r="T61" s="108"/>
    </row>
    <row r="62" spans="1:20" s="30" customFormat="1" ht="196.8" customHeight="1">
      <c r="A62" s="73">
        <v>34</v>
      </c>
      <c r="B62" s="92">
        <v>1</v>
      </c>
      <c r="C62" s="100" t="s">
        <v>57</v>
      </c>
      <c r="D62" s="33" t="s">
        <v>205</v>
      </c>
      <c r="E62" s="100" t="s">
        <v>56</v>
      </c>
      <c r="F62" s="93">
        <v>12945.5</v>
      </c>
      <c r="G62" s="123">
        <v>11819.254999999999</v>
      </c>
      <c r="H62" s="93">
        <v>0</v>
      </c>
      <c r="I62" s="93">
        <v>12305.77</v>
      </c>
      <c r="J62" s="93">
        <v>639.73</v>
      </c>
      <c r="K62" s="73">
        <v>0</v>
      </c>
      <c r="L62" s="94" t="s">
        <v>58</v>
      </c>
      <c r="M62" s="94">
        <v>100</v>
      </c>
      <c r="N62" s="94" t="s">
        <v>201</v>
      </c>
      <c r="O62" s="73">
        <v>2017</v>
      </c>
      <c r="P62" s="73"/>
      <c r="Q62" s="100" t="s">
        <v>204</v>
      </c>
      <c r="R62" s="100" t="s">
        <v>206</v>
      </c>
      <c r="S62" s="100" t="s">
        <v>207</v>
      </c>
      <c r="T62" s="73"/>
    </row>
    <row r="63" spans="1:20" s="30" customFormat="1" ht="16.8">
      <c r="A63" s="73"/>
      <c r="B63" s="92"/>
      <c r="C63" s="100" t="s">
        <v>10</v>
      </c>
      <c r="D63" s="33"/>
      <c r="E63" s="100"/>
      <c r="F63" s="93">
        <f t="shared" ref="F63:K63" si="6">SUM(F62)</f>
        <v>12945.5</v>
      </c>
      <c r="G63" s="123">
        <f t="shared" si="6"/>
        <v>11819.254999999999</v>
      </c>
      <c r="H63" s="93">
        <f t="shared" si="6"/>
        <v>0</v>
      </c>
      <c r="I63" s="93">
        <f t="shared" si="6"/>
        <v>12305.77</v>
      </c>
      <c r="J63" s="124">
        <f t="shared" si="6"/>
        <v>639.73</v>
      </c>
      <c r="K63" s="125">
        <f t="shared" si="6"/>
        <v>0</v>
      </c>
      <c r="L63" s="94"/>
      <c r="M63" s="94"/>
      <c r="N63" s="94"/>
      <c r="O63" s="73"/>
      <c r="P63" s="73"/>
      <c r="Q63" s="100"/>
      <c r="R63" s="100"/>
      <c r="S63" s="100"/>
      <c r="T63" s="73"/>
    </row>
    <row r="64" spans="1:20" ht="16.8">
      <c r="A64" s="108"/>
      <c r="B64" s="104"/>
      <c r="C64" s="180" t="s">
        <v>76</v>
      </c>
      <c r="D64" s="105"/>
      <c r="E64" s="44"/>
      <c r="F64" s="107"/>
      <c r="G64" s="108"/>
      <c r="H64" s="108"/>
      <c r="I64" s="107"/>
      <c r="J64" s="108"/>
      <c r="K64" s="44"/>
      <c r="L64" s="178"/>
      <c r="M64" s="108"/>
      <c r="N64" s="108"/>
      <c r="O64" s="108"/>
      <c r="P64" s="108"/>
      <c r="Q64" s="110"/>
      <c r="R64" s="44"/>
      <c r="S64" s="44"/>
      <c r="T64" s="108"/>
    </row>
    <row r="65" spans="1:20" ht="122.4" customHeight="1">
      <c r="A65" s="145">
        <v>35</v>
      </c>
      <c r="B65" s="118">
        <v>1</v>
      </c>
      <c r="C65" s="39" t="s">
        <v>59</v>
      </c>
      <c r="D65" s="158" t="s">
        <v>90</v>
      </c>
      <c r="E65" s="32" t="s">
        <v>60</v>
      </c>
      <c r="F65" s="34">
        <v>5747.6</v>
      </c>
      <c r="G65" s="34">
        <v>5747.6</v>
      </c>
      <c r="H65" s="46">
        <v>0</v>
      </c>
      <c r="I65" s="47">
        <v>0</v>
      </c>
      <c r="J65" s="46">
        <v>5747.6</v>
      </c>
      <c r="K65" s="46">
        <v>0</v>
      </c>
      <c r="L65" s="46">
        <v>2008</v>
      </c>
      <c r="M65" s="46">
        <v>40</v>
      </c>
      <c r="N65" s="41"/>
      <c r="O65" s="41" t="s">
        <v>166</v>
      </c>
      <c r="P65" s="145">
        <v>0</v>
      </c>
      <c r="Q65" s="119"/>
      <c r="R65" s="50" t="s">
        <v>167</v>
      </c>
      <c r="S65" s="50" t="s">
        <v>168</v>
      </c>
      <c r="T65" s="46"/>
    </row>
    <row r="66" spans="1:20" s="30" customFormat="1" ht="82.5" customHeight="1">
      <c r="A66" s="73">
        <v>36</v>
      </c>
      <c r="B66" s="92">
        <v>2</v>
      </c>
      <c r="C66" s="100" t="s">
        <v>61</v>
      </c>
      <c r="D66" s="159" t="s">
        <v>93</v>
      </c>
      <c r="E66" s="33" t="s">
        <v>62</v>
      </c>
      <c r="F66" s="120">
        <v>11934.4</v>
      </c>
      <c r="G66" s="120">
        <v>11934.4</v>
      </c>
      <c r="H66" s="73">
        <v>0</v>
      </c>
      <c r="I66" s="120">
        <v>11934.4</v>
      </c>
      <c r="J66" s="73">
        <v>0</v>
      </c>
      <c r="K66" s="73">
        <v>0</v>
      </c>
      <c r="L66" s="73">
        <v>2017</v>
      </c>
      <c r="M66" s="73">
        <v>100</v>
      </c>
      <c r="N66" s="73">
        <v>2017</v>
      </c>
      <c r="O66" s="73" t="s">
        <v>169</v>
      </c>
      <c r="P66" s="73">
        <v>0</v>
      </c>
      <c r="Q66" s="122"/>
      <c r="R66" s="100" t="s">
        <v>170</v>
      </c>
      <c r="S66" s="100" t="s">
        <v>9</v>
      </c>
      <c r="T66" s="73"/>
    </row>
    <row r="67" spans="1:20" ht="75.75" customHeight="1">
      <c r="A67" s="145">
        <v>37</v>
      </c>
      <c r="B67" s="118">
        <v>3</v>
      </c>
      <c r="C67" s="39" t="s">
        <v>61</v>
      </c>
      <c r="D67" s="158" t="s">
        <v>94</v>
      </c>
      <c r="E67" s="32" t="s">
        <v>63</v>
      </c>
      <c r="F67" s="34">
        <v>313.3</v>
      </c>
      <c r="G67" s="34">
        <v>313.3</v>
      </c>
      <c r="H67" s="46">
        <v>0</v>
      </c>
      <c r="I67" s="47">
        <v>0</v>
      </c>
      <c r="J67" s="46">
        <v>313.3</v>
      </c>
      <c r="K67" s="46">
        <v>0</v>
      </c>
      <c r="L67" s="46">
        <v>2013</v>
      </c>
      <c r="M67" s="41">
        <v>100</v>
      </c>
      <c r="N67" s="41">
        <v>2013</v>
      </c>
      <c r="O67" s="41" t="s">
        <v>171</v>
      </c>
      <c r="P67" s="145">
        <v>0</v>
      </c>
      <c r="Q67" s="119"/>
      <c r="R67" s="50" t="s">
        <v>172</v>
      </c>
      <c r="S67" s="50" t="s">
        <v>9</v>
      </c>
      <c r="T67" s="46"/>
    </row>
    <row r="68" spans="1:20" ht="74.25" customHeight="1">
      <c r="A68" s="145">
        <v>38</v>
      </c>
      <c r="B68" s="118">
        <v>4</v>
      </c>
      <c r="C68" s="39" t="s">
        <v>64</v>
      </c>
      <c r="D68" s="158" t="s">
        <v>95</v>
      </c>
      <c r="E68" s="32" t="s">
        <v>65</v>
      </c>
      <c r="F68" s="34">
        <v>183</v>
      </c>
      <c r="G68" s="34">
        <v>183</v>
      </c>
      <c r="H68" s="46">
        <v>0</v>
      </c>
      <c r="I68" s="47">
        <v>183</v>
      </c>
      <c r="J68" s="46">
        <v>0</v>
      </c>
      <c r="K68" s="46">
        <v>0</v>
      </c>
      <c r="L68" s="46">
        <v>2010</v>
      </c>
      <c r="M68" s="41">
        <v>100</v>
      </c>
      <c r="N68" s="41">
        <v>2010</v>
      </c>
      <c r="O68" s="41" t="s">
        <v>173</v>
      </c>
      <c r="P68" s="145">
        <v>0</v>
      </c>
      <c r="Q68" s="119"/>
      <c r="R68" s="50" t="s">
        <v>174</v>
      </c>
      <c r="S68" s="50" t="s">
        <v>9</v>
      </c>
      <c r="T68" s="46"/>
    </row>
    <row r="69" spans="1:20" ht="69" customHeight="1">
      <c r="A69" s="145">
        <v>39</v>
      </c>
      <c r="B69" s="118">
        <v>5</v>
      </c>
      <c r="C69" s="39" t="s">
        <v>66</v>
      </c>
      <c r="D69" s="158" t="s">
        <v>96</v>
      </c>
      <c r="E69" s="32" t="s">
        <v>67</v>
      </c>
      <c r="F69" s="34">
        <v>405.7</v>
      </c>
      <c r="G69" s="34">
        <v>405.7</v>
      </c>
      <c r="H69" s="46">
        <v>0</v>
      </c>
      <c r="I69" s="47">
        <v>405.7</v>
      </c>
      <c r="J69" s="46">
        <v>0</v>
      </c>
      <c r="K69" s="46">
        <v>0</v>
      </c>
      <c r="L69" s="46">
        <v>2010</v>
      </c>
      <c r="M69" s="41">
        <v>100</v>
      </c>
      <c r="N69" s="41">
        <v>2014</v>
      </c>
      <c r="O69" s="41" t="s">
        <v>173</v>
      </c>
      <c r="P69" s="145">
        <v>0</v>
      </c>
      <c r="Q69" s="119"/>
      <c r="R69" s="50" t="s">
        <v>175</v>
      </c>
      <c r="S69" s="50" t="s">
        <v>9</v>
      </c>
      <c r="T69" s="46"/>
    </row>
    <row r="70" spans="1:20" ht="70.5" customHeight="1">
      <c r="A70" s="145">
        <v>40</v>
      </c>
      <c r="B70" s="118">
        <v>6</v>
      </c>
      <c r="C70" s="39" t="s">
        <v>64</v>
      </c>
      <c r="D70" s="158" t="s">
        <v>97</v>
      </c>
      <c r="E70" s="32" t="s">
        <v>68</v>
      </c>
      <c r="F70" s="34">
        <v>697.6</v>
      </c>
      <c r="G70" s="34">
        <v>697.6</v>
      </c>
      <c r="H70" s="46">
        <v>0</v>
      </c>
      <c r="I70" s="47">
        <v>697.6</v>
      </c>
      <c r="J70" s="46">
        <v>0</v>
      </c>
      <c r="K70" s="46">
        <v>0</v>
      </c>
      <c r="L70" s="46">
        <v>2010</v>
      </c>
      <c r="M70" s="41">
        <v>100</v>
      </c>
      <c r="N70" s="41">
        <v>2010</v>
      </c>
      <c r="O70" s="41" t="s">
        <v>173</v>
      </c>
      <c r="P70" s="145">
        <v>0</v>
      </c>
      <c r="Q70" s="119"/>
      <c r="R70" s="50" t="s">
        <v>174</v>
      </c>
      <c r="S70" s="50" t="s">
        <v>9</v>
      </c>
      <c r="T70" s="46"/>
    </row>
    <row r="71" spans="1:20" ht="68.25" customHeight="1">
      <c r="A71" s="145">
        <v>41</v>
      </c>
      <c r="B71" s="118">
        <v>7</v>
      </c>
      <c r="C71" s="39" t="s">
        <v>64</v>
      </c>
      <c r="D71" s="158" t="s">
        <v>98</v>
      </c>
      <c r="E71" s="32" t="s">
        <v>69</v>
      </c>
      <c r="F71" s="34">
        <v>552.79999999999995</v>
      </c>
      <c r="G71" s="34">
        <v>552.79999999999995</v>
      </c>
      <c r="H71" s="46">
        <v>0</v>
      </c>
      <c r="I71" s="47">
        <v>552.79999999999995</v>
      </c>
      <c r="J71" s="46">
        <v>0</v>
      </c>
      <c r="K71" s="46">
        <v>0</v>
      </c>
      <c r="L71" s="46">
        <v>2010</v>
      </c>
      <c r="M71" s="41">
        <v>100</v>
      </c>
      <c r="N71" s="41">
        <v>2010</v>
      </c>
      <c r="O71" s="41" t="s">
        <v>171</v>
      </c>
      <c r="P71" s="145">
        <v>0</v>
      </c>
      <c r="Q71" s="119"/>
      <c r="R71" s="50" t="s">
        <v>174</v>
      </c>
      <c r="S71" s="50" t="s">
        <v>9</v>
      </c>
      <c r="T71" s="46"/>
    </row>
    <row r="72" spans="1:20" ht="72.75" customHeight="1">
      <c r="A72" s="145">
        <v>42</v>
      </c>
      <c r="B72" s="118">
        <v>8</v>
      </c>
      <c r="C72" s="39" t="s">
        <v>64</v>
      </c>
      <c r="D72" s="158" t="s">
        <v>99</v>
      </c>
      <c r="E72" s="32" t="s">
        <v>70</v>
      </c>
      <c r="F72" s="34">
        <v>518.4</v>
      </c>
      <c r="G72" s="34">
        <v>518.4</v>
      </c>
      <c r="H72" s="46">
        <v>0</v>
      </c>
      <c r="I72" s="47">
        <v>518.4</v>
      </c>
      <c r="J72" s="46">
        <v>0</v>
      </c>
      <c r="K72" s="46">
        <v>0</v>
      </c>
      <c r="L72" s="46">
        <v>2010</v>
      </c>
      <c r="M72" s="41">
        <v>100</v>
      </c>
      <c r="N72" s="41">
        <v>2010</v>
      </c>
      <c r="O72" s="41" t="s">
        <v>171</v>
      </c>
      <c r="P72" s="145">
        <v>0</v>
      </c>
      <c r="Q72" s="119"/>
      <c r="R72" s="50" t="s">
        <v>174</v>
      </c>
      <c r="S72" s="50" t="s">
        <v>9</v>
      </c>
      <c r="T72" s="46"/>
    </row>
    <row r="73" spans="1:20" ht="64.5" customHeight="1">
      <c r="A73" s="145">
        <v>43</v>
      </c>
      <c r="B73" s="118">
        <v>9</v>
      </c>
      <c r="C73" s="39" t="s">
        <v>71</v>
      </c>
      <c r="D73" s="158" t="s">
        <v>72</v>
      </c>
      <c r="E73" s="32" t="s">
        <v>73</v>
      </c>
      <c r="F73" s="34">
        <v>7918.7</v>
      </c>
      <c r="G73" s="34">
        <v>7918.7</v>
      </c>
      <c r="H73" s="46">
        <v>500</v>
      </c>
      <c r="I73" s="47">
        <v>7073.4</v>
      </c>
      <c r="J73" s="46">
        <v>345.3</v>
      </c>
      <c r="K73" s="46">
        <v>0</v>
      </c>
      <c r="L73" s="46">
        <v>2015</v>
      </c>
      <c r="M73" s="41">
        <v>100</v>
      </c>
      <c r="N73" s="41">
        <v>2015</v>
      </c>
      <c r="O73" s="41" t="s">
        <v>176</v>
      </c>
      <c r="P73" s="145">
        <v>0</v>
      </c>
      <c r="Q73" s="119"/>
      <c r="R73" s="50"/>
      <c r="S73" s="50" t="s">
        <v>248</v>
      </c>
      <c r="T73" s="46"/>
    </row>
    <row r="74" spans="1:20" ht="53.25" customHeight="1">
      <c r="A74" s="145">
        <v>44</v>
      </c>
      <c r="B74" s="118">
        <v>10</v>
      </c>
      <c r="C74" s="39" t="s">
        <v>61</v>
      </c>
      <c r="D74" s="158" t="s">
        <v>74</v>
      </c>
      <c r="E74" s="32" t="s">
        <v>75</v>
      </c>
      <c r="F74" s="34">
        <v>7455.8</v>
      </c>
      <c r="G74" s="34">
        <v>7455.8</v>
      </c>
      <c r="H74" s="46">
        <v>500</v>
      </c>
      <c r="I74" s="47">
        <v>6673</v>
      </c>
      <c r="J74" s="46">
        <v>282.8</v>
      </c>
      <c r="K74" s="46">
        <v>0</v>
      </c>
      <c r="L74" s="46">
        <v>2015</v>
      </c>
      <c r="M74" s="41">
        <v>100</v>
      </c>
      <c r="N74" s="41">
        <v>2019</v>
      </c>
      <c r="O74" s="41" t="s">
        <v>177</v>
      </c>
      <c r="P74" s="145">
        <v>0</v>
      </c>
      <c r="Q74" s="119"/>
      <c r="R74" s="50" t="s">
        <v>178</v>
      </c>
      <c r="S74" s="50" t="s">
        <v>9</v>
      </c>
      <c r="T74" s="46"/>
    </row>
    <row r="75" spans="1:20" ht="16.8">
      <c r="A75" s="145"/>
      <c r="B75" s="145"/>
      <c r="C75" s="39" t="s">
        <v>10</v>
      </c>
      <c r="D75" s="158"/>
      <c r="E75" s="32"/>
      <c r="F75" s="34">
        <f t="shared" ref="F75:K75" si="7">SUM(F65:F74)</f>
        <v>35727.300000000003</v>
      </c>
      <c r="G75" s="34">
        <f t="shared" si="7"/>
        <v>35727.300000000003</v>
      </c>
      <c r="H75" s="47">
        <f t="shared" si="7"/>
        <v>1000</v>
      </c>
      <c r="I75" s="47">
        <f t="shared" si="7"/>
        <v>28038.3</v>
      </c>
      <c r="J75" s="47">
        <f t="shared" si="7"/>
        <v>6689.0000000000009</v>
      </c>
      <c r="K75" s="46">
        <f t="shared" si="7"/>
        <v>0</v>
      </c>
      <c r="L75" s="46"/>
      <c r="M75" s="41"/>
      <c r="N75" s="41"/>
      <c r="O75" s="41"/>
      <c r="P75" s="145"/>
      <c r="Q75" s="39"/>
      <c r="R75" s="50"/>
      <c r="S75" s="50"/>
      <c r="T75" s="46"/>
    </row>
    <row r="76" spans="1:20" ht="18.600000000000001" customHeight="1">
      <c r="A76" s="108"/>
      <c r="B76" s="108"/>
      <c r="C76" s="180" t="s">
        <v>77</v>
      </c>
      <c r="D76" s="105"/>
      <c r="E76" s="44"/>
      <c r="F76" s="107"/>
      <c r="G76" s="108"/>
      <c r="H76" s="108"/>
      <c r="I76" s="107"/>
      <c r="J76" s="108"/>
      <c r="K76" s="108"/>
      <c r="L76" s="178"/>
      <c r="M76" s="108"/>
      <c r="N76" s="108"/>
      <c r="O76" s="108"/>
      <c r="P76" s="108"/>
      <c r="Q76" s="44"/>
      <c r="R76" s="44"/>
      <c r="S76" s="44"/>
      <c r="T76" s="108"/>
    </row>
    <row r="77" spans="1:20" ht="123.6" customHeight="1">
      <c r="A77" s="145">
        <v>45</v>
      </c>
      <c r="B77" s="118">
        <v>1</v>
      </c>
      <c r="C77" s="39" t="s">
        <v>78</v>
      </c>
      <c r="D77" s="160" t="s">
        <v>79</v>
      </c>
      <c r="E77" s="32" t="s">
        <v>80</v>
      </c>
      <c r="F77" s="34">
        <v>10705.108</v>
      </c>
      <c r="G77" s="34">
        <v>9517.9470000000001</v>
      </c>
      <c r="H77" s="46">
        <v>0</v>
      </c>
      <c r="I77" s="47">
        <v>9175.0419999999995</v>
      </c>
      <c r="J77" s="46">
        <v>342.90499999999997</v>
      </c>
      <c r="K77" s="46">
        <v>0</v>
      </c>
      <c r="L77" s="46" t="s">
        <v>163</v>
      </c>
      <c r="M77" s="41">
        <v>88.9</v>
      </c>
      <c r="N77" s="41">
        <v>2020</v>
      </c>
      <c r="O77" s="41"/>
      <c r="P77" s="34">
        <v>1187.1610000000001</v>
      </c>
      <c r="Q77" s="39" t="s">
        <v>162</v>
      </c>
      <c r="R77" s="39" t="s">
        <v>255</v>
      </c>
      <c r="S77" s="39" t="s">
        <v>254</v>
      </c>
      <c r="T77" s="145"/>
    </row>
    <row r="78" spans="1:20" ht="16.8">
      <c r="A78" s="145"/>
      <c r="B78" s="145"/>
      <c r="C78" s="39" t="s">
        <v>10</v>
      </c>
      <c r="D78" s="160"/>
      <c r="E78" s="32"/>
      <c r="F78" s="34">
        <f t="shared" ref="F78:K78" si="8">SUM(F77)</f>
        <v>10705.108</v>
      </c>
      <c r="G78" s="34">
        <f t="shared" si="8"/>
        <v>9517.9470000000001</v>
      </c>
      <c r="H78" s="46">
        <f t="shared" si="8"/>
        <v>0</v>
      </c>
      <c r="I78" s="47">
        <f t="shared" si="8"/>
        <v>9175.0419999999995</v>
      </c>
      <c r="J78" s="46">
        <f t="shared" si="8"/>
        <v>342.90499999999997</v>
      </c>
      <c r="K78" s="46">
        <f t="shared" si="8"/>
        <v>0</v>
      </c>
      <c r="L78" s="46"/>
      <c r="M78" s="41"/>
      <c r="N78" s="41"/>
      <c r="O78" s="41"/>
      <c r="P78" s="34"/>
      <c r="Q78" s="39"/>
      <c r="R78" s="39"/>
      <c r="S78" s="39"/>
      <c r="T78" s="145"/>
    </row>
    <row r="79" spans="1:20" ht="16.8">
      <c r="A79" s="108"/>
      <c r="B79" s="108"/>
      <c r="C79" s="180" t="s">
        <v>82</v>
      </c>
      <c r="D79" s="105"/>
      <c r="E79" s="44"/>
      <c r="F79" s="107"/>
      <c r="G79" s="108"/>
      <c r="H79" s="108"/>
      <c r="I79" s="107"/>
      <c r="J79" s="108"/>
      <c r="K79" s="108"/>
      <c r="L79" s="178"/>
      <c r="M79" s="108"/>
      <c r="N79" s="108"/>
      <c r="O79" s="108"/>
      <c r="P79" s="108"/>
      <c r="Q79" s="44"/>
      <c r="R79" s="44"/>
      <c r="S79" s="44"/>
      <c r="T79" s="108"/>
    </row>
    <row r="80" spans="1:20" s="30" customFormat="1" ht="105" customHeight="1">
      <c r="A80" s="73">
        <v>46</v>
      </c>
      <c r="B80" s="127">
        <v>1</v>
      </c>
      <c r="C80" s="201" t="s">
        <v>86</v>
      </c>
      <c r="D80" s="131" t="s">
        <v>100</v>
      </c>
      <c r="E80" s="128" t="s">
        <v>152</v>
      </c>
      <c r="F80" s="129">
        <v>18346.599999999999</v>
      </c>
      <c r="G80" s="129">
        <v>18346.599999999999</v>
      </c>
      <c r="H80" s="129">
        <v>0</v>
      </c>
      <c r="I80" s="129">
        <v>16511.900000000001</v>
      </c>
      <c r="J80" s="129">
        <v>1834.7</v>
      </c>
      <c r="K80" s="127">
        <v>0</v>
      </c>
      <c r="L80" s="127">
        <v>2019</v>
      </c>
      <c r="M80" s="130">
        <v>100</v>
      </c>
      <c r="N80" s="127" t="s">
        <v>153</v>
      </c>
      <c r="O80" s="127"/>
      <c r="P80" s="152" t="s">
        <v>154</v>
      </c>
      <c r="Q80" s="128" t="s">
        <v>85</v>
      </c>
      <c r="R80" s="128" t="s">
        <v>155</v>
      </c>
      <c r="S80" s="100" t="s">
        <v>156</v>
      </c>
      <c r="T80" s="73"/>
    </row>
    <row r="81" spans="1:20" s="3" customFormat="1" ht="92.4" customHeight="1">
      <c r="A81" s="35">
        <v>47</v>
      </c>
      <c r="B81" s="135">
        <v>2</v>
      </c>
      <c r="C81" s="202"/>
      <c r="D81" s="133" t="s">
        <v>83</v>
      </c>
      <c r="E81" s="133" t="s">
        <v>84</v>
      </c>
      <c r="F81" s="134">
        <v>9452.2900000000009</v>
      </c>
      <c r="G81" s="135" t="s">
        <v>81</v>
      </c>
      <c r="H81" s="134">
        <v>0</v>
      </c>
      <c r="I81" s="134">
        <v>0</v>
      </c>
      <c r="J81" s="134">
        <v>9452.2900000000009</v>
      </c>
      <c r="K81" s="135">
        <v>0</v>
      </c>
      <c r="L81" s="135" t="s">
        <v>157</v>
      </c>
      <c r="M81" s="136">
        <v>0.6</v>
      </c>
      <c r="N81" s="137" t="s">
        <v>158</v>
      </c>
      <c r="O81" s="137" t="s">
        <v>159</v>
      </c>
      <c r="P81" s="135" t="s">
        <v>158</v>
      </c>
      <c r="Q81" s="132" t="s">
        <v>158</v>
      </c>
      <c r="R81" s="32" t="s">
        <v>160</v>
      </c>
      <c r="S81" s="31" t="s">
        <v>161</v>
      </c>
      <c r="T81" s="35"/>
    </row>
    <row r="82" spans="1:20" s="3" customFormat="1" ht="18.600000000000001" customHeight="1">
      <c r="A82" s="35"/>
      <c r="B82" s="161"/>
      <c r="C82" s="138" t="s">
        <v>10</v>
      </c>
      <c r="D82" s="133"/>
      <c r="E82" s="133"/>
      <c r="F82" s="134">
        <f t="shared" ref="F82:K82" si="9">SUM(F80:F81)</f>
        <v>27798.89</v>
      </c>
      <c r="G82" s="134">
        <f t="shared" si="9"/>
        <v>18346.599999999999</v>
      </c>
      <c r="H82" s="134">
        <f t="shared" si="9"/>
        <v>0</v>
      </c>
      <c r="I82" s="134">
        <f t="shared" si="9"/>
        <v>16511.900000000001</v>
      </c>
      <c r="J82" s="134">
        <f t="shared" si="9"/>
        <v>11286.990000000002</v>
      </c>
      <c r="K82" s="135">
        <f t="shared" si="9"/>
        <v>0</v>
      </c>
      <c r="L82" s="135"/>
      <c r="M82" s="136"/>
      <c r="N82" s="137"/>
      <c r="O82" s="137"/>
      <c r="P82" s="135"/>
      <c r="Q82" s="139"/>
      <c r="R82" s="32"/>
      <c r="S82" s="31"/>
      <c r="T82" s="35"/>
    </row>
    <row r="83" spans="1:20" ht="19.8" customHeight="1">
      <c r="A83" s="108"/>
      <c r="B83" s="104"/>
      <c r="C83" s="180" t="s">
        <v>87</v>
      </c>
      <c r="D83" s="105"/>
      <c r="E83" s="44"/>
      <c r="F83" s="107"/>
      <c r="G83" s="108"/>
      <c r="H83" s="108"/>
      <c r="I83" s="107"/>
      <c r="J83" s="108"/>
      <c r="K83" s="108"/>
      <c r="L83" s="178"/>
      <c r="M83" s="108"/>
      <c r="N83" s="108"/>
      <c r="O83" s="108"/>
      <c r="P83" s="108"/>
      <c r="Q83" s="110"/>
      <c r="R83" s="44"/>
      <c r="S83" s="44"/>
      <c r="T83" s="108"/>
    </row>
    <row r="84" spans="1:20" ht="104.4" customHeight="1">
      <c r="A84" s="145">
        <v>48</v>
      </c>
      <c r="B84" s="118">
        <v>1</v>
      </c>
      <c r="C84" s="39" t="s">
        <v>88</v>
      </c>
      <c r="D84" s="112" t="s">
        <v>145</v>
      </c>
      <c r="E84" s="39" t="s">
        <v>146</v>
      </c>
      <c r="F84" s="34">
        <v>966.44</v>
      </c>
      <c r="G84" s="41">
        <v>966.44</v>
      </c>
      <c r="H84" s="41">
        <v>0</v>
      </c>
      <c r="I84" s="34">
        <v>0</v>
      </c>
      <c r="J84" s="41">
        <v>0</v>
      </c>
      <c r="K84" s="41">
        <v>966.44</v>
      </c>
      <c r="L84" s="43">
        <v>2004</v>
      </c>
      <c r="M84" s="41" t="s">
        <v>147</v>
      </c>
      <c r="N84" s="41" t="s">
        <v>148</v>
      </c>
      <c r="O84" s="41" t="s">
        <v>148</v>
      </c>
      <c r="P84" s="145" t="s">
        <v>149</v>
      </c>
      <c r="Q84" s="140" t="s">
        <v>150</v>
      </c>
      <c r="R84" s="39" t="s">
        <v>256</v>
      </c>
      <c r="S84" s="39" t="s">
        <v>151</v>
      </c>
      <c r="T84" s="145"/>
    </row>
    <row r="85" spans="1:20" s="18" customFormat="1" ht="16.8">
      <c r="A85" s="34"/>
      <c r="B85" s="34"/>
      <c r="C85" s="141" t="s">
        <v>10</v>
      </c>
      <c r="D85" s="126"/>
      <c r="E85" s="141"/>
      <c r="F85" s="34">
        <f t="shared" ref="F85:K85" si="10">SUM(F84)</f>
        <v>966.44</v>
      </c>
      <c r="G85" s="34">
        <f t="shared" si="10"/>
        <v>966.44</v>
      </c>
      <c r="H85" s="34">
        <f t="shared" si="10"/>
        <v>0</v>
      </c>
      <c r="I85" s="34">
        <f t="shared" si="10"/>
        <v>0</v>
      </c>
      <c r="J85" s="34">
        <f t="shared" si="10"/>
        <v>0</v>
      </c>
      <c r="K85" s="34">
        <f t="shared" si="10"/>
        <v>966.44</v>
      </c>
      <c r="L85" s="34"/>
      <c r="M85" s="34"/>
      <c r="N85" s="34"/>
      <c r="O85" s="34"/>
      <c r="P85" s="34"/>
      <c r="Q85" s="141"/>
      <c r="R85" s="141"/>
      <c r="S85" s="141"/>
      <c r="T85" s="149">
        <v>0</v>
      </c>
    </row>
    <row r="86" spans="1:20" s="25" customFormat="1" ht="16.8">
      <c r="A86" s="142"/>
      <c r="B86" s="142"/>
      <c r="C86" s="51" t="s">
        <v>249</v>
      </c>
      <c r="D86" s="42"/>
      <c r="E86" s="51"/>
      <c r="F86" s="143">
        <f>F9+F12+F16+F21+F25+F39+F42+F50+F54+F57+F60+F63+F75+F78+F82+F85</f>
        <v>2039489.1602299998</v>
      </c>
      <c r="G86" s="143">
        <f t="shared" ref="G86:K86" si="11">G9+G12+G16+G21+G25+G39+G42+G50+G54+G57+G60+G63+G75+G78+G82+G85</f>
        <v>1256216.8712299999</v>
      </c>
      <c r="H86" s="143">
        <f t="shared" si="11"/>
        <v>190261.391</v>
      </c>
      <c r="I86" s="143">
        <f t="shared" si="11"/>
        <v>672851.32876000006</v>
      </c>
      <c r="J86" s="143">
        <f t="shared" si="11"/>
        <v>20644.834000000003</v>
      </c>
      <c r="K86" s="143">
        <f t="shared" si="11"/>
        <v>7813.4400000000005</v>
      </c>
      <c r="L86" s="144"/>
      <c r="M86" s="142"/>
      <c r="N86" s="142"/>
      <c r="O86" s="142"/>
      <c r="P86" s="142"/>
      <c r="Q86" s="51"/>
      <c r="R86" s="51"/>
      <c r="S86" s="51"/>
      <c r="T86" s="142">
        <f>SUM(T8:T85)</f>
        <v>5</v>
      </c>
    </row>
  </sheetData>
  <mergeCells count="21">
    <mergeCell ref="C80:C81"/>
    <mergeCell ref="S4:S5"/>
    <mergeCell ref="R4:R5"/>
    <mergeCell ref="C44:C49"/>
    <mergeCell ref="E44:E49"/>
    <mergeCell ref="Q4:Q5"/>
    <mergeCell ref="T4:T5"/>
    <mergeCell ref="B2:S2"/>
    <mergeCell ref="A4:A5"/>
    <mergeCell ref="C52:C53"/>
    <mergeCell ref="P4:P5"/>
    <mergeCell ref="F4:G4"/>
    <mergeCell ref="L4:L5"/>
    <mergeCell ref="M4:M5"/>
    <mergeCell ref="N4:O4"/>
    <mergeCell ref="B4:B5"/>
    <mergeCell ref="C4:C5"/>
    <mergeCell ref="D4:D5"/>
    <mergeCell ref="E4:E5"/>
    <mergeCell ref="H4:K4"/>
    <mergeCell ref="C27:C38"/>
  </mergeCells>
  <pageMargins left="0.11811023622047245" right="0.11811023622047245" top="0.15748031496062992" bottom="0.11811023622047245" header="0.11811023622047245" footer="0.11811023622047245"/>
  <pageSetup paperSize="9" scale="39" fitToHeight="0" orientation="landscape" r:id="rId1"/>
  <rowBreaks count="2" manualBreakCount="2">
    <brk id="39" max="16383" man="1"/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2020-07-16T08:06:16Z</dcterms:modified>
</cp:coreProperties>
</file>