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320" windowHeight="7455" activeTab="0"/>
  </bookViews>
  <sheets>
    <sheet name="перечень" sheetId="1" r:id="rId1"/>
    <sheet name="реестр" sheetId="2" r:id="rId2"/>
    <sheet name="Лист3" sheetId="3" r:id="rId3"/>
  </sheets>
  <definedNames>
    <definedName name="_xlnm.Print_Titles" localSheetId="0">'перечень'!$21:$21</definedName>
    <definedName name="_xlnm.Print_Titles" localSheetId="1">'реестр'!$23:$23</definedName>
    <definedName name="_xlnm.Print_Area" localSheetId="0">'перечень'!$A$1:$U$60</definedName>
    <definedName name="_xlnm.Print_Area" localSheetId="1">'реестр'!$A$1:$Q$66</definedName>
  </definedNames>
  <calcPr fullCalcOnLoad="1"/>
</workbook>
</file>

<file path=xl/sharedStrings.xml><?xml version="1.0" encoding="utf-8"?>
<sst xmlns="http://schemas.openxmlformats.org/spreadsheetml/2006/main" count="559" uniqueCount="126">
  <si>
    <t>Удельная стоимость капиталь-
ного ремонта одного квадратно-го метра общей площади помещений много-квартир-ного дома</t>
  </si>
  <si>
    <t>Мини-
маль-ный размер фонда капи-таль-
ного ремонта  (для домов, выбрав-
ших спец-
счет)</t>
  </si>
  <si>
    <t>Предель-
ная стоимость капиталь-
ного ремонта одного квадрат-
ного метра общей площади помещений в много-квартир-
ном доме</t>
  </si>
  <si>
    <t>№
пп</t>
  </si>
  <si>
    <t>Адрес многоквартирного дома</t>
  </si>
  <si>
    <t>Год</t>
  </si>
  <si>
    <t>всего</t>
  </si>
  <si>
    <t>за счет средств местного бюджета</t>
  </si>
  <si>
    <t>кв. метров</t>
  </si>
  <si>
    <t>Площадь помещений многоквартирного дома</t>
  </si>
  <si>
    <t>чел.</t>
  </si>
  <si>
    <t>рублей</t>
  </si>
  <si>
    <t xml:space="preserve">рублей/кв. м </t>
  </si>
  <si>
    <t>№ 
пп</t>
  </si>
  <si>
    <t xml:space="preserve">рублей/кв. м  </t>
  </si>
  <si>
    <t>ед.</t>
  </si>
  <si>
    <t xml:space="preserve">Адрес многоквартирного дома 
</t>
  </si>
  <si>
    <t>Ремонт крыши</t>
  </si>
  <si>
    <t>улица, № дома</t>
  </si>
  <si>
    <t>куб. метров</t>
  </si>
  <si>
    <t>Мате-
риал стен</t>
  </si>
  <si>
    <t xml:space="preserve">за счет средств республикан-
ского бюджета Чувашской Республики  </t>
  </si>
  <si>
    <t>Ремонт  внутри-
домо-
вых 
инже-
нер-
ных систем</t>
  </si>
  <si>
    <t>Замена коллек-
тивных (обще-
домо-
вых) ПУ и УУ</t>
  </si>
  <si>
    <t>Ремонт или замена лифтового оборудования, признанного непригодным для эксплуатации, ремонт лифтовых шахт</t>
  </si>
  <si>
    <t>Энергетическое обследование многоквартирного дома</t>
  </si>
  <si>
    <t>Стоимость капитального ремонта общего имущества в многоквартирном доме</t>
  </si>
  <si>
    <t>20</t>
  </si>
  <si>
    <t>Ремонт подвальных помещений, относящихся к общему имуществу в многоквартирном доме</t>
  </si>
  <si>
    <t xml:space="preserve">Утепление и ремонт фасадов многоквартирного дома </t>
  </si>
  <si>
    <t>за счет средств государственной и муниципальной поддержки</t>
  </si>
  <si>
    <t>Ремонт фундамента   многоквартирного дома</t>
  </si>
  <si>
    <t>Вид ремонта общего имущества 
в много-
квартирном доме</t>
  </si>
  <si>
    <t xml:space="preserve">за счет средств собствен-
ников помещений 
в многоквар-тирном доме </t>
  </si>
  <si>
    <t>Способ формиро-
вания фонда капиталь-
ного ремонта</t>
  </si>
  <si>
    <t>Cтоимость капиталь-
ного 
ремонта общего имущества в много-
квартирном доме – всего</t>
  </si>
  <si>
    <t>Количество жителей, зарегистри-рованных в многоквартир-
ном доме 
на дату утверждения Республикан-ской программы капитального ремонта общего имущества в многоквартир-
ных домах, расположен-ных на территории Чувашской Республики, на 2014–
2043 годы</t>
  </si>
  <si>
    <t>ввода в 
экс-
плуата-
цию много-квар-
тирного дома</t>
  </si>
  <si>
    <t>завер-шения послед-него 
капи-
таль-
ного ремон-
та в много-
квартир-
ном доме</t>
  </si>
  <si>
    <t>Коли-чество подъез-
дов в много-
квар-
тир-
ном доме</t>
  </si>
  <si>
    <t>в том числе жилых помещений, находящих-
ся в соб-
ственности 
граждан</t>
  </si>
  <si>
    <t>за счет средств государствен-
ной корпора-
ции – Фонда содействия реформирова-нию жилищно-коммунального хозяйства</t>
  </si>
  <si>
    <t>Коли-чество этажей в 
много-
квар-
тир-
ном доме</t>
  </si>
  <si>
    <t>Общая площадь многоквар-тирного дома</t>
  </si>
  <si>
    <t>21</t>
  </si>
  <si>
    <t xml:space="preserve">                                                         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многоквартирных домов, расположенных на территории  Чувашской Республики, в отношении которых планируется проведение   капитального ремонта общего имущества, по видам капитального ремонта </t>
  </si>
  <si>
    <r>
      <t xml:space="preserve">П Е Р Е Ч Е Н Ь
многоквартирных домов, расположенных на территории Чувашской Республики, в отношении которых в 2018 -2020 годах  планируется проведение  капитального ремонта общего имущества                  </t>
    </r>
    <r>
      <rPr>
        <sz val="13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</si>
  <si>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2020 год</t>
  </si>
  <si>
    <t>кирпич</t>
  </si>
  <si>
    <t>на счете рег оператора</t>
  </si>
  <si>
    <t>панель</t>
  </si>
  <si>
    <t>система холодного водоснабжения, система канализации и водоотведения,  система теплоснабжения</t>
  </si>
  <si>
    <t>-</t>
  </si>
  <si>
    <t>г.Алатырь, мкр.Стрелка д. 20</t>
  </si>
  <si>
    <t>г.Алатырь, мкр.Стрелка д. 30</t>
  </si>
  <si>
    <t>г.Алатырь,ул.Первомайская  д. 89</t>
  </si>
  <si>
    <t>г.Алатырь, мкр.Стрелка д.20</t>
  </si>
  <si>
    <t>г.Алатырь, мкр.Стрелка д.30</t>
  </si>
  <si>
    <t>г.Алатырь, ул.Первомайская д.89</t>
  </si>
  <si>
    <t>система холодного водоснабжения,        крыша мкд, система теплоснабжения</t>
  </si>
  <si>
    <t>система холодного водоснабжения, система канализации и водоотведения,          крыша мкд, система теплоснабжения</t>
  </si>
  <si>
    <t>Ремонт скатной крыши (с утеплением по периметру)</t>
  </si>
  <si>
    <t>г.Алатырь, ул.Полевая д.20</t>
  </si>
  <si>
    <t>г.Алатырь, мкр.Стрелка, д.22</t>
  </si>
  <si>
    <t>5 453,69</t>
  </si>
  <si>
    <t>Система отопления</t>
  </si>
  <si>
    <t>Ремонт плоской крыши (без утепления)</t>
  </si>
  <si>
    <t>г.Алатырь, ул.Советская, д 37</t>
  </si>
  <si>
    <t>г.Алатырь, ул.40 лет Победы, 100</t>
  </si>
  <si>
    <t>г.Алатырь, ул.40 лет Победы, 102</t>
  </si>
  <si>
    <t>Ремонт фасада минераловатными плитами с облицовкой металлосайдингом</t>
  </si>
  <si>
    <t>г.Алатырь, ул.Московская, д.125</t>
  </si>
  <si>
    <t xml:space="preserve"> -</t>
  </si>
  <si>
    <t>г.Алатырь, ул.Пирогова, д.14</t>
  </si>
  <si>
    <t>Водоотведения, герметизация и ремонт межпанельных швов</t>
  </si>
  <si>
    <t>г.Алатырь, ул.Мичурина, д.23</t>
  </si>
  <si>
    <t>2018 год</t>
  </si>
  <si>
    <t>г.Алатырь, мкр. Стрелка д. 15</t>
  </si>
  <si>
    <t>система теплоснабжения</t>
  </si>
  <si>
    <t>г.Алатырь, ул. Урицкого д.33</t>
  </si>
  <si>
    <t xml:space="preserve">крыша мкд, система теплоснабжения, </t>
  </si>
  <si>
    <t>6,08</t>
  </si>
  <si>
    <t>г.Алатырь, ул.Первомайская д. 78</t>
  </si>
  <si>
    <t>крыша мкд</t>
  </si>
  <si>
    <t>г.Алатырь, мкр. Стрелка д.1</t>
  </si>
  <si>
    <t xml:space="preserve">система теплоснабжения </t>
  </si>
  <si>
    <t xml:space="preserve">г.Алатырь, мкр.Стрелка д.32 </t>
  </si>
  <si>
    <t>система электроснабжения</t>
  </si>
  <si>
    <t>г.Алатырь, мкр.Стрелка, д.23</t>
  </si>
  <si>
    <t xml:space="preserve">г.Алатырь, ул.Московская,д.175 </t>
  </si>
  <si>
    <t>г.Алатырь, ул.Стрелецкая, д.109</t>
  </si>
  <si>
    <t>система канализации и водоотведения</t>
  </si>
  <si>
    <t>г.Алатырь, ул.Горького, д.36</t>
  </si>
  <si>
    <t>Итого: 9 домов</t>
  </si>
  <si>
    <t xml:space="preserve">2019 год </t>
  </si>
  <si>
    <t>г.Алатырь,мкр.Стрелка д. 17</t>
  </si>
  <si>
    <t>г.Алатырь,ул.Московская д. 60</t>
  </si>
  <si>
    <t>система теплоснабжения, система горячего водоснабжения, система холодного водоснабжения</t>
  </si>
  <si>
    <t>г.Алатырь,ул.Первомайская  д. 78</t>
  </si>
  <si>
    <t>г.Алатырь,мкр.Стрелка д.1</t>
  </si>
  <si>
    <t>3 525,92</t>
  </si>
  <si>
    <t>3 279,53</t>
  </si>
  <si>
    <t>система водоотведения и горячего водоснабжения</t>
  </si>
  <si>
    <t>г.Алатырь, ул.Ленина, д.43</t>
  </si>
  <si>
    <t>5 434,94</t>
  </si>
  <si>
    <t>система холодного водоотведение</t>
  </si>
  <si>
    <t>г.Алатырь, мкр.Стрелка, д.3</t>
  </si>
  <si>
    <t>2 868,82</t>
  </si>
  <si>
    <t>2 580,22</t>
  </si>
  <si>
    <t>система электроснабжение, горячего водоснабжение и холодного водоснабжение</t>
  </si>
  <si>
    <t>г.Алатырь, мкр.Стрелка д.15</t>
  </si>
  <si>
    <t>г.Алатырь, ул.Урицкого д.33</t>
  </si>
  <si>
    <t>г.Алатырь, мкр.Стрелка д.23</t>
  </si>
  <si>
    <t>г.Алатырь, ул.Московская д.175</t>
  </si>
  <si>
    <t>2019 год</t>
  </si>
  <si>
    <t>г.Алатырь, мкр.Стрелка д.17</t>
  </si>
  <si>
    <t>г.Алатырь, ул.Московская д.60</t>
  </si>
  <si>
    <t>г.Алатырь, мкр.Стрелка, д.1</t>
  </si>
  <si>
    <t>г.Алатырь, ул.Ленина, 43</t>
  </si>
  <si>
    <t xml:space="preserve">итого: 9 домов </t>
  </si>
  <si>
    <t>Итого: 11 домов</t>
  </si>
  <si>
    <t>Итого: 6 домов</t>
  </si>
  <si>
    <t>итого: 6 домов</t>
  </si>
  <si>
    <t>итого: 11 домов</t>
  </si>
  <si>
    <t xml:space="preserve">Приложение № 1
к постановлению администрации города Алатыря Чувашской Республики от "___" мая 2020 года № ____                                                                                 </t>
  </si>
  <si>
    <t xml:space="preserve">Приложение № 2
к постановлению администрации города Алатыря Чувашской Республики от "___" мая 2020 года № ____ 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</si>
</sst>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##\ ###\ ###\ 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_р_._-;\-* #,##0_р_._-;_-* &quot;-&quot;??_р_._-;_-@_-"/>
    <numFmt numFmtId="179" formatCode="_-* #,##0_р_._-;\-* #,##0_р_._-;_-* &quot;-&quot;?_р_._-;_-@_-"/>
    <numFmt numFmtId="180" formatCode="_-* #,##0.0_р_._-;\-* #,##0.0_р_._-;_-* &quot;-&quot;??_р_._-;_-@_-"/>
    <numFmt numFmtId="181" formatCode="_-* #,##0.000_р_._-;\-* #,##0.000_р_._-;_-* &quot;-&quot;??_р_._-;_-@_-"/>
    <numFmt numFmtId="182" formatCode="0_ ;[Red]\-0\ "/>
    <numFmt numFmtId="183" formatCode="#,##0.00_ ;[Red]\-#,##0.00\ 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_ ;[Red]\-#,##0\ "/>
    <numFmt numFmtId="191" formatCode="#,##0.0_ ;[Red]\-#,##0.0\ "/>
    <numFmt numFmtId="192" formatCode="#,##0.00\ [$₽-419]"/>
    <numFmt numFmtId="193" formatCode="#,##0.000\ [$₽-419]"/>
    <numFmt numFmtId="194" formatCode="#,##0.0000\ [$₽-419]"/>
    <numFmt numFmtId="195" formatCode="#,##0.00000\ [$₽-419]"/>
    <numFmt numFmtId="196" formatCode="0.00_ ;[Red]\-0.00\ "/>
    <numFmt numFmtId="197" formatCode="0.0_ ;[Red]\-0.0\ "/>
    <numFmt numFmtId="198" formatCode="0;[Red]\-0"/>
    <numFmt numFmtId="199" formatCode="#,##0.00\ &quot;₽&quot;"/>
    <numFmt numFmtId="200" formatCode="#,##0.00_р_."/>
    <numFmt numFmtId="201" formatCode="#,##0.00;[Red]#,##0.00"/>
    <numFmt numFmtId="202" formatCode="0.000E+00"/>
    <numFmt numFmtId="203" formatCode="0.0000E+00"/>
    <numFmt numFmtId="204" formatCode="#,##0.000_ ;[Red]\-#,##0.000\ "/>
    <numFmt numFmtId="205" formatCode="[$-FC19]d\ mmmm\ yyyy\ &quot;г.&quot;"/>
    <numFmt numFmtId="206" formatCode="_(&quot;$&quot;* #,##0.00_);_(&quot;$&quot;* \(#,##0.00\);_(&quot;$&quot;* &quot;-&quot;??_);_(@_)"/>
    <numFmt numFmtId="207" formatCode="_ * #,##0_ ;_ * \-#,##0_ ;_ * &quot;-&quot;_ ;_ @_ "/>
    <numFmt numFmtId="208" formatCode="_ * #,##0.00_ ;_ * \-#,##0.00_ ;_ * &quot;-&quot;??_ ;_ @_ "/>
    <numFmt numFmtId="209" formatCode="_(&quot;$&quot;* #,##0_);_(&quot;$&quot;* \(#,##0\);_(&quot;$&quot;* &quot;-&quot;_);_(@_)"/>
    <numFmt numFmtId="210" formatCode="#,##0.0"/>
    <numFmt numFmtId="211" formatCode="#,##0_ ;\-#,##0\ "/>
    <numFmt numFmtId="212" formatCode="#,##0.000"/>
    <numFmt numFmtId="213" formatCode="#,##0.0000"/>
    <numFmt numFmtId="214" formatCode="#,##0.00000"/>
    <numFmt numFmtId="215" formatCode="#,##0.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0"/>
      <color indexed="36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</borders>
  <cellStyleXfs count="1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6" fontId="23" fillId="0" borderId="0" applyFont="0" applyFill="0" applyBorder="0" applyAlignment="0" applyProtection="0"/>
    <xf numFmtId="206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08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3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 quotePrefix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8" fillId="0" borderId="11" xfId="0" applyFont="1" applyFill="1" applyBorder="1" applyAlignment="1" quotePrefix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/>
    </xf>
    <xf numFmtId="0" fontId="28" fillId="0" borderId="12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top" wrapText="1"/>
    </xf>
    <xf numFmtId="0" fontId="29" fillId="0" borderId="14" xfId="0" applyFont="1" applyFill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2" fontId="31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28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49" fontId="28" fillId="0" borderId="0" xfId="0" applyNumberFormat="1" applyFont="1" applyFill="1" applyBorder="1" applyAlignment="1" quotePrefix="1">
      <alignment horizontal="center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2" fontId="28" fillId="0" borderId="0" xfId="0" applyNumberFormat="1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top" wrapText="1"/>
    </xf>
    <xf numFmtId="49" fontId="32" fillId="0" borderId="0" xfId="0" applyNumberFormat="1" applyFont="1" applyFill="1" applyBorder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 wrapText="1"/>
    </xf>
    <xf numFmtId="2" fontId="32" fillId="0" borderId="0" xfId="0" applyNumberFormat="1" applyFont="1" applyFill="1" applyBorder="1" applyAlignment="1">
      <alignment horizontal="center" vertical="top" wrapText="1"/>
    </xf>
    <xf numFmtId="2" fontId="28" fillId="24" borderId="0" xfId="0" applyNumberFormat="1" applyFont="1" applyFill="1" applyBorder="1" applyAlignment="1">
      <alignment horizontal="center" vertical="top" wrapText="1"/>
    </xf>
    <xf numFmtId="0" fontId="28" fillId="24" borderId="0" xfId="0" applyFont="1" applyFill="1" applyBorder="1" applyAlignment="1">
      <alignment horizontal="center" vertical="top" wrapText="1"/>
    </xf>
    <xf numFmtId="0" fontId="29" fillId="24" borderId="0" xfId="0" applyFont="1" applyFill="1" applyAlignment="1">
      <alignment/>
    </xf>
    <xf numFmtId="0" fontId="29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29" fillId="24" borderId="16" xfId="0" applyFont="1" applyFill="1" applyBorder="1" applyAlignment="1">
      <alignment/>
    </xf>
    <xf numFmtId="0" fontId="30" fillId="24" borderId="0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4" fontId="28" fillId="0" borderId="10" xfId="0" applyNumberFormat="1" applyFont="1" applyFill="1" applyBorder="1" applyAlignment="1">
      <alignment horizontal="center" vertical="top" wrapText="1"/>
    </xf>
    <xf numFmtId="4" fontId="30" fillId="0" borderId="10" xfId="0" applyNumberFormat="1" applyFont="1" applyFill="1" applyBorder="1" applyAlignment="1">
      <alignment horizontal="center" vertical="top" wrapText="1"/>
    </xf>
    <xf numFmtId="3" fontId="30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 quotePrefix="1">
      <alignment vertical="top" wrapText="1"/>
    </xf>
    <xf numFmtId="4" fontId="4" fillId="0" borderId="0" xfId="0" applyNumberFormat="1" applyFont="1" applyFill="1" applyAlignment="1" quotePrefix="1">
      <alignment horizontal="center" vertical="top" wrapText="1"/>
    </xf>
    <xf numFmtId="4" fontId="28" fillId="0" borderId="10" xfId="0" applyNumberFormat="1" applyFont="1" applyFill="1" applyBorder="1" applyAlignment="1" quotePrefix="1">
      <alignment horizontal="center" vertical="top" wrapText="1"/>
    </xf>
    <xf numFmtId="4" fontId="4" fillId="0" borderId="0" xfId="0" applyNumberFormat="1" applyFont="1" applyFill="1" applyAlignment="1">
      <alignment vertical="top" wrapText="1"/>
    </xf>
    <xf numFmtId="4" fontId="4" fillId="0" borderId="0" xfId="0" applyNumberFormat="1" applyFont="1" applyFill="1" applyAlignment="1">
      <alignment horizontal="center" vertical="top" wrapText="1"/>
    </xf>
    <xf numFmtId="0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30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2" fontId="28" fillId="0" borderId="17" xfId="0" applyNumberFormat="1" applyFont="1" applyFill="1" applyBorder="1" applyAlignment="1">
      <alignment horizontal="center" vertical="top" wrapText="1"/>
    </xf>
    <xf numFmtId="0" fontId="0" fillId="17" borderId="0" xfId="0" applyFont="1" applyFill="1" applyAlignment="1">
      <alignment/>
    </xf>
    <xf numFmtId="0" fontId="30" fillId="0" borderId="13" xfId="0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200" fontId="5" fillId="0" borderId="10" xfId="0" applyNumberFormat="1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3" xfId="0" applyNumberFormat="1" applyFont="1" applyFill="1" applyBorder="1" applyAlignment="1">
      <alignment horizontal="center" vertical="top" wrapText="1"/>
    </xf>
    <xf numFmtId="4" fontId="30" fillId="0" borderId="13" xfId="0" applyNumberFormat="1" applyFont="1" applyFill="1" applyBorder="1" applyAlignment="1">
      <alignment horizontal="center" vertical="top" wrapText="1"/>
    </xf>
    <xf numFmtId="2" fontId="30" fillId="0" borderId="13" xfId="0" applyNumberFormat="1" applyFont="1" applyFill="1" applyBorder="1" applyAlignment="1">
      <alignment horizontal="center" vertical="top" wrapText="1"/>
    </xf>
    <xf numFmtId="0" fontId="29" fillId="11" borderId="0" xfId="0" applyFont="1" applyFill="1" applyBorder="1" applyAlignment="1">
      <alignment/>
    </xf>
    <xf numFmtId="0" fontId="29" fillId="11" borderId="0" xfId="0" applyFont="1" applyFill="1" applyAlignment="1">
      <alignment/>
    </xf>
    <xf numFmtId="2" fontId="28" fillId="11" borderId="0" xfId="0" applyNumberFormat="1" applyFont="1" applyFill="1" applyBorder="1" applyAlignment="1">
      <alignment horizontal="center" vertical="top" wrapText="1"/>
    </xf>
    <xf numFmtId="0" fontId="28" fillId="11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vertical="top" wrapText="1"/>
    </xf>
    <xf numFmtId="0" fontId="30" fillId="0" borderId="18" xfId="0" applyFont="1" applyFill="1" applyBorder="1" applyAlignment="1">
      <alignment horizontal="center" vertical="top" wrapText="1"/>
    </xf>
    <xf numFmtId="0" fontId="28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center"/>
    </xf>
    <xf numFmtId="4" fontId="28" fillId="0" borderId="20" xfId="0" applyNumberFormat="1" applyFont="1" applyFill="1" applyBorder="1" applyAlignment="1">
      <alignment horizontal="left" vertical="top" wrapText="1"/>
    </xf>
    <xf numFmtId="3" fontId="28" fillId="0" borderId="20" xfId="0" applyNumberFormat="1" applyFont="1" applyFill="1" applyBorder="1" applyAlignment="1">
      <alignment horizontal="left" vertical="top" wrapText="1"/>
    </xf>
    <xf numFmtId="3" fontId="28" fillId="0" borderId="20" xfId="0" applyNumberFormat="1" applyFont="1" applyFill="1" applyBorder="1" applyAlignment="1">
      <alignment horizontal="center" vertical="top" wrapText="1"/>
    </xf>
    <xf numFmtId="1" fontId="28" fillId="0" borderId="13" xfId="0" applyNumberFormat="1" applyFont="1" applyFill="1" applyBorder="1" applyAlignment="1">
      <alignment horizontal="center" vertical="top" wrapText="1"/>
    </xf>
    <xf numFmtId="49" fontId="28" fillId="0" borderId="13" xfId="0" applyNumberFormat="1" applyFont="1" applyFill="1" applyBorder="1" applyAlignment="1">
      <alignment horizontal="center" vertical="top" wrapText="1"/>
    </xf>
    <xf numFmtId="49" fontId="28" fillId="0" borderId="21" xfId="0" applyNumberFormat="1" applyFont="1" applyFill="1" applyBorder="1" applyAlignment="1">
      <alignment horizontal="center" vertical="top" wrapText="1"/>
    </xf>
    <xf numFmtId="2" fontId="28" fillId="0" borderId="19" xfId="0" applyNumberFormat="1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00" fontId="5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 quotePrefix="1">
      <alignment horizontal="left" vertical="top" wrapText="1"/>
    </xf>
    <xf numFmtId="4" fontId="30" fillId="0" borderId="20" xfId="0" applyNumberFormat="1" applyFont="1" applyFill="1" applyBorder="1" applyAlignment="1">
      <alignment horizontal="left" vertical="top" wrapText="1"/>
    </xf>
    <xf numFmtId="200" fontId="6" fillId="0" borderId="10" xfId="0" applyNumberFormat="1" applyFont="1" applyFill="1" applyBorder="1" applyAlignment="1">
      <alignment horizontal="center" vertical="top" wrapText="1"/>
    </xf>
    <xf numFmtId="0" fontId="30" fillId="0" borderId="20" xfId="0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/>
    </xf>
    <xf numFmtId="49" fontId="30" fillId="0" borderId="10" xfId="0" applyNumberFormat="1" applyFont="1" applyFill="1" applyBorder="1" applyAlignment="1">
      <alignment vertical="top" wrapText="1"/>
    </xf>
    <xf numFmtId="0" fontId="30" fillId="0" borderId="21" xfId="0" applyFont="1" applyFill="1" applyBorder="1" applyAlignment="1">
      <alignment horizontal="center" vertical="top" wrapText="1"/>
    </xf>
    <xf numFmtId="0" fontId="30" fillId="8" borderId="0" xfId="0" applyFont="1" applyFill="1" applyBorder="1" applyAlignment="1">
      <alignment horizontal="center" vertical="top" wrapText="1"/>
    </xf>
    <xf numFmtId="0" fontId="29" fillId="8" borderId="0" xfId="0" applyFont="1" applyFill="1" applyAlignment="1">
      <alignment/>
    </xf>
    <xf numFmtId="0" fontId="29" fillId="22" borderId="0" xfId="0" applyFont="1" applyFill="1" applyBorder="1" applyAlignment="1">
      <alignment/>
    </xf>
    <xf numFmtId="0" fontId="29" fillId="22" borderId="0" xfId="0" applyFont="1" applyFill="1" applyAlignment="1">
      <alignment/>
    </xf>
    <xf numFmtId="4" fontId="30" fillId="0" borderId="0" xfId="0" applyNumberFormat="1" applyFont="1" applyFill="1" applyBorder="1" applyAlignment="1">
      <alignment horizontal="center" vertical="top" wrapText="1"/>
    </xf>
    <xf numFmtId="2" fontId="28" fillId="0" borderId="10" xfId="109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left" vertical="top" wrapText="1"/>
    </xf>
    <xf numFmtId="200" fontId="5" fillId="0" borderId="23" xfId="0" applyNumberFormat="1" applyFont="1" applyFill="1" applyBorder="1" applyAlignment="1">
      <alignment horizontal="center" vertical="top" wrapText="1"/>
    </xf>
    <xf numFmtId="3" fontId="28" fillId="0" borderId="0" xfId="0" applyNumberFormat="1" applyFont="1" applyFill="1" applyBorder="1" applyAlignment="1">
      <alignment horizontal="center" vertical="top" wrapText="1"/>
    </xf>
    <xf numFmtId="4" fontId="30" fillId="0" borderId="0" xfId="0" applyNumberFormat="1" applyFont="1" applyFill="1" applyBorder="1" applyAlignment="1">
      <alignment horizontal="left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4" fontId="28" fillId="0" borderId="0" xfId="0" applyNumberFormat="1" applyFont="1" applyFill="1" applyBorder="1" applyAlignment="1">
      <alignment horizontal="center" vertical="top" wrapText="1"/>
    </xf>
    <xf numFmtId="3" fontId="30" fillId="0" borderId="0" xfId="0" applyNumberFormat="1" applyFont="1" applyFill="1" applyBorder="1" applyAlignment="1">
      <alignment horizontal="center" vertical="top" wrapText="1"/>
    </xf>
    <xf numFmtId="4" fontId="28" fillId="0" borderId="19" xfId="0" applyNumberFormat="1" applyFont="1" applyFill="1" applyBorder="1" applyAlignment="1" quotePrefix="1">
      <alignment horizontal="center" vertical="top" wrapText="1"/>
    </xf>
    <xf numFmtId="0" fontId="28" fillId="0" borderId="20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left" vertical="top" wrapText="1"/>
    </xf>
    <xf numFmtId="0" fontId="28" fillId="0" borderId="19" xfId="0" applyFont="1" applyFill="1" applyBorder="1" applyAlignment="1" quotePrefix="1">
      <alignment horizontal="center" vertical="top" wrapText="1"/>
    </xf>
    <xf numFmtId="2" fontId="28" fillId="0" borderId="24" xfId="0" applyNumberFormat="1" applyFont="1" applyFill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/>
    </xf>
    <xf numFmtId="1" fontId="28" fillId="0" borderId="10" xfId="0" applyNumberFormat="1" applyFont="1" applyFill="1" applyBorder="1" applyAlignment="1">
      <alignment horizontal="center" vertical="top" wrapText="1"/>
    </xf>
    <xf numFmtId="49" fontId="28" fillId="0" borderId="17" xfId="0" applyNumberFormat="1" applyFont="1" applyFill="1" applyBorder="1" applyAlignment="1">
      <alignment horizontal="center" vertical="top" wrapText="1"/>
    </xf>
    <xf numFmtId="0" fontId="28" fillId="0" borderId="25" xfId="0" applyFont="1" applyFill="1" applyBorder="1" applyAlignment="1">
      <alignment horizontal="left" vertical="top" wrapText="1"/>
    </xf>
    <xf numFmtId="0" fontId="28" fillId="0" borderId="23" xfId="0" applyFont="1" applyFill="1" applyBorder="1" applyAlignment="1" quotePrefix="1">
      <alignment horizontal="center" vertical="top" wrapText="1"/>
    </xf>
    <xf numFmtId="4" fontId="28" fillId="0" borderId="23" xfId="0" applyNumberFormat="1" applyFont="1" applyFill="1" applyBorder="1" applyAlignment="1" quotePrefix="1">
      <alignment horizontal="center" vertical="top" wrapText="1"/>
    </xf>
    <xf numFmtId="0" fontId="28" fillId="0" borderId="23" xfId="0" applyFont="1" applyFill="1" applyBorder="1" applyAlignment="1">
      <alignment horizontal="center" vertical="top" wrapText="1"/>
    </xf>
    <xf numFmtId="2" fontId="28" fillId="0" borderId="26" xfId="0" applyNumberFormat="1" applyFont="1" applyFill="1" applyBorder="1" applyAlignment="1">
      <alignment horizontal="center" vertical="top" wrapText="1"/>
    </xf>
    <xf numFmtId="2" fontId="28" fillId="0" borderId="23" xfId="0" applyNumberFormat="1" applyFont="1" applyFill="1" applyBorder="1" applyAlignment="1">
      <alignment horizontal="center" vertical="top" wrapText="1"/>
    </xf>
    <xf numFmtId="0" fontId="30" fillId="0" borderId="25" xfId="0" applyFont="1" applyFill="1" applyBorder="1" applyAlignment="1">
      <alignment horizontal="left" vertical="top" wrapText="1"/>
    </xf>
    <xf numFmtId="4" fontId="30" fillId="0" borderId="23" xfId="0" applyNumberFormat="1" applyFont="1" applyFill="1" applyBorder="1" applyAlignment="1" quotePrefix="1">
      <alignment horizontal="center" vertical="top" wrapText="1"/>
    </xf>
    <xf numFmtId="0" fontId="30" fillId="0" borderId="23" xfId="0" applyFont="1" applyFill="1" applyBorder="1" applyAlignment="1" quotePrefix="1">
      <alignment horizontal="center" vertical="top" wrapText="1"/>
    </xf>
    <xf numFmtId="0" fontId="28" fillId="0" borderId="20" xfId="0" applyFont="1" applyFill="1" applyBorder="1" applyAlignment="1">
      <alignment horizontal="left" vertical="top" wrapText="1"/>
    </xf>
    <xf numFmtId="0" fontId="28" fillId="0" borderId="22" xfId="0" applyFont="1" applyFill="1" applyBorder="1" applyAlignment="1">
      <alignment horizontal="center" vertical="top" wrapText="1"/>
    </xf>
    <xf numFmtId="0" fontId="28" fillId="0" borderId="27" xfId="0" applyFont="1" applyFill="1" applyBorder="1" applyAlignment="1">
      <alignment horizontal="left" vertical="top" wrapText="1"/>
    </xf>
    <xf numFmtId="2" fontId="30" fillId="0" borderId="10" xfId="0" applyNumberFormat="1" applyFont="1" applyFill="1" applyBorder="1" applyAlignment="1">
      <alignment horizontal="left" vertical="top" wrapText="1"/>
    </xf>
    <xf numFmtId="0" fontId="29" fillId="0" borderId="17" xfId="0" applyFont="1" applyFill="1" applyBorder="1" applyAlignment="1">
      <alignment/>
    </xf>
    <xf numFmtId="0" fontId="28" fillId="0" borderId="10" xfId="0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 vertical="top" wrapText="1"/>
    </xf>
    <xf numFmtId="4" fontId="38" fillId="0" borderId="19" xfId="0" applyNumberFormat="1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39" fillId="0" borderId="25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4" fontId="5" fillId="0" borderId="13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4" fontId="6" fillId="0" borderId="13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2" fontId="28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8" fillId="0" borderId="0" xfId="0" applyFont="1" applyFill="1" applyBorder="1" applyAlignment="1">
      <alignment vertical="top" wrapText="1"/>
    </xf>
    <xf numFmtId="2" fontId="28" fillId="0" borderId="18" xfId="0" applyNumberFormat="1" applyFont="1" applyFill="1" applyBorder="1" applyAlignment="1">
      <alignment horizontal="center" vertical="top" wrapText="1"/>
    </xf>
    <xf numFmtId="4" fontId="28" fillId="0" borderId="2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4" fontId="24" fillId="0" borderId="0" xfId="0" applyNumberFormat="1" applyFont="1" applyFill="1" applyAlignment="1">
      <alignment horizontal="center" vertical="top" wrapText="1"/>
    </xf>
    <xf numFmtId="0" fontId="28" fillId="0" borderId="19" xfId="0" applyFont="1" applyFill="1" applyBorder="1" applyAlignment="1">
      <alignment horizontal="center" vertical="top" wrapText="1"/>
    </xf>
    <xf numFmtId="0" fontId="28" fillId="0" borderId="13" xfId="0" applyNumberFormat="1" applyFont="1" applyFill="1" applyBorder="1" applyAlignment="1" quotePrefix="1">
      <alignment horizontal="center" vertical="top" wrapText="1"/>
    </xf>
    <xf numFmtId="0" fontId="28" fillId="0" borderId="13" xfId="0" applyFont="1" applyFill="1" applyBorder="1" applyAlignment="1" quotePrefix="1">
      <alignment horizontal="center" vertical="top" wrapText="1"/>
    </xf>
    <xf numFmtId="0" fontId="29" fillId="0" borderId="28" xfId="0" applyFont="1" applyFill="1" applyBorder="1" applyAlignment="1">
      <alignment horizontal="center" vertical="top" wrapText="1"/>
    </xf>
    <xf numFmtId="4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 quotePrefix="1">
      <alignment horizontal="center" vertical="top" wrapText="1"/>
    </xf>
    <xf numFmtId="0" fontId="28" fillId="0" borderId="18" xfId="0" applyFont="1" applyFill="1" applyBorder="1" applyAlignment="1">
      <alignment horizontal="center" vertical="top" wrapText="1"/>
    </xf>
    <xf numFmtId="0" fontId="28" fillId="0" borderId="20" xfId="0" applyFont="1" applyFill="1" applyBorder="1" applyAlignment="1">
      <alignment horizontal="center" vertical="top" wrapText="1"/>
    </xf>
    <xf numFmtId="2" fontId="28" fillId="0" borderId="13" xfId="0" applyNumberFormat="1" applyFont="1" applyFill="1" applyBorder="1" applyAlignment="1" quotePrefix="1">
      <alignment horizontal="center" vertical="top" wrapText="1"/>
    </xf>
    <xf numFmtId="2" fontId="28" fillId="0" borderId="28" xfId="0" applyNumberFormat="1" applyFont="1" applyFill="1" applyBorder="1" applyAlignment="1" quotePrefix="1">
      <alignment horizontal="center" vertical="top" wrapText="1"/>
    </xf>
    <xf numFmtId="2" fontId="28" fillId="0" borderId="19" xfId="0" applyNumberFormat="1" applyFont="1" applyFill="1" applyBorder="1" applyAlignment="1" quotePrefix="1">
      <alignment horizontal="center" vertical="top" wrapText="1"/>
    </xf>
    <xf numFmtId="2" fontId="28" fillId="0" borderId="17" xfId="0" applyNumberFormat="1" applyFont="1" applyFill="1" applyBorder="1" applyAlignment="1">
      <alignment horizontal="center" vertical="top" wrapText="1"/>
    </xf>
    <xf numFmtId="0" fontId="28" fillId="0" borderId="28" xfId="0" applyNumberFormat="1" applyFont="1" applyFill="1" applyBorder="1" applyAlignment="1">
      <alignment horizontal="center" vertical="top" wrapText="1"/>
    </xf>
    <xf numFmtId="0" fontId="28" fillId="0" borderId="19" xfId="0" applyNumberFormat="1" applyFont="1" applyFill="1" applyBorder="1" applyAlignment="1">
      <alignment horizontal="center" vertical="top" wrapText="1"/>
    </xf>
    <xf numFmtId="4" fontId="28" fillId="0" borderId="11" xfId="0" applyNumberFormat="1" applyFont="1" applyFill="1" applyBorder="1" applyAlignment="1">
      <alignment horizontal="center" vertical="top" wrapText="1"/>
    </xf>
    <xf numFmtId="4" fontId="28" fillId="0" borderId="14" xfId="0" applyNumberFormat="1" applyFont="1" applyFill="1" applyBorder="1" applyAlignment="1" quotePrefix="1">
      <alignment horizontal="center" vertical="top" wrapText="1"/>
    </xf>
    <xf numFmtId="2" fontId="28" fillId="0" borderId="20" xfId="0" applyNumberFormat="1" applyFont="1" applyFill="1" applyBorder="1" applyAlignment="1">
      <alignment horizontal="center" vertical="top" wrapText="1"/>
    </xf>
    <xf numFmtId="4" fontId="28" fillId="0" borderId="13" xfId="0" applyNumberFormat="1" applyFont="1" applyFill="1" applyBorder="1" applyAlignment="1" quotePrefix="1">
      <alignment horizontal="center" vertical="top" wrapText="1"/>
    </xf>
    <xf numFmtId="4" fontId="28" fillId="0" borderId="19" xfId="0" applyNumberFormat="1" applyFont="1" applyFill="1" applyBorder="1" applyAlignment="1" quotePrefix="1">
      <alignment horizontal="center" vertical="top" wrapText="1"/>
    </xf>
    <xf numFmtId="0" fontId="24" fillId="0" borderId="16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4" fontId="25" fillId="0" borderId="16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right" vertical="top" wrapText="1"/>
    </xf>
    <xf numFmtId="0" fontId="30" fillId="0" borderId="18" xfId="0" applyFont="1" applyFill="1" applyBorder="1" applyAlignment="1">
      <alignment horizontal="center" vertical="top" wrapText="1"/>
    </xf>
    <xf numFmtId="4" fontId="30" fillId="0" borderId="18" xfId="0" applyNumberFormat="1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top" wrapText="1"/>
    </xf>
    <xf numFmtId="0" fontId="30" fillId="0" borderId="29" xfId="0" applyFont="1" applyFill="1" applyBorder="1" applyAlignment="1">
      <alignment horizontal="center" vertical="top" wrapText="1"/>
    </xf>
    <xf numFmtId="0" fontId="30" fillId="0" borderId="30" xfId="0" applyFont="1" applyFill="1" applyBorder="1" applyAlignment="1">
      <alignment horizontal="center" vertical="top" wrapText="1"/>
    </xf>
    <xf numFmtId="49" fontId="28" fillId="0" borderId="21" xfId="0" applyNumberFormat="1" applyFont="1" applyFill="1" applyBorder="1" applyAlignment="1" quotePrefix="1">
      <alignment horizontal="center" vertical="top" wrapText="1"/>
    </xf>
    <xf numFmtId="49" fontId="28" fillId="0" borderId="31" xfId="0" applyNumberFormat="1" applyFont="1" applyFill="1" applyBorder="1" applyAlignment="1" quotePrefix="1">
      <alignment horizontal="center" vertical="top" wrapText="1"/>
    </xf>
    <xf numFmtId="49" fontId="28" fillId="0" borderId="24" xfId="0" applyNumberFormat="1" applyFont="1" applyFill="1" applyBorder="1" applyAlignment="1" quotePrefix="1">
      <alignment horizontal="center" vertical="top" wrapText="1"/>
    </xf>
    <xf numFmtId="49" fontId="28" fillId="0" borderId="13" xfId="0" applyNumberFormat="1" applyFont="1" applyFill="1" applyBorder="1" applyAlignment="1" quotePrefix="1">
      <alignment horizontal="center" vertical="top" wrapText="1"/>
    </xf>
    <xf numFmtId="49" fontId="28" fillId="0" borderId="28" xfId="0" applyNumberFormat="1" applyFont="1" applyFill="1" applyBorder="1" applyAlignment="1" quotePrefix="1">
      <alignment horizontal="center" vertical="top" wrapText="1"/>
    </xf>
    <xf numFmtId="49" fontId="28" fillId="0" borderId="19" xfId="0" applyNumberFormat="1" applyFont="1" applyFill="1" applyBorder="1" applyAlignment="1" quotePrefix="1">
      <alignment horizontal="center" vertical="top" wrapText="1"/>
    </xf>
    <xf numFmtId="4" fontId="28" fillId="0" borderId="13" xfId="0" applyNumberFormat="1" applyFont="1" applyFill="1" applyBorder="1" applyAlignment="1">
      <alignment horizontal="center" vertical="top" wrapText="1"/>
    </xf>
    <xf numFmtId="4" fontId="29" fillId="0" borderId="19" xfId="0" applyNumberFormat="1" applyFont="1" applyFill="1" applyBorder="1" applyAlignment="1">
      <alignment horizontal="center" vertical="top" wrapText="1"/>
    </xf>
    <xf numFmtId="2" fontId="5" fillId="0" borderId="32" xfId="0" applyNumberFormat="1" applyFont="1" applyFill="1" applyBorder="1" applyAlignment="1">
      <alignment horizontal="center" vertical="top" wrapText="1"/>
    </xf>
    <xf numFmtId="2" fontId="5" fillId="0" borderId="29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 quotePrefix="1">
      <alignment horizontal="center" vertical="top" wrapText="1"/>
    </xf>
    <xf numFmtId="0" fontId="5" fillId="0" borderId="10" xfId="0" applyFont="1" applyFill="1" applyBorder="1" applyAlignment="1" quotePrefix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</cellXfs>
  <cellStyles count="170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2" xfId="19"/>
    <cellStyle name="20% - Акцент2 2" xfId="20"/>
    <cellStyle name="20% - Акцент2 2 2" xfId="21"/>
    <cellStyle name="20% - Акцент2 3" xfId="22"/>
    <cellStyle name="20% - Акцент3" xfId="23"/>
    <cellStyle name="20% - Акцент3 2" xfId="24"/>
    <cellStyle name="20% - Акцент3 2 2" xfId="25"/>
    <cellStyle name="20% - Акцент3 3" xfId="26"/>
    <cellStyle name="20% - Акцент4" xfId="27"/>
    <cellStyle name="20% - Акцент4 2" xfId="28"/>
    <cellStyle name="20% - Акцент4 2 2" xfId="29"/>
    <cellStyle name="20% - Акцент4 3" xfId="30"/>
    <cellStyle name="20% - Акцент5" xfId="31"/>
    <cellStyle name="20% - Акцент5 2" xfId="32"/>
    <cellStyle name="20% - Акцент5 2 2" xfId="33"/>
    <cellStyle name="20% - Акцент5 3" xfId="34"/>
    <cellStyle name="20% - Акцент6" xfId="35"/>
    <cellStyle name="20% - Акцент6 2" xfId="36"/>
    <cellStyle name="20% - Акцент6 2 2" xfId="37"/>
    <cellStyle name="20% - Акцент6 3" xfId="38"/>
    <cellStyle name="40% - Акцент1" xfId="39"/>
    <cellStyle name="40% - Акцент1 2" xfId="40"/>
    <cellStyle name="40% - Акцент1 2 2" xfId="41"/>
    <cellStyle name="40% - Акцент1 3" xfId="42"/>
    <cellStyle name="40% - Акцент2" xfId="43"/>
    <cellStyle name="40% - Акцент2 2" xfId="44"/>
    <cellStyle name="40% - Акцент2 2 2" xfId="45"/>
    <cellStyle name="40% - Акцент2 3" xfId="46"/>
    <cellStyle name="40% - Акцент3" xfId="47"/>
    <cellStyle name="40% - Акцент3 2" xfId="48"/>
    <cellStyle name="40% - Акцент3 2 2" xfId="49"/>
    <cellStyle name="40% - Акцент3 3" xfId="50"/>
    <cellStyle name="40% - Акцент4" xfId="51"/>
    <cellStyle name="40% - Акцент4 2" xfId="52"/>
    <cellStyle name="40% - Акцент4 2 2" xfId="53"/>
    <cellStyle name="40% - Акцент4 3" xfId="54"/>
    <cellStyle name="40% - Акцент5" xfId="55"/>
    <cellStyle name="40% - Акцент5 2" xfId="56"/>
    <cellStyle name="40% - Акцент5 2 2" xfId="57"/>
    <cellStyle name="40% - Акцент5 3" xfId="58"/>
    <cellStyle name="40% - Акцент6" xfId="59"/>
    <cellStyle name="40% - Акцент6 2" xfId="60"/>
    <cellStyle name="40% - Акцент6 2 2" xfId="61"/>
    <cellStyle name="40% - Акцент6 3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Акцент1" xfId="81"/>
    <cellStyle name="Акцент1 2" xfId="82"/>
    <cellStyle name="Акцент1 3" xfId="83"/>
    <cellStyle name="Акцент2" xfId="84"/>
    <cellStyle name="Акцент2 2" xfId="85"/>
    <cellStyle name="Акцент2 3" xfId="86"/>
    <cellStyle name="Акцент3" xfId="87"/>
    <cellStyle name="Акцент3 2" xfId="88"/>
    <cellStyle name="Акцент3 3" xfId="89"/>
    <cellStyle name="Акцент4" xfId="90"/>
    <cellStyle name="Акцент4 2" xfId="91"/>
    <cellStyle name="Акцент4 3" xfId="92"/>
    <cellStyle name="Акцент5" xfId="93"/>
    <cellStyle name="Акцент5 2" xfId="94"/>
    <cellStyle name="Акцент5 3" xfId="95"/>
    <cellStyle name="Акцент6" xfId="96"/>
    <cellStyle name="Акцент6 2" xfId="97"/>
    <cellStyle name="Акцент6 3" xfId="98"/>
    <cellStyle name="Ввод " xfId="99"/>
    <cellStyle name="Ввод  2" xfId="100"/>
    <cellStyle name="Ввод  3" xfId="101"/>
    <cellStyle name="Вывод" xfId="102"/>
    <cellStyle name="Вывод 2" xfId="103"/>
    <cellStyle name="Вывод 3" xfId="104"/>
    <cellStyle name="Вычисление" xfId="105"/>
    <cellStyle name="Вычисление 2" xfId="106"/>
    <cellStyle name="Вычисление 3" xfId="107"/>
    <cellStyle name="Hyperlink" xfId="108"/>
    <cellStyle name="Currency" xfId="109"/>
    <cellStyle name="Currency [0]" xfId="110"/>
    <cellStyle name="Денежный 2" xfId="111"/>
    <cellStyle name="Денежный 2 2" xfId="112"/>
    <cellStyle name="Денежный 3" xfId="113"/>
    <cellStyle name="Денежный 3 2" xfId="114"/>
    <cellStyle name="Денежный[0]" xfId="115"/>
    <cellStyle name="Денежный[0] 2" xfId="116"/>
    <cellStyle name="Заголовок 1" xfId="117"/>
    <cellStyle name="Заголовок 1 2" xfId="118"/>
    <cellStyle name="Заголовок 1 3" xfId="119"/>
    <cellStyle name="Заголовок 2" xfId="120"/>
    <cellStyle name="Заголовок 2 2" xfId="121"/>
    <cellStyle name="Заголовок 2 3" xfId="122"/>
    <cellStyle name="Заголовок 3" xfId="123"/>
    <cellStyle name="Заголовок 3 2" xfId="124"/>
    <cellStyle name="Заголовок 3 3" xfId="125"/>
    <cellStyle name="Заголовок 4" xfId="126"/>
    <cellStyle name="Заголовок 4 2" xfId="127"/>
    <cellStyle name="Заголовок 4 3" xfId="128"/>
    <cellStyle name="Запятая" xfId="129"/>
    <cellStyle name="Запятая 2" xfId="130"/>
    <cellStyle name="Запятая[0]" xfId="131"/>
    <cellStyle name="Запятая[0] 2" xfId="132"/>
    <cellStyle name="Итог" xfId="133"/>
    <cellStyle name="Итог 2" xfId="134"/>
    <cellStyle name="Итог 3" xfId="135"/>
    <cellStyle name="Контрольная ячейка" xfId="136"/>
    <cellStyle name="Контрольная ячейка 2" xfId="137"/>
    <cellStyle name="Контрольная ячейка 3" xfId="138"/>
    <cellStyle name="Название" xfId="139"/>
    <cellStyle name="Название 2" xfId="140"/>
    <cellStyle name="Название 3" xfId="141"/>
    <cellStyle name="Нейтральный" xfId="142"/>
    <cellStyle name="Нейтральный 2" xfId="143"/>
    <cellStyle name="Нейтральный 3" xfId="144"/>
    <cellStyle name="Обычный 2" xfId="145"/>
    <cellStyle name="Обычный 2 2" xfId="146"/>
    <cellStyle name="Обычный 2 3" xfId="147"/>
    <cellStyle name="Обычный 3" xfId="148"/>
    <cellStyle name="Обычный 4" xfId="149"/>
    <cellStyle name="Обычный 5" xfId="150"/>
    <cellStyle name="Обычный 6" xfId="151"/>
    <cellStyle name="Обычный 7" xfId="152"/>
    <cellStyle name="Followed Hyperlink" xfId="153"/>
    <cellStyle name="Плохой" xfId="154"/>
    <cellStyle name="Плохой 2" xfId="155"/>
    <cellStyle name="Плохой 3" xfId="156"/>
    <cellStyle name="Пояснение" xfId="157"/>
    <cellStyle name="Пояснение 2" xfId="158"/>
    <cellStyle name="Пояснение 3" xfId="159"/>
    <cellStyle name="Примечание" xfId="160"/>
    <cellStyle name="Примечание 2" xfId="161"/>
    <cellStyle name="Примечание 2 2" xfId="162"/>
    <cellStyle name="Примечание 3" xfId="163"/>
    <cellStyle name="Примечание 3 2" xfId="164"/>
    <cellStyle name="Процентная" xfId="165"/>
    <cellStyle name="Процентная 2" xfId="166"/>
    <cellStyle name="Percent" xfId="167"/>
    <cellStyle name="Связанная ячейка" xfId="168"/>
    <cellStyle name="Связанная ячейка 2" xfId="169"/>
    <cellStyle name="Связанная ячейка 3" xfId="170"/>
    <cellStyle name="Текст предупреждения" xfId="171"/>
    <cellStyle name="Текст предупреждения 2" xfId="172"/>
    <cellStyle name="Текст предупреждения 3" xfId="173"/>
    <cellStyle name="Comma" xfId="174"/>
    <cellStyle name="Comma [0]" xfId="175"/>
    <cellStyle name="Финансовый 2" xfId="176"/>
    <cellStyle name="Финансовый 2 2" xfId="177"/>
    <cellStyle name="Финансовый 3" xfId="178"/>
    <cellStyle name="Финансовый 3 2" xfId="179"/>
    <cellStyle name="Финансовый 4" xfId="180"/>
    <cellStyle name="Хороший" xfId="181"/>
    <cellStyle name="Хороший 2" xfId="182"/>
    <cellStyle name="Хороший 3" xfId="183"/>
  </cellStyles>
  <dxfs count="35"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403"/>
  <sheetViews>
    <sheetView tabSelected="1" view="pageBreakPreview" zoomScale="75" zoomScaleNormal="49" zoomScaleSheetLayoutView="75" zoomScalePageLayoutView="46" workbookViewId="0" topLeftCell="A5">
      <selection activeCell="N10" sqref="N10"/>
    </sheetView>
  </sheetViews>
  <sheetFormatPr defaultColWidth="9.00390625" defaultRowHeight="12.75"/>
  <cols>
    <col min="1" max="1" width="4.625" style="28" customWidth="1"/>
    <col min="2" max="2" width="32.00390625" style="1" customWidth="1"/>
    <col min="3" max="3" width="11.875" style="1" customWidth="1"/>
    <col min="4" max="4" width="9.875" style="1" customWidth="1"/>
    <col min="5" max="5" width="9.00390625" style="1" customWidth="1"/>
    <col min="6" max="6" width="8.75390625" style="1" customWidth="1"/>
    <col min="7" max="7" width="9.875" style="1" customWidth="1"/>
    <col min="8" max="8" width="12.125" style="1" customWidth="1"/>
    <col min="9" max="9" width="14.25390625" style="1" customWidth="1"/>
    <col min="10" max="10" width="12.00390625" style="1" customWidth="1"/>
    <col min="11" max="11" width="16.75390625" style="61" customWidth="1"/>
    <col min="12" max="12" width="24.00390625" style="1" customWidth="1"/>
    <col min="13" max="13" width="16.375" style="53" customWidth="1"/>
    <col min="14" max="14" width="12.375" style="53" customWidth="1"/>
    <col min="15" max="15" width="13.00390625" style="53" customWidth="1"/>
    <col min="16" max="16" width="11.25390625" style="53" customWidth="1"/>
    <col min="17" max="17" width="14.375" style="53" customWidth="1"/>
    <col min="18" max="18" width="14.25390625" style="49" customWidth="1"/>
    <col min="19" max="19" width="12.375" style="49" customWidth="1"/>
    <col min="20" max="20" width="15.25390625" style="1" customWidth="1"/>
    <col min="21" max="21" width="11.625" style="1" customWidth="1"/>
    <col min="22" max="22" width="13.625" style="1" customWidth="1"/>
    <col min="23" max="23" width="11.375" style="1" customWidth="1"/>
    <col min="24" max="24" width="11.875" style="1" customWidth="1"/>
    <col min="25" max="25" width="12.625" style="1" customWidth="1"/>
    <col min="26" max="26" width="11.75390625" style="1" customWidth="1"/>
    <col min="27" max="27" width="10.625" style="1" customWidth="1"/>
    <col min="28" max="42" width="8.375" style="1" customWidth="1"/>
    <col min="43" max="16384" width="9.125" style="1" customWidth="1"/>
  </cols>
  <sheetData>
    <row r="1" ht="15" hidden="1"/>
    <row r="2" spans="17:42" ht="16.5" hidden="1">
      <c r="Q2" s="176"/>
      <c r="R2" s="177"/>
      <c r="S2" s="177"/>
      <c r="T2" s="177"/>
      <c r="U2" s="177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</row>
    <row r="3" ht="7.5" customHeight="1" hidden="1"/>
    <row r="4" ht="7.5" customHeight="1" hidden="1"/>
    <row r="5" ht="13.5" customHeight="1"/>
    <row r="6" spans="15:42" ht="16.5" customHeight="1">
      <c r="O6" s="55"/>
      <c r="P6" s="58"/>
      <c r="Q6" s="197" t="s">
        <v>124</v>
      </c>
      <c r="R6" s="197"/>
      <c r="S6" s="197"/>
      <c r="T6" s="197"/>
      <c r="U6" s="166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</row>
    <row r="7" spans="15:42" ht="16.5">
      <c r="O7" s="56"/>
      <c r="P7" s="59"/>
      <c r="Q7" s="197"/>
      <c r="R7" s="197"/>
      <c r="S7" s="197"/>
      <c r="T7" s="197"/>
      <c r="U7" s="166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</row>
    <row r="8" spans="15:42" ht="16.5">
      <c r="O8" s="56"/>
      <c r="P8" s="59"/>
      <c r="Q8" s="197"/>
      <c r="R8" s="197"/>
      <c r="S8" s="197"/>
      <c r="T8" s="197"/>
      <c r="U8" s="166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</row>
    <row r="9" spans="15:42" ht="16.5">
      <c r="O9" s="56"/>
      <c r="P9" s="59"/>
      <c r="Q9" s="197"/>
      <c r="R9" s="197"/>
      <c r="S9" s="197"/>
      <c r="T9" s="197"/>
      <c r="U9" s="166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</row>
    <row r="10" spans="15:42" ht="16.5">
      <c r="O10" s="56"/>
      <c r="P10" s="59"/>
      <c r="Q10" s="197"/>
      <c r="R10" s="197"/>
      <c r="S10" s="197"/>
      <c r="T10" s="197"/>
      <c r="U10" s="166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</row>
    <row r="11" spans="15:42" ht="86.25" customHeight="1">
      <c r="O11" s="56"/>
      <c r="P11" s="59"/>
      <c r="Q11" s="165"/>
      <c r="R11" s="166"/>
      <c r="S11" s="166"/>
      <c r="T11" s="166"/>
      <c r="U11" s="166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5:42" ht="16.5" customHeight="1" hidden="1">
      <c r="O12" s="56"/>
      <c r="P12" s="59"/>
      <c r="Q12" s="165"/>
      <c r="R12" s="166"/>
      <c r="S12" s="166"/>
      <c r="T12" s="166"/>
      <c r="U12" s="166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5:42" ht="16.5" customHeight="1" hidden="1">
      <c r="O13" s="56"/>
      <c r="P13" s="59"/>
      <c r="Q13" s="165"/>
      <c r="R13" s="166"/>
      <c r="S13" s="166"/>
      <c r="T13" s="166"/>
      <c r="U13" s="166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</row>
    <row r="14" spans="1:42" ht="16.5" customHeight="1" hidden="1">
      <c r="A14" s="29"/>
      <c r="B14" s="2"/>
      <c r="C14" s="2"/>
      <c r="D14" s="2"/>
      <c r="E14" s="2"/>
      <c r="F14" s="2"/>
      <c r="G14" s="2"/>
      <c r="H14" s="2"/>
      <c r="I14" s="2"/>
      <c r="J14" s="2"/>
      <c r="K14" s="62"/>
      <c r="L14" s="2"/>
      <c r="M14" s="54"/>
      <c r="N14" s="54"/>
      <c r="O14" s="54"/>
      <c r="P14" s="54"/>
      <c r="Q14" s="165"/>
      <c r="R14" s="166"/>
      <c r="S14" s="166"/>
      <c r="T14" s="166"/>
      <c r="U14" s="166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</row>
    <row r="15" spans="1:20" ht="5.25" customHeight="1" hidden="1">
      <c r="A15" s="170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1"/>
      <c r="R15" s="170"/>
      <c r="S15" s="170"/>
      <c r="T15" s="170"/>
    </row>
    <row r="16" spans="1:20" ht="48.75" customHeight="1">
      <c r="A16" s="6"/>
      <c r="B16" s="194" t="s">
        <v>46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6"/>
      <c r="R16" s="195"/>
      <c r="S16" s="195"/>
      <c r="T16" s="195"/>
    </row>
    <row r="17" spans="1:42" s="18" customFormat="1" ht="39.75" customHeight="1">
      <c r="A17" s="16" t="s">
        <v>13</v>
      </c>
      <c r="B17" s="178" t="s">
        <v>4</v>
      </c>
      <c r="C17" s="178" t="s">
        <v>5</v>
      </c>
      <c r="D17" s="178"/>
      <c r="E17" s="174" t="s">
        <v>20</v>
      </c>
      <c r="F17" s="180" t="s">
        <v>42</v>
      </c>
      <c r="G17" s="180" t="s">
        <v>39</v>
      </c>
      <c r="H17" s="180" t="s">
        <v>43</v>
      </c>
      <c r="I17" s="181" t="s">
        <v>9</v>
      </c>
      <c r="J17" s="182"/>
      <c r="K17" s="173" t="s">
        <v>36</v>
      </c>
      <c r="L17" s="174" t="s">
        <v>32</v>
      </c>
      <c r="M17" s="186" t="s">
        <v>26</v>
      </c>
      <c r="N17" s="168"/>
      <c r="O17" s="168"/>
      <c r="P17" s="168"/>
      <c r="Q17" s="169"/>
      <c r="R17" s="183" t="s">
        <v>0</v>
      </c>
      <c r="S17" s="183" t="s">
        <v>2</v>
      </c>
      <c r="T17" s="206" t="s">
        <v>34</v>
      </c>
      <c r="U17" s="203" t="s">
        <v>1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</row>
    <row r="18" spans="1:42" s="18" customFormat="1" ht="75" customHeight="1">
      <c r="A18" s="19"/>
      <c r="B18" s="178"/>
      <c r="C18" s="174" t="s">
        <v>37</v>
      </c>
      <c r="D18" s="174" t="s">
        <v>38</v>
      </c>
      <c r="E18" s="179"/>
      <c r="F18" s="178"/>
      <c r="G18" s="178"/>
      <c r="H18" s="180"/>
      <c r="I18" s="182" t="s">
        <v>6</v>
      </c>
      <c r="J18" s="180" t="s">
        <v>40</v>
      </c>
      <c r="K18" s="187"/>
      <c r="L18" s="179"/>
      <c r="M18" s="209" t="s">
        <v>6</v>
      </c>
      <c r="N18" s="192" t="s">
        <v>41</v>
      </c>
      <c r="O18" s="186" t="s">
        <v>30</v>
      </c>
      <c r="P18" s="191"/>
      <c r="Q18" s="189" t="s">
        <v>33</v>
      </c>
      <c r="R18" s="184"/>
      <c r="S18" s="184"/>
      <c r="T18" s="207"/>
      <c r="U18" s="204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</row>
    <row r="19" spans="1:42" s="18" customFormat="1" ht="216" customHeight="1">
      <c r="A19" s="21"/>
      <c r="B19" s="178"/>
      <c r="C19" s="175"/>
      <c r="D19" s="179"/>
      <c r="E19" s="172"/>
      <c r="F19" s="178"/>
      <c r="G19" s="178"/>
      <c r="H19" s="180"/>
      <c r="I19" s="182"/>
      <c r="J19" s="178"/>
      <c r="K19" s="188"/>
      <c r="L19" s="172"/>
      <c r="M19" s="210"/>
      <c r="N19" s="193"/>
      <c r="O19" s="57" t="s">
        <v>21</v>
      </c>
      <c r="P19" s="50" t="s">
        <v>7</v>
      </c>
      <c r="Q19" s="190"/>
      <c r="R19" s="185"/>
      <c r="S19" s="185"/>
      <c r="T19" s="208"/>
      <c r="U19" s="205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</row>
    <row r="20" spans="1:42" s="48" customFormat="1" ht="13.5" customHeight="1">
      <c r="A20" s="105"/>
      <c r="B20" s="106"/>
      <c r="C20" s="106"/>
      <c r="D20" s="107"/>
      <c r="E20" s="106"/>
      <c r="F20" s="106"/>
      <c r="G20" s="106"/>
      <c r="H20" s="68" t="s">
        <v>8</v>
      </c>
      <c r="I20" s="68" t="s">
        <v>8</v>
      </c>
      <c r="J20" s="68" t="s">
        <v>8</v>
      </c>
      <c r="K20" s="63" t="s">
        <v>10</v>
      </c>
      <c r="L20" s="68"/>
      <c r="M20" s="73" t="s">
        <v>11</v>
      </c>
      <c r="N20" s="51" t="s">
        <v>11</v>
      </c>
      <c r="O20" s="51" t="s">
        <v>11</v>
      </c>
      <c r="P20" s="73" t="s">
        <v>11</v>
      </c>
      <c r="Q20" s="73" t="s">
        <v>11</v>
      </c>
      <c r="R20" s="74" t="s">
        <v>14</v>
      </c>
      <c r="S20" s="74" t="s">
        <v>12</v>
      </c>
      <c r="T20" s="108"/>
      <c r="U20" s="109" t="s">
        <v>11</v>
      </c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</row>
    <row r="21" spans="1:42" s="18" customFormat="1" ht="15">
      <c r="A21" s="71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72">
        <v>11</v>
      </c>
      <c r="L21" s="20">
        <v>12</v>
      </c>
      <c r="M21" s="72">
        <v>13</v>
      </c>
      <c r="N21" s="72">
        <v>14</v>
      </c>
      <c r="O21" s="72">
        <v>15</v>
      </c>
      <c r="P21" s="72">
        <v>16</v>
      </c>
      <c r="Q21" s="72">
        <v>17</v>
      </c>
      <c r="R21" s="89">
        <v>18</v>
      </c>
      <c r="S21" s="89">
        <v>19</v>
      </c>
      <c r="T21" s="90" t="s">
        <v>27</v>
      </c>
      <c r="U21" s="91" t="s">
        <v>44</v>
      </c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</row>
    <row r="22" spans="1:42" s="93" customFormat="1" ht="14.25" customHeight="1">
      <c r="A22" s="198" t="s">
        <v>76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9"/>
      <c r="R22" s="198"/>
      <c r="S22" s="198"/>
      <c r="T22" s="198"/>
      <c r="U22" s="198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</row>
    <row r="23" spans="1:42" s="18" customFormat="1" ht="33.75" customHeight="1">
      <c r="A23" s="126">
        <v>1</v>
      </c>
      <c r="B23" s="127" t="s">
        <v>77</v>
      </c>
      <c r="C23" s="128">
        <v>1969</v>
      </c>
      <c r="D23" s="128"/>
      <c r="E23" s="81" t="s">
        <v>48</v>
      </c>
      <c r="F23" s="128">
        <v>5</v>
      </c>
      <c r="G23" s="128">
        <v>2</v>
      </c>
      <c r="H23" s="124">
        <v>3188.8</v>
      </c>
      <c r="I23" s="124">
        <v>3162.83</v>
      </c>
      <c r="J23" s="124">
        <v>2963.17</v>
      </c>
      <c r="K23" s="128">
        <v>161</v>
      </c>
      <c r="L23" s="81" t="s">
        <v>78</v>
      </c>
      <c r="M23" s="124">
        <v>5120621.77</v>
      </c>
      <c r="N23" s="128"/>
      <c r="O23" s="128"/>
      <c r="P23" s="124"/>
      <c r="Q23" s="124">
        <v>5120621.77</v>
      </c>
      <c r="R23" s="124">
        <f aca="true" t="shared" si="0" ref="R23:R30">SUM(M23/H23)</f>
        <v>1605.8146544154538</v>
      </c>
      <c r="S23" s="92">
        <v>14047.81</v>
      </c>
      <c r="T23" s="81" t="s">
        <v>49</v>
      </c>
      <c r="U23" s="129">
        <v>6.08</v>
      </c>
      <c r="V23" s="114" t="e">
        <f>#REF!+#REF!+#REF!</f>
        <v>#REF!</v>
      </c>
      <c r="W23" s="33" t="e">
        <f>500000/V23</f>
        <v>#REF!</v>
      </c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</row>
    <row r="24" spans="1:42" s="18" customFormat="1" ht="35.25" customHeight="1">
      <c r="A24" s="126">
        <v>2</v>
      </c>
      <c r="B24" s="130" t="s">
        <v>79</v>
      </c>
      <c r="C24" s="17">
        <v>1972</v>
      </c>
      <c r="D24" s="131"/>
      <c r="E24" s="81" t="s">
        <v>48</v>
      </c>
      <c r="F24" s="17">
        <v>5</v>
      </c>
      <c r="G24" s="17">
        <v>4</v>
      </c>
      <c r="H24" s="50">
        <v>3581.88</v>
      </c>
      <c r="I24" s="50">
        <v>3581.88</v>
      </c>
      <c r="J24" s="50">
        <v>2884.11</v>
      </c>
      <c r="K24" s="132">
        <v>129</v>
      </c>
      <c r="L24" s="17" t="s">
        <v>80</v>
      </c>
      <c r="M24" s="50">
        <v>8132878.92</v>
      </c>
      <c r="N24" s="51"/>
      <c r="O24" s="51"/>
      <c r="P24" s="51"/>
      <c r="Q24" s="50">
        <v>8132878.92</v>
      </c>
      <c r="R24" s="50">
        <f t="shared" si="0"/>
        <v>2270.5615263492914</v>
      </c>
      <c r="S24" s="92">
        <v>14047.81</v>
      </c>
      <c r="T24" s="81" t="s">
        <v>49</v>
      </c>
      <c r="U24" s="133" t="s">
        <v>81</v>
      </c>
      <c r="V24" s="36"/>
      <c r="W24" s="36"/>
      <c r="X24" s="36"/>
      <c r="Y24" s="36"/>
      <c r="Z24" s="36"/>
      <c r="AA24" s="36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</row>
    <row r="25" spans="1:42" s="18" customFormat="1" ht="30.75" customHeight="1">
      <c r="A25" s="126">
        <v>3</v>
      </c>
      <c r="B25" s="134" t="s">
        <v>82</v>
      </c>
      <c r="C25" s="135">
        <v>1972</v>
      </c>
      <c r="D25" s="135"/>
      <c r="E25" s="81" t="s">
        <v>48</v>
      </c>
      <c r="F25" s="135">
        <v>5</v>
      </c>
      <c r="G25" s="135">
        <v>4</v>
      </c>
      <c r="H25" s="136">
        <v>3153.64</v>
      </c>
      <c r="I25" s="136">
        <v>3153.64</v>
      </c>
      <c r="J25" s="136">
        <v>2858.14</v>
      </c>
      <c r="K25" s="135">
        <v>79</v>
      </c>
      <c r="L25" s="137" t="s">
        <v>83</v>
      </c>
      <c r="M25" s="136">
        <v>1482237</v>
      </c>
      <c r="N25" s="135"/>
      <c r="O25" s="135"/>
      <c r="P25" s="136"/>
      <c r="Q25" s="136">
        <v>1482237</v>
      </c>
      <c r="R25" s="136">
        <f t="shared" si="0"/>
        <v>470.0083078601236</v>
      </c>
      <c r="S25" s="92">
        <v>14047.81</v>
      </c>
      <c r="T25" s="81" t="s">
        <v>49</v>
      </c>
      <c r="U25" s="138">
        <v>6.08</v>
      </c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</row>
    <row r="26" spans="1:42" s="111" customFormat="1" ht="31.5" customHeight="1">
      <c r="A26" s="126">
        <v>4</v>
      </c>
      <c r="B26" s="134" t="s">
        <v>84</v>
      </c>
      <c r="C26" s="135">
        <v>1980</v>
      </c>
      <c r="D26" s="135"/>
      <c r="E26" s="81" t="s">
        <v>50</v>
      </c>
      <c r="F26" s="135">
        <v>5</v>
      </c>
      <c r="G26" s="135">
        <v>5</v>
      </c>
      <c r="H26" s="136">
        <v>3525.92</v>
      </c>
      <c r="I26" s="136">
        <v>3525.92</v>
      </c>
      <c r="J26" s="136">
        <v>3279.53</v>
      </c>
      <c r="K26" s="135">
        <v>150</v>
      </c>
      <c r="L26" s="137" t="s">
        <v>85</v>
      </c>
      <c r="M26" s="136">
        <v>5708464.48</v>
      </c>
      <c r="N26" s="135"/>
      <c r="O26" s="135"/>
      <c r="P26" s="136"/>
      <c r="Q26" s="136">
        <v>5708464.48</v>
      </c>
      <c r="R26" s="136">
        <f t="shared" si="0"/>
        <v>1619</v>
      </c>
      <c r="S26" s="92">
        <v>14047.81</v>
      </c>
      <c r="T26" s="81" t="s">
        <v>49</v>
      </c>
      <c r="U26" s="138">
        <v>6.08</v>
      </c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</row>
    <row r="27" spans="1:42" s="111" customFormat="1" ht="32.25" customHeight="1">
      <c r="A27" s="126">
        <v>5</v>
      </c>
      <c r="B27" s="134" t="s">
        <v>86</v>
      </c>
      <c r="C27" s="135">
        <v>1975</v>
      </c>
      <c r="D27" s="135"/>
      <c r="E27" s="81" t="s">
        <v>48</v>
      </c>
      <c r="F27" s="135">
        <v>5</v>
      </c>
      <c r="G27" s="135">
        <v>4</v>
      </c>
      <c r="H27" s="136">
        <v>3275.24</v>
      </c>
      <c r="I27" s="136">
        <v>3275.24</v>
      </c>
      <c r="J27" s="136">
        <v>3096.77</v>
      </c>
      <c r="K27" s="135">
        <v>154</v>
      </c>
      <c r="L27" s="137" t="s">
        <v>87</v>
      </c>
      <c r="M27" s="136">
        <v>1728114.88</v>
      </c>
      <c r="N27" s="135"/>
      <c r="O27" s="135"/>
      <c r="P27" s="136"/>
      <c r="Q27" s="136">
        <v>1728114.88</v>
      </c>
      <c r="R27" s="136">
        <f t="shared" si="0"/>
        <v>527.6299996336146</v>
      </c>
      <c r="S27" s="92">
        <v>14047.81</v>
      </c>
      <c r="T27" s="81" t="s">
        <v>49</v>
      </c>
      <c r="U27" s="138">
        <v>6.08</v>
      </c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</row>
    <row r="28" spans="1:42" s="111" customFormat="1" ht="30" customHeight="1">
      <c r="A28" s="126">
        <v>6</v>
      </c>
      <c r="B28" s="134" t="s">
        <v>88</v>
      </c>
      <c r="C28" s="135">
        <v>1969</v>
      </c>
      <c r="D28" s="135"/>
      <c r="E28" s="81" t="s">
        <v>48</v>
      </c>
      <c r="F28" s="135">
        <v>5</v>
      </c>
      <c r="G28" s="135">
        <v>5</v>
      </c>
      <c r="H28" s="136">
        <v>3265.05</v>
      </c>
      <c r="I28" s="136">
        <v>3265.05</v>
      </c>
      <c r="J28" s="136">
        <v>3085.66</v>
      </c>
      <c r="K28" s="135">
        <v>129</v>
      </c>
      <c r="L28" s="137" t="s">
        <v>83</v>
      </c>
      <c r="M28" s="136">
        <v>2313674.4</v>
      </c>
      <c r="N28" s="135"/>
      <c r="O28" s="135"/>
      <c r="P28" s="136"/>
      <c r="Q28" s="136">
        <v>2313674.4</v>
      </c>
      <c r="R28" s="136">
        <f t="shared" si="0"/>
        <v>708.6183672531813</v>
      </c>
      <c r="S28" s="139">
        <v>14047.81</v>
      </c>
      <c r="T28" s="81" t="s">
        <v>49</v>
      </c>
      <c r="U28" s="138">
        <v>6.08</v>
      </c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</row>
    <row r="29" spans="1:42" s="111" customFormat="1" ht="28.5" customHeight="1">
      <c r="A29" s="126">
        <v>7</v>
      </c>
      <c r="B29" s="134" t="s">
        <v>89</v>
      </c>
      <c r="C29" s="135">
        <v>2008</v>
      </c>
      <c r="D29" s="135"/>
      <c r="E29" s="81" t="s">
        <v>48</v>
      </c>
      <c r="F29" s="135">
        <v>5</v>
      </c>
      <c r="G29" s="135">
        <v>3</v>
      </c>
      <c r="H29" s="136">
        <v>2476.4</v>
      </c>
      <c r="I29" s="136">
        <v>2476.4</v>
      </c>
      <c r="J29" s="136">
        <v>2116.6</v>
      </c>
      <c r="K29" s="135">
        <v>91</v>
      </c>
      <c r="L29" s="137" t="s">
        <v>83</v>
      </c>
      <c r="M29" s="136">
        <v>2235628</v>
      </c>
      <c r="N29" s="135"/>
      <c r="O29" s="135"/>
      <c r="P29" s="136"/>
      <c r="Q29" s="136">
        <v>2235628</v>
      </c>
      <c r="R29" s="136">
        <f t="shared" si="0"/>
        <v>902.7733807139396</v>
      </c>
      <c r="S29" s="139">
        <v>14047.81</v>
      </c>
      <c r="T29" s="81" t="s">
        <v>49</v>
      </c>
      <c r="U29" s="138">
        <v>6.08</v>
      </c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</row>
    <row r="30" spans="1:42" s="111" customFormat="1" ht="30" customHeight="1">
      <c r="A30" s="126">
        <v>8</v>
      </c>
      <c r="B30" s="134" t="s">
        <v>90</v>
      </c>
      <c r="C30" s="135">
        <v>1975</v>
      </c>
      <c r="D30" s="135"/>
      <c r="E30" s="81" t="s">
        <v>48</v>
      </c>
      <c r="F30" s="135">
        <v>5</v>
      </c>
      <c r="G30" s="135">
        <v>6</v>
      </c>
      <c r="H30" s="136">
        <v>3787.63</v>
      </c>
      <c r="I30" s="136">
        <v>3787.63</v>
      </c>
      <c r="J30" s="136">
        <v>3337.63</v>
      </c>
      <c r="K30" s="135">
        <v>133</v>
      </c>
      <c r="L30" s="137" t="s">
        <v>91</v>
      </c>
      <c r="M30" s="136">
        <v>1400362.56</v>
      </c>
      <c r="N30" s="135"/>
      <c r="O30" s="135"/>
      <c r="P30" s="136"/>
      <c r="Q30" s="136">
        <f>M30</f>
        <v>1400362.56</v>
      </c>
      <c r="R30" s="136">
        <f t="shared" si="0"/>
        <v>369.7199990495376</v>
      </c>
      <c r="S30" s="139">
        <v>14047.81</v>
      </c>
      <c r="T30" s="81" t="str">
        <f>T29</f>
        <v>на счете рег оператора</v>
      </c>
      <c r="U30" s="138">
        <f>U29</f>
        <v>6.08</v>
      </c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</row>
    <row r="31" spans="1:42" s="111" customFormat="1" ht="32.25" customHeight="1">
      <c r="A31" s="126">
        <v>9</v>
      </c>
      <c r="B31" s="134" t="s">
        <v>92</v>
      </c>
      <c r="C31" s="135">
        <v>1985</v>
      </c>
      <c r="D31" s="135"/>
      <c r="E31" s="81" t="s">
        <v>48</v>
      </c>
      <c r="F31" s="135">
        <v>5</v>
      </c>
      <c r="G31" s="135">
        <v>6</v>
      </c>
      <c r="H31" s="136">
        <v>4662.82</v>
      </c>
      <c r="I31" s="136">
        <f>H31</f>
        <v>4662.82</v>
      </c>
      <c r="J31" s="136">
        <v>3744.08</v>
      </c>
      <c r="K31" s="135">
        <v>130</v>
      </c>
      <c r="L31" s="137" t="str">
        <f>L30</f>
        <v>система канализации и водоотведения</v>
      </c>
      <c r="M31" s="136">
        <v>1723937.81</v>
      </c>
      <c r="N31" s="135"/>
      <c r="O31" s="135"/>
      <c r="P31" s="136"/>
      <c r="Q31" s="136">
        <f>M31</f>
        <v>1723937.81</v>
      </c>
      <c r="R31" s="136">
        <v>369.71</v>
      </c>
      <c r="S31" s="139">
        <f>S30</f>
        <v>14047.81</v>
      </c>
      <c r="T31" s="81" t="str">
        <f>T30</f>
        <v>на счете рег оператора</v>
      </c>
      <c r="U31" s="138">
        <f>U30</f>
        <v>6.08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</row>
    <row r="32" spans="1:42" s="18" customFormat="1" ht="15">
      <c r="A32" s="126"/>
      <c r="B32" s="140" t="s">
        <v>93</v>
      </c>
      <c r="C32" s="135"/>
      <c r="D32" s="135"/>
      <c r="E32" s="81"/>
      <c r="F32" s="135"/>
      <c r="G32" s="135"/>
      <c r="H32" s="141">
        <f>SUM(H23:H31)</f>
        <v>30917.38</v>
      </c>
      <c r="I32" s="136"/>
      <c r="J32" s="136"/>
      <c r="K32" s="142">
        <f>SUM(K23:K31)</f>
        <v>1156</v>
      </c>
      <c r="L32" s="137"/>
      <c r="M32" s="141">
        <f>SUM(M23:M31)</f>
        <v>29845919.819999997</v>
      </c>
      <c r="N32" s="135"/>
      <c r="O32" s="135"/>
      <c r="P32" s="136"/>
      <c r="Q32" s="141"/>
      <c r="R32" s="136"/>
      <c r="S32" s="139"/>
      <c r="T32" s="81"/>
      <c r="U32" s="138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</row>
    <row r="33" spans="1:42" s="18" customFormat="1" ht="14.25" customHeight="1">
      <c r="A33" s="200" t="s">
        <v>94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9"/>
      <c r="R33" s="198"/>
      <c r="S33" s="198"/>
      <c r="T33" s="198"/>
      <c r="U33" s="198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</row>
    <row r="34" spans="1:42" s="18" customFormat="1" ht="30" customHeight="1">
      <c r="A34" s="125">
        <v>1</v>
      </c>
      <c r="B34" s="143" t="s">
        <v>95</v>
      </c>
      <c r="C34" s="17">
        <v>1971</v>
      </c>
      <c r="D34" s="17"/>
      <c r="E34" s="17" t="s">
        <v>48</v>
      </c>
      <c r="F34" s="17">
        <v>5</v>
      </c>
      <c r="G34" s="17">
        <v>4</v>
      </c>
      <c r="H34" s="148">
        <v>3384.95</v>
      </c>
      <c r="I34" s="148">
        <v>3384.95</v>
      </c>
      <c r="J34" s="22">
        <v>3212.92</v>
      </c>
      <c r="K34" s="60">
        <v>145</v>
      </c>
      <c r="L34" s="17" t="s">
        <v>78</v>
      </c>
      <c r="M34" s="50">
        <v>5480234.05</v>
      </c>
      <c r="N34" s="50"/>
      <c r="O34" s="50"/>
      <c r="P34" s="50"/>
      <c r="Q34" s="50">
        <v>5480234.05</v>
      </c>
      <c r="R34" s="50">
        <f aca="true" t="shared" si="1" ref="R34:R39">SUM(M34/H34)</f>
        <v>1619</v>
      </c>
      <c r="S34" s="92">
        <v>14047.81</v>
      </c>
      <c r="T34" s="81" t="s">
        <v>49</v>
      </c>
      <c r="U34" s="66">
        <v>6.08</v>
      </c>
      <c r="V34" s="37"/>
      <c r="W34" s="37"/>
      <c r="X34" s="37"/>
      <c r="Y34" s="37"/>
      <c r="Z34" s="37"/>
      <c r="AA34" s="37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</row>
    <row r="35" spans="1:42" s="18" customFormat="1" ht="30" customHeight="1">
      <c r="A35" s="125">
        <v>2</v>
      </c>
      <c r="B35" s="143" t="s">
        <v>99</v>
      </c>
      <c r="C35" s="17">
        <v>1980</v>
      </c>
      <c r="D35" s="17"/>
      <c r="E35" s="17" t="s">
        <v>50</v>
      </c>
      <c r="F35" s="17">
        <v>5</v>
      </c>
      <c r="G35" s="17">
        <v>5</v>
      </c>
      <c r="H35" s="148">
        <v>3525.92</v>
      </c>
      <c r="I35" s="148" t="s">
        <v>100</v>
      </c>
      <c r="J35" s="22" t="s">
        <v>101</v>
      </c>
      <c r="K35" s="60">
        <v>150</v>
      </c>
      <c r="L35" s="17" t="s">
        <v>102</v>
      </c>
      <c r="M35" s="50">
        <v>2997032</v>
      </c>
      <c r="N35" s="50"/>
      <c r="O35" s="50"/>
      <c r="P35" s="50"/>
      <c r="Q35" s="50">
        <v>2997032</v>
      </c>
      <c r="R35" s="50">
        <f>SUM(M35/H35)</f>
        <v>850</v>
      </c>
      <c r="S35" s="92">
        <v>14047.81</v>
      </c>
      <c r="T35" s="81" t="s">
        <v>49</v>
      </c>
      <c r="U35" s="66">
        <v>6.08</v>
      </c>
      <c r="V35" s="37"/>
      <c r="W35" s="37"/>
      <c r="X35" s="37"/>
      <c r="Y35" s="37"/>
      <c r="Z35" s="37"/>
      <c r="AA35" s="37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</row>
    <row r="36" spans="1:21" s="18" customFormat="1" ht="30" customHeight="1">
      <c r="A36" s="125">
        <v>3</v>
      </c>
      <c r="B36" s="143" t="s">
        <v>103</v>
      </c>
      <c r="C36" s="17">
        <v>1979</v>
      </c>
      <c r="D36" s="17"/>
      <c r="E36" s="17" t="s">
        <v>48</v>
      </c>
      <c r="F36" s="17">
        <v>5</v>
      </c>
      <c r="G36" s="17">
        <v>8</v>
      </c>
      <c r="H36" s="148">
        <v>5434.94</v>
      </c>
      <c r="I36" s="148" t="s">
        <v>104</v>
      </c>
      <c r="J36" s="22">
        <v>4661.58</v>
      </c>
      <c r="K36" s="60">
        <v>142</v>
      </c>
      <c r="L36" s="17" t="s">
        <v>105</v>
      </c>
      <c r="M36" s="50">
        <v>2500072.4</v>
      </c>
      <c r="N36" s="50"/>
      <c r="O36" s="50"/>
      <c r="P36" s="50"/>
      <c r="Q36" s="50">
        <v>2500072.4</v>
      </c>
      <c r="R36" s="50">
        <f>SUM(M36/H36)</f>
        <v>460</v>
      </c>
      <c r="S36" s="92">
        <v>14047.81</v>
      </c>
      <c r="T36" s="81" t="s">
        <v>49</v>
      </c>
      <c r="U36" s="66">
        <v>6.08</v>
      </c>
    </row>
    <row r="37" spans="1:21" s="18" customFormat="1" ht="33" customHeight="1">
      <c r="A37" s="125">
        <v>4</v>
      </c>
      <c r="B37" s="143" t="s">
        <v>96</v>
      </c>
      <c r="C37" s="17">
        <v>1981</v>
      </c>
      <c r="D37" s="17"/>
      <c r="E37" s="17" t="s">
        <v>48</v>
      </c>
      <c r="F37" s="17">
        <v>5</v>
      </c>
      <c r="G37" s="17">
        <v>6</v>
      </c>
      <c r="H37" s="22">
        <v>4183.23</v>
      </c>
      <c r="I37" s="22">
        <v>4183.23</v>
      </c>
      <c r="J37" s="22">
        <v>3568.84</v>
      </c>
      <c r="K37" s="60">
        <v>136</v>
      </c>
      <c r="L37" s="17" t="s">
        <v>97</v>
      </c>
      <c r="M37" s="50">
        <v>10710783.91</v>
      </c>
      <c r="N37" s="50"/>
      <c r="O37" s="50"/>
      <c r="P37" s="50"/>
      <c r="Q37" s="50">
        <v>10710783.91</v>
      </c>
      <c r="R37" s="50">
        <f t="shared" si="1"/>
        <v>2560.409996581589</v>
      </c>
      <c r="S37" s="92">
        <v>14047.81</v>
      </c>
      <c r="T37" s="81" t="s">
        <v>49</v>
      </c>
      <c r="U37" s="66">
        <v>6.08</v>
      </c>
    </row>
    <row r="38" spans="1:21" s="18" customFormat="1" ht="33" customHeight="1">
      <c r="A38" s="144">
        <v>5</v>
      </c>
      <c r="B38" s="145" t="s">
        <v>106</v>
      </c>
      <c r="C38" s="17">
        <v>1978</v>
      </c>
      <c r="D38" s="17"/>
      <c r="E38" s="17" t="s">
        <v>48</v>
      </c>
      <c r="F38" s="17">
        <v>5</v>
      </c>
      <c r="G38" s="17">
        <v>4</v>
      </c>
      <c r="H38" s="22">
        <v>2868.82</v>
      </c>
      <c r="I38" s="22" t="s">
        <v>107</v>
      </c>
      <c r="J38" s="22" t="s">
        <v>108</v>
      </c>
      <c r="K38" s="60">
        <v>77</v>
      </c>
      <c r="L38" s="17" t="s">
        <v>109</v>
      </c>
      <c r="M38" s="50">
        <v>4534389.2</v>
      </c>
      <c r="N38" s="50"/>
      <c r="O38" s="50"/>
      <c r="P38" s="50"/>
      <c r="Q38" s="50">
        <v>4534389.2</v>
      </c>
      <c r="R38" s="50">
        <f>SUM(M38/H38)</f>
        <v>1580.5764042358878</v>
      </c>
      <c r="S38" s="92">
        <v>14047.81</v>
      </c>
      <c r="T38" s="81" t="s">
        <v>49</v>
      </c>
      <c r="U38" s="66">
        <v>6.08</v>
      </c>
    </row>
    <row r="39" spans="1:21" s="18" customFormat="1" ht="33" customHeight="1">
      <c r="A39" s="126">
        <v>6</v>
      </c>
      <c r="B39" s="130" t="s">
        <v>98</v>
      </c>
      <c r="C39" s="17">
        <v>1972</v>
      </c>
      <c r="D39" s="17"/>
      <c r="E39" s="17" t="s">
        <v>48</v>
      </c>
      <c r="F39" s="17">
        <v>5</v>
      </c>
      <c r="G39" s="17">
        <v>4</v>
      </c>
      <c r="H39" s="50">
        <v>3153.64</v>
      </c>
      <c r="I39" s="50">
        <v>3153.64</v>
      </c>
      <c r="J39" s="50">
        <v>2858.14</v>
      </c>
      <c r="K39" s="69">
        <v>79</v>
      </c>
      <c r="L39" s="17" t="s">
        <v>78</v>
      </c>
      <c r="M39" s="50">
        <v>5105743.16</v>
      </c>
      <c r="N39" s="51"/>
      <c r="O39" s="51"/>
      <c r="P39" s="51"/>
      <c r="Q39" s="50">
        <v>5105743.16</v>
      </c>
      <c r="R39" s="50">
        <f t="shared" si="1"/>
        <v>1619</v>
      </c>
      <c r="S39" s="92">
        <v>14047.81</v>
      </c>
      <c r="T39" s="81" t="s">
        <v>49</v>
      </c>
      <c r="U39" s="66">
        <v>6.08</v>
      </c>
    </row>
    <row r="40" spans="1:21" s="18" customFormat="1" ht="17.25" customHeight="1">
      <c r="A40" s="126"/>
      <c r="B40" s="146" t="s">
        <v>121</v>
      </c>
      <c r="C40" s="17"/>
      <c r="D40" s="17"/>
      <c r="E40" s="17"/>
      <c r="F40" s="17"/>
      <c r="G40" s="17"/>
      <c r="H40" s="51">
        <f>SUM(H34:H39)</f>
        <v>22551.5</v>
      </c>
      <c r="I40" s="50"/>
      <c r="J40" s="50"/>
      <c r="K40" s="52">
        <f>SUM(K34:K39)</f>
        <v>729</v>
      </c>
      <c r="L40" s="17"/>
      <c r="M40" s="51">
        <f>SUM(M34:M39)</f>
        <v>31328254.72</v>
      </c>
      <c r="N40" s="51"/>
      <c r="O40" s="51"/>
      <c r="P40" s="51"/>
      <c r="Q40" s="51"/>
      <c r="R40" s="51"/>
      <c r="S40" s="22"/>
      <c r="T40" s="81"/>
      <c r="U40" s="147"/>
    </row>
    <row r="41" spans="1:21" s="18" customFormat="1" ht="15.75" customHeight="1">
      <c r="A41" s="201" t="s">
        <v>47</v>
      </c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2"/>
    </row>
    <row r="42" spans="1:21" s="113" customFormat="1" ht="32.25" customHeight="1">
      <c r="A42" s="88">
        <v>1</v>
      </c>
      <c r="B42" s="86" t="s">
        <v>53</v>
      </c>
      <c r="C42" s="17">
        <v>1975</v>
      </c>
      <c r="D42" s="60"/>
      <c r="E42" s="17" t="s">
        <v>48</v>
      </c>
      <c r="F42" s="17">
        <v>5</v>
      </c>
      <c r="G42" s="17">
        <v>6</v>
      </c>
      <c r="H42" s="22">
        <v>4589.43</v>
      </c>
      <c r="I42" s="22">
        <v>4589.43</v>
      </c>
      <c r="J42" s="22">
        <v>4082.19</v>
      </c>
      <c r="K42" s="60">
        <v>172</v>
      </c>
      <c r="L42" s="17" t="s">
        <v>51</v>
      </c>
      <c r="M42" s="50">
        <v>11240615.52</v>
      </c>
      <c r="N42" s="50"/>
      <c r="O42" s="50"/>
      <c r="P42" s="50"/>
      <c r="Q42" s="50">
        <v>11240615.52</v>
      </c>
      <c r="R42" s="50">
        <f aca="true" t="shared" si="2" ref="R42:R52">SUM(M42/H42)</f>
        <v>2449.2399971238256</v>
      </c>
      <c r="S42" s="92">
        <v>14047.81</v>
      </c>
      <c r="T42" s="81" t="s">
        <v>49</v>
      </c>
      <c r="U42" s="66">
        <v>6.08</v>
      </c>
    </row>
    <row r="43" spans="1:21" s="18" customFormat="1" ht="32.25" customHeight="1">
      <c r="A43" s="88">
        <v>2</v>
      </c>
      <c r="B43" s="87" t="s">
        <v>54</v>
      </c>
      <c r="C43" s="60">
        <v>1976</v>
      </c>
      <c r="D43" s="60"/>
      <c r="E43" s="50" t="s">
        <v>50</v>
      </c>
      <c r="F43" s="69">
        <v>5</v>
      </c>
      <c r="G43" s="69">
        <v>4</v>
      </c>
      <c r="H43" s="50">
        <v>3135.35</v>
      </c>
      <c r="I43" s="50">
        <v>3135.35</v>
      </c>
      <c r="J43" s="50">
        <v>3011.03</v>
      </c>
      <c r="K43" s="69">
        <v>93</v>
      </c>
      <c r="L43" s="50" t="s">
        <v>59</v>
      </c>
      <c r="M43" s="50">
        <v>7816587.03</v>
      </c>
      <c r="N43" s="50"/>
      <c r="O43" s="50"/>
      <c r="P43" s="50"/>
      <c r="Q43" s="50">
        <v>7816587.03</v>
      </c>
      <c r="R43" s="50">
        <f t="shared" si="2"/>
        <v>2493.050865134674</v>
      </c>
      <c r="S43" s="92">
        <v>14047.81</v>
      </c>
      <c r="T43" s="81" t="s">
        <v>49</v>
      </c>
      <c r="U43" s="66">
        <v>6.08</v>
      </c>
    </row>
    <row r="44" spans="1:21" s="18" customFormat="1" ht="15.75" customHeight="1">
      <c r="A44" s="88">
        <v>3</v>
      </c>
      <c r="B44" s="86" t="s">
        <v>55</v>
      </c>
      <c r="C44" s="60">
        <v>1976</v>
      </c>
      <c r="D44" s="60"/>
      <c r="E44" s="50" t="s">
        <v>48</v>
      </c>
      <c r="F44" s="69">
        <v>5</v>
      </c>
      <c r="G44" s="69">
        <v>4</v>
      </c>
      <c r="H44" s="50">
        <v>3267</v>
      </c>
      <c r="I44" s="50">
        <v>3267</v>
      </c>
      <c r="J44" s="50">
        <v>3125.84</v>
      </c>
      <c r="K44" s="69">
        <v>133</v>
      </c>
      <c r="L44" s="50" t="s">
        <v>60</v>
      </c>
      <c r="M44" s="50">
        <v>9465022.08</v>
      </c>
      <c r="N44" s="50"/>
      <c r="O44" s="50"/>
      <c r="P44" s="50"/>
      <c r="Q44" s="50">
        <v>9465022.08</v>
      </c>
      <c r="R44" s="50">
        <f t="shared" si="2"/>
        <v>2897.1601101928377</v>
      </c>
      <c r="S44" s="92">
        <v>14047.81</v>
      </c>
      <c r="T44" s="81" t="s">
        <v>49</v>
      </c>
      <c r="U44" s="66">
        <v>6.08</v>
      </c>
    </row>
    <row r="45" spans="1:21" s="42" customFormat="1" ht="45.75" customHeight="1">
      <c r="A45" s="88">
        <v>4</v>
      </c>
      <c r="B45" s="86" t="s">
        <v>75</v>
      </c>
      <c r="C45" s="60">
        <v>1960</v>
      </c>
      <c r="D45" s="60"/>
      <c r="E45" s="50" t="s">
        <v>48</v>
      </c>
      <c r="F45" s="69">
        <v>4</v>
      </c>
      <c r="G45" s="69">
        <v>2</v>
      </c>
      <c r="H45" s="50">
        <v>1288.7</v>
      </c>
      <c r="I45" s="50">
        <v>1288.7</v>
      </c>
      <c r="J45" s="50">
        <v>1215.6</v>
      </c>
      <c r="K45" s="69">
        <v>33</v>
      </c>
      <c r="L45" s="50" t="s">
        <v>61</v>
      </c>
      <c r="M45" s="50">
        <v>1537900</v>
      </c>
      <c r="N45" s="50"/>
      <c r="O45" s="50"/>
      <c r="P45" s="50"/>
      <c r="Q45" s="50">
        <v>1537900</v>
      </c>
      <c r="R45" s="115">
        <f t="shared" si="2"/>
        <v>1193.3731667571972</v>
      </c>
      <c r="S45" s="92">
        <v>14047.81</v>
      </c>
      <c r="T45" s="81" t="s">
        <v>49</v>
      </c>
      <c r="U45" s="66">
        <v>6.08</v>
      </c>
    </row>
    <row r="46" spans="1:21" s="42" customFormat="1" ht="45" customHeight="1">
      <c r="A46" s="88">
        <v>5</v>
      </c>
      <c r="B46" s="86" t="s">
        <v>62</v>
      </c>
      <c r="C46" s="60">
        <v>1961</v>
      </c>
      <c r="D46" s="60"/>
      <c r="E46" s="50" t="s">
        <v>48</v>
      </c>
      <c r="F46" s="69">
        <v>3</v>
      </c>
      <c r="G46" s="69">
        <v>3</v>
      </c>
      <c r="H46" s="50">
        <v>1396.68</v>
      </c>
      <c r="I46" s="50">
        <v>1396.68</v>
      </c>
      <c r="J46" s="50">
        <v>1396.68</v>
      </c>
      <c r="K46" s="69">
        <v>44</v>
      </c>
      <c r="L46" s="50" t="s">
        <v>61</v>
      </c>
      <c r="M46" s="50">
        <v>2109120</v>
      </c>
      <c r="N46" s="50"/>
      <c r="O46" s="50"/>
      <c r="P46" s="50"/>
      <c r="Q46" s="50">
        <v>2109120</v>
      </c>
      <c r="R46" s="50">
        <f t="shared" si="2"/>
        <v>1510.0953690179567</v>
      </c>
      <c r="S46" s="92">
        <v>14047.81</v>
      </c>
      <c r="T46" s="81" t="s">
        <v>49</v>
      </c>
      <c r="U46" s="66">
        <v>6.08</v>
      </c>
    </row>
    <row r="47" spans="1:21" s="42" customFormat="1" ht="45" customHeight="1">
      <c r="A47" s="88">
        <v>6</v>
      </c>
      <c r="B47" s="86" t="s">
        <v>63</v>
      </c>
      <c r="C47" s="60">
        <v>1963</v>
      </c>
      <c r="D47" s="60"/>
      <c r="E47" s="50" t="s">
        <v>48</v>
      </c>
      <c r="F47" s="69">
        <v>2</v>
      </c>
      <c r="G47" s="69">
        <v>2</v>
      </c>
      <c r="H47" s="50">
        <v>639.84</v>
      </c>
      <c r="I47" s="50">
        <v>639.84</v>
      </c>
      <c r="J47" s="50">
        <v>471.22</v>
      </c>
      <c r="K47" s="69">
        <v>29</v>
      </c>
      <c r="L47" s="50" t="s">
        <v>61</v>
      </c>
      <c r="M47" s="50">
        <v>1456780</v>
      </c>
      <c r="N47" s="50"/>
      <c r="O47" s="50"/>
      <c r="P47" s="50"/>
      <c r="Q47" s="50">
        <v>1456780</v>
      </c>
      <c r="R47" s="50">
        <f t="shared" si="2"/>
        <v>2276.7879469867466</v>
      </c>
      <c r="S47" s="92">
        <v>14047.81</v>
      </c>
      <c r="T47" s="81" t="s">
        <v>49</v>
      </c>
      <c r="U47" s="66">
        <v>6.08</v>
      </c>
    </row>
    <row r="48" spans="1:21" s="42" customFormat="1" ht="33" customHeight="1">
      <c r="A48" s="88">
        <v>7</v>
      </c>
      <c r="B48" s="86" t="s">
        <v>67</v>
      </c>
      <c r="C48" s="60">
        <v>1997</v>
      </c>
      <c r="D48" s="60"/>
      <c r="E48" s="50" t="s">
        <v>48</v>
      </c>
      <c r="F48" s="69">
        <v>5</v>
      </c>
      <c r="G48" s="69">
        <v>9</v>
      </c>
      <c r="H48" s="50">
        <v>5604.09</v>
      </c>
      <c r="I48" s="50">
        <v>5604.09</v>
      </c>
      <c r="J48" s="50" t="s">
        <v>64</v>
      </c>
      <c r="K48" s="69">
        <v>260</v>
      </c>
      <c r="L48" s="50" t="s">
        <v>66</v>
      </c>
      <c r="M48" s="50">
        <v>3033940</v>
      </c>
      <c r="N48" s="50"/>
      <c r="O48" s="50"/>
      <c r="P48" s="50"/>
      <c r="Q48" s="50">
        <v>3033940</v>
      </c>
      <c r="R48" s="50">
        <f t="shared" si="2"/>
        <v>541.379599542477</v>
      </c>
      <c r="S48" s="92">
        <v>14047.81</v>
      </c>
      <c r="T48" s="81" t="s">
        <v>49</v>
      </c>
      <c r="U48" s="66">
        <v>6.08</v>
      </c>
    </row>
    <row r="49" spans="1:21" s="42" customFormat="1" ht="34.5" customHeight="1">
      <c r="A49" s="88">
        <v>8</v>
      </c>
      <c r="B49" s="86" t="s">
        <v>68</v>
      </c>
      <c r="C49" s="60">
        <v>1981</v>
      </c>
      <c r="D49" s="60"/>
      <c r="E49" s="50" t="s">
        <v>48</v>
      </c>
      <c r="F49" s="69">
        <v>2</v>
      </c>
      <c r="G49" s="69">
        <v>3</v>
      </c>
      <c r="H49" s="50">
        <v>870.9</v>
      </c>
      <c r="I49" s="50">
        <v>870.9</v>
      </c>
      <c r="J49" s="50">
        <v>870.9</v>
      </c>
      <c r="K49" s="69">
        <v>18</v>
      </c>
      <c r="L49" s="50" t="s">
        <v>66</v>
      </c>
      <c r="M49" s="50">
        <v>1130220</v>
      </c>
      <c r="N49" s="50"/>
      <c r="O49" s="50"/>
      <c r="P49" s="50"/>
      <c r="Q49" s="50">
        <v>1130220</v>
      </c>
      <c r="R49" s="50">
        <f t="shared" si="2"/>
        <v>1297.7609369617637</v>
      </c>
      <c r="S49" s="92">
        <v>14047.81</v>
      </c>
      <c r="T49" s="81" t="s">
        <v>49</v>
      </c>
      <c r="U49" s="66">
        <v>6.08</v>
      </c>
    </row>
    <row r="50" spans="1:21" s="42" customFormat="1" ht="61.5" customHeight="1">
      <c r="A50" s="88">
        <v>9</v>
      </c>
      <c r="B50" s="86" t="s">
        <v>69</v>
      </c>
      <c r="C50" s="60">
        <v>1979</v>
      </c>
      <c r="D50" s="60"/>
      <c r="E50" s="50" t="s">
        <v>48</v>
      </c>
      <c r="F50" s="69">
        <v>2</v>
      </c>
      <c r="G50" s="69">
        <v>3</v>
      </c>
      <c r="H50" s="50">
        <v>831.86</v>
      </c>
      <c r="I50" s="50">
        <v>831.86</v>
      </c>
      <c r="J50" s="50">
        <v>710.36</v>
      </c>
      <c r="K50" s="69">
        <v>19</v>
      </c>
      <c r="L50" s="50" t="s">
        <v>70</v>
      </c>
      <c r="M50" s="50">
        <v>2255400</v>
      </c>
      <c r="N50" s="50"/>
      <c r="O50" s="50"/>
      <c r="P50" s="50"/>
      <c r="Q50" s="50">
        <v>2255400</v>
      </c>
      <c r="R50" s="50">
        <f t="shared" si="2"/>
        <v>2711.2735316038757</v>
      </c>
      <c r="S50" s="92">
        <v>14047.81</v>
      </c>
      <c r="T50" s="81" t="s">
        <v>49</v>
      </c>
      <c r="U50" s="66">
        <v>6.08</v>
      </c>
    </row>
    <row r="51" spans="1:21" s="42" customFormat="1" ht="29.25" customHeight="1">
      <c r="A51" s="88">
        <v>10</v>
      </c>
      <c r="B51" s="86" t="s">
        <v>71</v>
      </c>
      <c r="C51" s="60">
        <v>1982</v>
      </c>
      <c r="D51" s="60"/>
      <c r="E51" s="50" t="s">
        <v>50</v>
      </c>
      <c r="F51" s="69">
        <v>5</v>
      </c>
      <c r="G51" s="69">
        <v>6</v>
      </c>
      <c r="H51" s="50">
        <v>4121.69</v>
      </c>
      <c r="I51" s="50">
        <v>4121.69</v>
      </c>
      <c r="J51" s="50">
        <v>4074.43</v>
      </c>
      <c r="K51" s="69">
        <v>172</v>
      </c>
      <c r="L51" s="50" t="s">
        <v>65</v>
      </c>
      <c r="M51" s="50">
        <v>6594704</v>
      </c>
      <c r="N51" s="50"/>
      <c r="O51" s="50"/>
      <c r="P51" s="50"/>
      <c r="Q51" s="50">
        <v>6594704</v>
      </c>
      <c r="R51" s="50">
        <f t="shared" si="2"/>
        <v>1600.0000000000002</v>
      </c>
      <c r="S51" s="92">
        <v>14047.81</v>
      </c>
      <c r="T51" s="81" t="s">
        <v>49</v>
      </c>
      <c r="U51" s="66">
        <v>6.08</v>
      </c>
    </row>
    <row r="52" spans="1:21" s="42" customFormat="1" ht="45" customHeight="1">
      <c r="A52" s="88">
        <v>11</v>
      </c>
      <c r="B52" s="86" t="s">
        <v>73</v>
      </c>
      <c r="C52" s="60">
        <v>1993</v>
      </c>
      <c r="D52" s="60"/>
      <c r="E52" s="50" t="s">
        <v>50</v>
      </c>
      <c r="F52" s="69">
        <v>5</v>
      </c>
      <c r="G52" s="69">
        <v>3</v>
      </c>
      <c r="H52" s="50">
        <v>3306.78</v>
      </c>
      <c r="I52" s="50">
        <v>3306.78</v>
      </c>
      <c r="J52" s="50">
        <v>3241.5</v>
      </c>
      <c r="K52" s="69">
        <v>53</v>
      </c>
      <c r="L52" s="50" t="s">
        <v>74</v>
      </c>
      <c r="M52" s="50">
        <v>2470630.4</v>
      </c>
      <c r="N52" s="50"/>
      <c r="O52" s="50"/>
      <c r="P52" s="50"/>
      <c r="Q52" s="50">
        <v>2470630.4</v>
      </c>
      <c r="R52" s="50">
        <f t="shared" si="2"/>
        <v>747.1408439630093</v>
      </c>
      <c r="S52" s="92">
        <v>14047.81</v>
      </c>
      <c r="T52" s="81" t="s">
        <v>49</v>
      </c>
      <c r="U52" s="66">
        <v>6.08</v>
      </c>
    </row>
    <row r="53" spans="1:21" s="42" customFormat="1" ht="16.5" customHeight="1">
      <c r="A53" s="88"/>
      <c r="B53" s="103" t="s">
        <v>120</v>
      </c>
      <c r="C53" s="60"/>
      <c r="D53" s="60"/>
      <c r="E53" s="50"/>
      <c r="F53" s="69"/>
      <c r="G53" s="69"/>
      <c r="H53" s="51">
        <f>SUM(H42:H51)</f>
        <v>25745.540000000005</v>
      </c>
      <c r="I53" s="50"/>
      <c r="J53" s="50"/>
      <c r="K53" s="52">
        <f>SUM(K42:K52)</f>
        <v>1026</v>
      </c>
      <c r="L53" s="50"/>
      <c r="M53" s="51">
        <f>SUM(M42:M52)</f>
        <v>49110919.03</v>
      </c>
      <c r="N53" s="50"/>
      <c r="O53" s="50"/>
      <c r="P53" s="50"/>
      <c r="Q53" s="50"/>
      <c r="R53" s="50"/>
      <c r="S53" s="22"/>
      <c r="T53" s="22"/>
      <c r="U53" s="66"/>
    </row>
    <row r="54" spans="1:21" s="42" customFormat="1" ht="98.25" customHeight="1">
      <c r="A54" s="119"/>
      <c r="B54" s="120"/>
      <c r="C54" s="121"/>
      <c r="D54" s="121"/>
      <c r="E54" s="122"/>
      <c r="F54" s="119"/>
      <c r="G54" s="119"/>
      <c r="H54" s="114"/>
      <c r="I54" s="122"/>
      <c r="J54" s="122"/>
      <c r="K54" s="123"/>
      <c r="L54" s="122"/>
      <c r="M54" s="114"/>
      <c r="N54" s="122"/>
      <c r="O54" s="122"/>
      <c r="P54" s="122"/>
      <c r="Q54" s="122"/>
      <c r="R54" s="122"/>
      <c r="S54" s="34"/>
      <c r="T54" s="34"/>
      <c r="U54" s="34"/>
    </row>
    <row r="55" spans="1:21" s="42" customFormat="1" ht="17.25" customHeight="1">
      <c r="A55" s="119"/>
      <c r="B55" s="120"/>
      <c r="C55" s="121"/>
      <c r="D55" s="121"/>
      <c r="E55" s="122"/>
      <c r="F55" s="119"/>
      <c r="G55" s="119"/>
      <c r="H55" s="114"/>
      <c r="I55" s="122"/>
      <c r="J55" s="122"/>
      <c r="K55" s="123"/>
      <c r="L55" s="122"/>
      <c r="M55" s="114"/>
      <c r="N55" s="122"/>
      <c r="O55" s="122"/>
      <c r="P55" s="122"/>
      <c r="Q55" s="122"/>
      <c r="R55" s="122"/>
      <c r="S55" s="34"/>
      <c r="T55" s="34"/>
      <c r="U55" s="34"/>
    </row>
    <row r="56" spans="1:21" s="18" customFormat="1" ht="15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</row>
    <row r="57" spans="1:21" s="42" customFormat="1" ht="31.5" customHeight="1">
      <c r="A57" s="3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34"/>
      <c r="R57" s="34"/>
      <c r="S57" s="34"/>
      <c r="T57" s="34"/>
      <c r="U57" s="34"/>
    </row>
    <row r="58" spans="1:21" s="42" customFormat="1" ht="15">
      <c r="A58" s="3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34"/>
      <c r="R58" s="34"/>
      <c r="S58" s="34"/>
      <c r="T58" s="34"/>
      <c r="U58" s="34"/>
    </row>
    <row r="59" spans="1:21" s="42" customFormat="1" ht="21.75" customHeight="1">
      <c r="A59" s="34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4"/>
      <c r="R59" s="34"/>
      <c r="S59" s="34"/>
      <c r="T59" s="34"/>
      <c r="U59" s="34"/>
    </row>
    <row r="60" spans="1:21" s="48" customFormat="1" ht="18.75" customHeight="1">
      <c r="A60" s="34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34"/>
      <c r="R60" s="34"/>
      <c r="S60" s="34"/>
      <c r="T60" s="34"/>
      <c r="U60" s="34"/>
    </row>
    <row r="61" spans="1:21" s="18" customFormat="1" ht="15.75" customHeight="1">
      <c r="A61" s="34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34"/>
      <c r="R61" s="34"/>
      <c r="S61" s="34"/>
      <c r="T61" s="34"/>
      <c r="U61" s="34"/>
    </row>
    <row r="62" spans="1:21" s="42" customFormat="1" ht="15">
      <c r="A62" s="112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112"/>
      <c r="R62" s="112"/>
      <c r="S62" s="112"/>
      <c r="T62" s="112"/>
      <c r="U62" s="112"/>
    </row>
    <row r="63" spans="1:21" s="42" customFormat="1" ht="46.5" customHeight="1">
      <c r="A63" s="24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24"/>
      <c r="R63" s="24"/>
      <c r="S63" s="24"/>
      <c r="T63" s="24"/>
      <c r="U63" s="24"/>
    </row>
    <row r="64" spans="1:21" s="42" customFormat="1" ht="55.5" customHeight="1">
      <c r="A64" s="33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33"/>
      <c r="R64" s="33"/>
      <c r="S64" s="33"/>
      <c r="T64" s="33"/>
      <c r="U64" s="33"/>
    </row>
    <row r="65" spans="1:21" s="42" customFormat="1" ht="1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</row>
    <row r="66" spans="1:21" s="18" customFormat="1" ht="15.7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</row>
    <row r="67" spans="1:21" s="18" customFormat="1" ht="1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1:21" s="18" customFormat="1" ht="87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1:21" s="18" customFormat="1" ht="1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1:21" s="18" customFormat="1" ht="50.2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1:21" s="18" customFormat="1" ht="15">
      <c r="A71" s="40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40"/>
      <c r="R71" s="40"/>
      <c r="S71" s="40"/>
      <c r="T71" s="40"/>
      <c r="U71" s="40"/>
    </row>
    <row r="72" spans="1:21" s="18" customFormat="1" ht="96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1:21" s="18" customFormat="1" ht="1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1:21" s="18" customFormat="1" ht="15.7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1:21" s="42" customFormat="1" ht="57.75" customHeight="1">
      <c r="A75" s="40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0"/>
      <c r="R75" s="40"/>
      <c r="S75" s="40"/>
      <c r="T75" s="40"/>
      <c r="U75" s="40"/>
    </row>
    <row r="76" spans="1:21" s="42" customFormat="1" ht="57.7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s="42" customFormat="1" ht="147" customHeight="1">
      <c r="A77" s="40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0"/>
      <c r="R77" s="40"/>
      <c r="S77" s="40"/>
      <c r="T77" s="40"/>
      <c r="U77" s="40"/>
    </row>
    <row r="78" spans="1:21" s="18" customFormat="1" ht="15">
      <c r="A78" s="40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0"/>
      <c r="R78" s="40"/>
      <c r="S78" s="40"/>
      <c r="T78" s="40"/>
      <c r="U78" s="40"/>
    </row>
    <row r="79" spans="1:21" s="18" customFormat="1" ht="15.75" customHeight="1">
      <c r="A79" s="4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0"/>
      <c r="R79" s="40"/>
      <c r="S79" s="40"/>
      <c r="T79" s="40"/>
      <c r="U79" s="40"/>
    </row>
    <row r="80" spans="1:21" s="18" customFormat="1" ht="53.25" customHeight="1">
      <c r="A80" s="47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7"/>
      <c r="R80" s="47"/>
      <c r="S80" s="47"/>
      <c r="T80" s="47"/>
      <c r="U80" s="47"/>
    </row>
    <row r="81" spans="1:21" s="18" customFormat="1" ht="48.75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</row>
    <row r="82" spans="1:21" s="18" customFormat="1" ht="81.75" customHeight="1">
      <c r="A82" s="41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41"/>
      <c r="R82" s="41"/>
      <c r="S82" s="41"/>
      <c r="T82" s="41"/>
      <c r="U82" s="41"/>
    </row>
    <row r="83" spans="1:21" s="18" customFormat="1" ht="74.25" customHeight="1">
      <c r="A83" s="41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41"/>
      <c r="R83" s="41"/>
      <c r="S83" s="41"/>
      <c r="T83" s="41"/>
      <c r="U83" s="41"/>
    </row>
    <row r="84" spans="1:21" s="18" customFormat="1" ht="15">
      <c r="A84" s="41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41"/>
      <c r="R84" s="41"/>
      <c r="S84" s="41"/>
      <c r="T84" s="41"/>
      <c r="U84" s="41"/>
    </row>
    <row r="85" spans="1:21" s="18" customFormat="1" ht="15.75" customHeight="1">
      <c r="A85" s="41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41"/>
      <c r="R85" s="41"/>
      <c r="S85" s="41"/>
      <c r="T85" s="41"/>
      <c r="U85" s="41"/>
    </row>
    <row r="86" spans="1:21" s="18" customFormat="1" ht="15">
      <c r="A86" s="33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33"/>
      <c r="R86" s="33"/>
      <c r="S86" s="33"/>
      <c r="T86" s="33"/>
      <c r="U86" s="33"/>
    </row>
    <row r="87" spans="1:21" s="18" customFormat="1" ht="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</row>
    <row r="88" spans="1:21" s="18" customFormat="1" ht="15">
      <c r="A88" s="26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6"/>
      <c r="R88" s="26"/>
      <c r="S88" s="26"/>
      <c r="T88" s="26"/>
      <c r="U88" s="26"/>
    </row>
    <row r="89" spans="1:21" s="42" customFormat="1" ht="15.75" customHeight="1">
      <c r="A89" s="26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26"/>
      <c r="R89" s="26"/>
      <c r="S89" s="26"/>
      <c r="T89" s="26"/>
      <c r="U89" s="26"/>
    </row>
    <row r="90" spans="1:21" s="42" customFormat="1" ht="51.75" customHeight="1">
      <c r="A90" s="26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26"/>
      <c r="R90" s="26"/>
      <c r="S90" s="26"/>
      <c r="T90" s="26"/>
      <c r="U90" s="26"/>
    </row>
    <row r="91" spans="1:21" s="42" customFormat="1" ht="45" customHeight="1">
      <c r="A91" s="26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26"/>
      <c r="R91" s="26"/>
      <c r="S91" s="26"/>
      <c r="T91" s="26"/>
      <c r="U91" s="26"/>
    </row>
    <row r="92" spans="1:21" s="42" customFormat="1" ht="45.75" customHeight="1">
      <c r="A92" s="26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26"/>
      <c r="R92" s="26"/>
      <c r="S92" s="26"/>
      <c r="T92" s="26"/>
      <c r="U92" s="26"/>
    </row>
    <row r="93" spans="1:21" s="42" customFormat="1" ht="44.25" customHeight="1">
      <c r="A93" s="24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24"/>
      <c r="R93" s="24"/>
      <c r="S93" s="24"/>
      <c r="T93" s="24"/>
      <c r="U93" s="24"/>
    </row>
    <row r="94" spans="1:21" s="42" customFormat="1" ht="45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</row>
    <row r="95" spans="1:21" s="42" customFormat="1" ht="45.75" customHeight="1">
      <c r="A95" s="41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41"/>
      <c r="R95" s="41"/>
      <c r="S95" s="41"/>
      <c r="T95" s="41"/>
      <c r="U95" s="41"/>
    </row>
    <row r="96" spans="1:21" s="42" customFormat="1" ht="46.5" customHeight="1">
      <c r="A96" s="41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41"/>
      <c r="R96" s="41"/>
      <c r="S96" s="41"/>
      <c r="T96" s="41"/>
      <c r="U96" s="41"/>
    </row>
    <row r="97" spans="1:21" s="18" customFormat="1" ht="15">
      <c r="A97" s="41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41"/>
      <c r="R97" s="41"/>
      <c r="S97" s="41"/>
      <c r="T97" s="41"/>
      <c r="U97" s="41"/>
    </row>
    <row r="98" spans="1:21" s="18" customFormat="1" ht="15.75" customHeight="1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</row>
    <row r="99" spans="1:21" s="18" customFormat="1" ht="14.25">
      <c r="A99" s="33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33"/>
      <c r="R99" s="33"/>
      <c r="S99" s="33"/>
      <c r="T99" s="33"/>
      <c r="U99" s="33"/>
    </row>
    <row r="100" spans="1:21" s="18" customFormat="1" ht="66" customHeight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</row>
    <row r="101" spans="1:21" s="18" customFormat="1" ht="110.25" customHeight="1">
      <c r="A101" s="33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33"/>
      <c r="R101" s="33"/>
      <c r="S101" s="33"/>
      <c r="T101" s="33"/>
      <c r="U101" s="33"/>
    </row>
    <row r="102" spans="1:21" s="18" customFormat="1" ht="15">
      <c r="A102" s="33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33"/>
      <c r="R102" s="33"/>
      <c r="S102" s="33"/>
      <c r="T102" s="33"/>
      <c r="U102" s="33"/>
    </row>
    <row r="103" spans="1:21" s="18" customFormat="1" ht="14.25">
      <c r="A103" s="33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33"/>
      <c r="R103" s="33"/>
      <c r="S103" s="33"/>
      <c r="T103" s="33"/>
      <c r="U103" s="33"/>
    </row>
    <row r="104" spans="1:21" s="18" customFormat="1" ht="15.75" customHeight="1">
      <c r="A104" s="24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24"/>
      <c r="R104" s="24"/>
      <c r="S104" s="24"/>
      <c r="T104" s="24"/>
      <c r="U104" s="24"/>
    </row>
    <row r="105" spans="1:21" s="18" customFormat="1" ht="81.75" customHeight="1">
      <c r="A105" s="33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33"/>
      <c r="R105" s="33"/>
      <c r="S105" s="33"/>
      <c r="T105" s="33"/>
      <c r="U105" s="33"/>
    </row>
    <row r="106" spans="1:21" s="18" customFormat="1" ht="144.75" customHeight="1">
      <c r="A106" s="2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26"/>
      <c r="R106" s="26"/>
      <c r="S106" s="26"/>
      <c r="T106" s="26"/>
      <c r="U106" s="26"/>
    </row>
    <row r="107" spans="1:21" s="18" customFormat="1" ht="144" customHeight="1">
      <c r="A107" s="2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26"/>
      <c r="R107" s="26"/>
      <c r="S107" s="26"/>
      <c r="T107" s="26"/>
      <c r="U107" s="26"/>
    </row>
    <row r="108" spans="1:21" s="18" customFormat="1" ht="14.25">
      <c r="A108" s="24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24"/>
      <c r="R108" s="24"/>
      <c r="S108" s="24"/>
      <c r="T108" s="24"/>
      <c r="U108" s="24"/>
    </row>
    <row r="109" spans="1:21" s="18" customFormat="1" ht="15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2" s="18" customFormat="1" ht="1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23"/>
    </row>
    <row r="111" spans="1:22" s="18" customFormat="1" ht="1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23"/>
    </row>
    <row r="112" spans="1:22" s="18" customFormat="1" ht="15">
      <c r="A112" s="46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46"/>
      <c r="R112" s="46"/>
      <c r="S112" s="46"/>
      <c r="T112" s="46"/>
      <c r="U112" s="46"/>
      <c r="V112" s="23"/>
    </row>
    <row r="113" spans="1:22" s="18" customFormat="1" ht="15">
      <c r="A113" s="46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46"/>
      <c r="R113" s="46"/>
      <c r="S113" s="46"/>
      <c r="T113" s="46"/>
      <c r="U113" s="46"/>
      <c r="V113" s="23"/>
    </row>
    <row r="114" spans="1:22" s="18" customFormat="1" ht="15">
      <c r="A114" s="4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46"/>
      <c r="R114" s="46"/>
      <c r="S114" s="46"/>
      <c r="T114" s="46"/>
      <c r="U114" s="46"/>
      <c r="V114" s="23"/>
    </row>
    <row r="115" spans="1:21" s="18" customFormat="1" ht="15">
      <c r="A115" s="4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46"/>
      <c r="R115" s="46"/>
      <c r="S115" s="46"/>
      <c r="T115" s="46"/>
      <c r="U115" s="46"/>
    </row>
    <row r="116" spans="1:21" s="18" customFormat="1" ht="15.75" customHeight="1">
      <c r="A116" s="4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46"/>
      <c r="R116" s="46"/>
      <c r="S116" s="46"/>
      <c r="T116" s="46"/>
      <c r="U116" s="46"/>
    </row>
    <row r="117" spans="1:21" s="42" customFormat="1" ht="15">
      <c r="A117" s="24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4"/>
      <c r="R117" s="24"/>
      <c r="S117" s="24"/>
      <c r="T117" s="24"/>
      <c r="U117" s="24"/>
    </row>
    <row r="118" spans="1:21" s="42" customFormat="1" ht="14.25">
      <c r="A118" s="33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33"/>
      <c r="R118" s="33"/>
      <c r="S118" s="33"/>
      <c r="T118" s="33"/>
      <c r="U118" s="33"/>
    </row>
    <row r="119" spans="1:21" s="42" customFormat="1" ht="15">
      <c r="A119" s="26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26"/>
      <c r="R119" s="26"/>
      <c r="S119" s="26"/>
      <c r="T119" s="26"/>
      <c r="U119" s="26"/>
    </row>
    <row r="120" spans="1:21" s="42" customFormat="1" ht="1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</row>
    <row r="121" spans="1:21" s="42" customFormat="1" ht="1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</row>
    <row r="122" spans="1:21" s="42" customFormat="1" ht="1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</row>
    <row r="123" spans="1:21" s="42" customFormat="1" ht="14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</row>
    <row r="124" spans="1:21" s="42" customFormat="1" ht="14.2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</row>
    <row r="125" spans="1:21" s="42" customFormat="1" ht="1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</row>
    <row r="126" spans="1:21" s="42" customFormat="1" ht="1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</row>
    <row r="127" spans="1:21" s="42" customFormat="1" ht="1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</row>
    <row r="128" spans="1:21" s="42" customFormat="1" ht="15">
      <c r="A128" s="24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4"/>
      <c r="R128" s="24"/>
      <c r="S128" s="24"/>
      <c r="T128" s="24"/>
      <c r="U128" s="24"/>
    </row>
    <row r="129" spans="1:21" s="45" customFormat="1" ht="15">
      <c r="A129" s="33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33"/>
      <c r="R129" s="33"/>
      <c r="S129" s="33"/>
      <c r="T129" s="33"/>
      <c r="U129" s="33"/>
    </row>
    <row r="130" spans="1:21" s="25" customFormat="1" ht="15.75" customHeight="1">
      <c r="A130" s="26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6"/>
      <c r="R130" s="26"/>
      <c r="S130" s="26"/>
      <c r="T130" s="26"/>
      <c r="U130" s="26"/>
    </row>
    <row r="131" spans="1:21" s="18" customFormat="1" ht="193.5" customHeight="1">
      <c r="A131" s="26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26"/>
      <c r="R131" s="26"/>
      <c r="S131" s="26"/>
      <c r="T131" s="26"/>
      <c r="U131" s="26"/>
    </row>
    <row r="132" spans="1:21" s="18" customFormat="1" ht="46.5" customHeight="1">
      <c r="A132" s="26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26"/>
      <c r="R132" s="26"/>
      <c r="S132" s="26"/>
      <c r="T132" s="26"/>
      <c r="U132" s="26"/>
    </row>
    <row r="133" spans="1:21" s="18" customFormat="1" ht="46.5" customHeight="1">
      <c r="A133" s="26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26"/>
      <c r="R133" s="26"/>
      <c r="S133" s="26"/>
      <c r="T133" s="26"/>
      <c r="U133" s="26"/>
    </row>
    <row r="134" spans="1:21" s="18" customFormat="1" ht="46.5" customHeight="1">
      <c r="A134" s="26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26"/>
      <c r="R134" s="26"/>
      <c r="S134" s="26"/>
      <c r="T134" s="26"/>
      <c r="U134" s="26"/>
    </row>
    <row r="135" spans="1:21" s="18" customFormat="1" ht="46.5" customHeight="1">
      <c r="A135" s="24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24"/>
      <c r="R135" s="24"/>
      <c r="S135" s="24"/>
      <c r="T135" s="24"/>
      <c r="U135" s="24"/>
    </row>
    <row r="136" spans="1:21" s="18" customFormat="1" ht="66.75" customHeight="1">
      <c r="A136" s="33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33"/>
      <c r="R136" s="33"/>
      <c r="S136" s="33"/>
      <c r="T136" s="33"/>
      <c r="U136" s="33"/>
    </row>
    <row r="137" spans="1:21" s="18" customFormat="1" ht="46.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</row>
    <row r="138" spans="1:21" s="18" customFormat="1" ht="46.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</row>
    <row r="139" spans="1:21" s="18" customFormat="1" ht="46.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</row>
    <row r="140" spans="1:21" s="18" customFormat="1" ht="46.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</row>
    <row r="141" spans="1:21" s="18" customFormat="1" ht="46.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</row>
    <row r="142" spans="1:21" s="18" customFormat="1" ht="46.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</row>
    <row r="143" spans="1:21" s="18" customFormat="1" ht="46.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</row>
    <row r="144" spans="1:21" s="18" customFormat="1" ht="46.5" customHeight="1">
      <c r="A144" s="41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1"/>
      <c r="R144" s="41"/>
      <c r="S144" s="41"/>
      <c r="T144" s="41"/>
      <c r="U144" s="41"/>
    </row>
    <row r="145" spans="1:21" s="18" customFormat="1" ht="54" customHeight="1">
      <c r="A145" s="41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41"/>
      <c r="R145" s="41"/>
      <c r="S145" s="41"/>
      <c r="T145" s="41"/>
      <c r="U145" s="41"/>
    </row>
    <row r="146" spans="1:21" s="18" customFormat="1" ht="116.25" customHeight="1">
      <c r="A146" s="41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41"/>
      <c r="R146" s="41"/>
      <c r="S146" s="41"/>
      <c r="T146" s="41"/>
      <c r="U146" s="41"/>
    </row>
    <row r="147" spans="1:21" s="18" customFormat="1" ht="84.75" customHeight="1">
      <c r="A147" s="41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41"/>
      <c r="R147" s="41"/>
      <c r="S147" s="41"/>
      <c r="T147" s="41"/>
      <c r="U147" s="41"/>
    </row>
    <row r="148" spans="1:21" s="18" customFormat="1" ht="15">
      <c r="A148" s="41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41"/>
      <c r="R148" s="41"/>
      <c r="S148" s="41"/>
      <c r="T148" s="41"/>
      <c r="U148" s="41"/>
    </row>
    <row r="149" spans="1:21" s="18" customFormat="1" ht="15.75" customHeight="1">
      <c r="A149" s="45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45"/>
      <c r="R149" s="45"/>
      <c r="S149" s="45"/>
      <c r="T149" s="45"/>
      <c r="U149" s="45"/>
    </row>
    <row r="150" spans="1:21" s="18" customFormat="1" ht="69" customHeight="1">
      <c r="A150" s="35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35"/>
      <c r="R150" s="35"/>
      <c r="S150" s="35"/>
      <c r="T150" s="35"/>
      <c r="U150" s="35"/>
    </row>
    <row r="151" spans="1:21" s="18" customFormat="1" ht="69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</row>
    <row r="152" spans="1:21" s="18" customFormat="1" ht="1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</row>
    <row r="153" spans="1:21" s="18" customFormat="1" ht="48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</row>
    <row r="154" spans="1:21" s="18" customFormat="1" ht="1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</row>
    <row r="155" spans="1:21" s="18" customFormat="1" ht="1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</row>
    <row r="156" spans="1:21" s="18" customFormat="1" ht="1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</row>
    <row r="157" spans="1:21" s="18" customFormat="1" ht="1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</row>
    <row r="158" spans="1:21" s="18" customFormat="1" ht="1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</row>
    <row r="159" spans="1:21" s="18" customFormat="1" ht="15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</row>
    <row r="160" spans="1:21" s="18" customFormat="1" ht="1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</row>
    <row r="161" spans="1:21" s="18" customFormat="1" ht="1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</row>
    <row r="162" spans="1:21" s="18" customFormat="1" ht="15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</row>
    <row r="163" spans="1:21" s="18" customFormat="1" ht="15">
      <c r="A163" s="26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6"/>
      <c r="R163" s="26"/>
      <c r="S163" s="26"/>
      <c r="T163" s="26"/>
      <c r="U163" s="26"/>
    </row>
    <row r="164" spans="1:21" s="18" customFormat="1" ht="15">
      <c r="A164" s="26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26"/>
      <c r="R164" s="26"/>
      <c r="S164" s="26"/>
      <c r="T164" s="26"/>
      <c r="U164" s="26"/>
    </row>
    <row r="165" spans="1:21" s="18" customFormat="1" ht="1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</row>
    <row r="166" spans="1:21" s="18" customFormat="1" ht="1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</row>
    <row r="167" spans="1:21" s="18" customFormat="1" ht="1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</row>
    <row r="168" spans="1:21" s="18" customFormat="1" ht="15">
      <c r="A168" s="24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4"/>
      <c r="R168" s="24"/>
      <c r="S168" s="24"/>
      <c r="T168" s="24"/>
      <c r="U168" s="24"/>
    </row>
    <row r="169" spans="1:21" s="18" customFormat="1" ht="15">
      <c r="A169" s="33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33"/>
      <c r="R169" s="33"/>
      <c r="S169" s="33"/>
      <c r="T169" s="33"/>
      <c r="U169" s="33"/>
    </row>
    <row r="170" spans="1:21" s="18" customFormat="1" ht="1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</row>
    <row r="171" spans="1:21" s="18" customFormat="1" ht="15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</row>
    <row r="172" spans="1:21" s="18" customFormat="1" ht="15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</row>
    <row r="173" spans="1:21" s="18" customFormat="1" ht="15">
      <c r="A173" s="26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6"/>
      <c r="R173" s="26"/>
      <c r="S173" s="26"/>
      <c r="T173" s="26"/>
      <c r="U173" s="26"/>
    </row>
    <row r="174" spans="1:21" s="18" customFormat="1" ht="15">
      <c r="A174" s="26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26"/>
      <c r="R174" s="26"/>
      <c r="S174" s="26"/>
      <c r="T174" s="26"/>
      <c r="U174" s="26"/>
    </row>
    <row r="175" spans="1:21" s="18" customFormat="1" ht="1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</row>
    <row r="176" spans="1:21" s="18" customFormat="1" ht="15">
      <c r="A176" s="26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6"/>
      <c r="R176" s="26"/>
      <c r="S176" s="26"/>
      <c r="T176" s="26"/>
      <c r="U176" s="26"/>
    </row>
    <row r="177" spans="1:21" s="18" customFormat="1" ht="15">
      <c r="A177" s="26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26"/>
      <c r="R177" s="26"/>
      <c r="S177" s="26"/>
      <c r="T177" s="26"/>
      <c r="U177" s="26"/>
    </row>
    <row r="178" spans="1:21" s="18" customFormat="1" ht="15">
      <c r="A178" s="24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4"/>
      <c r="R178" s="24"/>
      <c r="S178" s="24"/>
      <c r="T178" s="24"/>
      <c r="U178" s="24"/>
    </row>
    <row r="179" spans="1:21" s="18" customFormat="1" ht="34.5" customHeight="1">
      <c r="A179" s="33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33"/>
      <c r="R179" s="33"/>
      <c r="S179" s="33"/>
      <c r="T179" s="33"/>
      <c r="U179" s="33"/>
    </row>
    <row r="180" spans="1:21" s="18" customFormat="1" ht="1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</row>
    <row r="181" spans="1:21" s="18" customFormat="1" ht="15">
      <c r="A181" s="24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4"/>
      <c r="R181" s="24"/>
      <c r="S181" s="24"/>
      <c r="T181" s="24"/>
      <c r="U181" s="24"/>
    </row>
    <row r="182" spans="1:21" s="18" customFormat="1" ht="15">
      <c r="A182" s="33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33"/>
      <c r="R182" s="33"/>
      <c r="S182" s="33"/>
      <c r="T182" s="33"/>
      <c r="U182" s="33"/>
    </row>
    <row r="183" spans="1:21" s="18" customFormat="1" ht="1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</row>
    <row r="184" spans="1:21" s="18" customFormat="1" ht="1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</row>
    <row r="185" spans="1:21" s="18" customFormat="1" ht="1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</row>
    <row r="186" spans="1:21" s="18" customFormat="1" ht="15">
      <c r="A186" s="26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6"/>
      <c r="R186" s="26"/>
      <c r="S186" s="26"/>
      <c r="T186" s="26"/>
      <c r="U186" s="26"/>
    </row>
    <row r="187" spans="1:21" s="18" customFormat="1" ht="15">
      <c r="A187" s="26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26"/>
      <c r="R187" s="26"/>
      <c r="S187" s="26"/>
      <c r="T187" s="26"/>
      <c r="U187" s="26"/>
    </row>
    <row r="188" spans="1:21" s="18" customFormat="1" ht="1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</row>
    <row r="189" spans="1:21" s="18" customFormat="1" ht="1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</row>
    <row r="190" spans="1:21" s="18" customFormat="1" ht="1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</row>
    <row r="191" spans="1:21" s="18" customFormat="1" ht="15">
      <c r="A191" s="24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4"/>
      <c r="R191" s="24"/>
      <c r="S191" s="24"/>
      <c r="T191" s="24"/>
      <c r="U191" s="24"/>
    </row>
    <row r="192" spans="1:21" s="18" customFormat="1" ht="23.25" customHeight="1">
      <c r="A192" s="33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33"/>
      <c r="R192" s="33"/>
      <c r="S192" s="33"/>
      <c r="T192" s="33"/>
      <c r="U192" s="33"/>
    </row>
    <row r="193" spans="1:21" s="18" customFormat="1" ht="1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</row>
    <row r="194" spans="1:21" s="18" customFormat="1" ht="1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</row>
    <row r="195" spans="1:21" s="18" customFormat="1" ht="1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</row>
    <row r="196" spans="1:21" s="18" customFormat="1" ht="24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</row>
    <row r="197" spans="1:21" s="18" customFormat="1" ht="1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</row>
    <row r="198" spans="1:21" s="18" customFormat="1" ht="15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</row>
    <row r="199" spans="1:21" s="18" customFormat="1" ht="1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</row>
    <row r="200" spans="1:21" s="18" customFormat="1" ht="59.2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</row>
    <row r="201" spans="1:21" s="18" customFormat="1" ht="1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</row>
    <row r="202" spans="1:21" s="18" customFormat="1" ht="1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</row>
    <row r="203" spans="1:21" s="18" customFormat="1" ht="125.2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</row>
    <row r="204" spans="1:21" s="18" customFormat="1" ht="114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</row>
    <row r="205" spans="1:21" s="18" customFormat="1" ht="1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</row>
    <row r="206" spans="1:21" s="18" customFormat="1" ht="1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</row>
    <row r="207" spans="1:21" s="18" customFormat="1" ht="1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</row>
    <row r="208" spans="1:21" s="18" customFormat="1" ht="1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</row>
    <row r="209" spans="1:21" s="18" customFormat="1" ht="128.2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</row>
    <row r="210" spans="1:21" s="18" customFormat="1" ht="10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</row>
    <row r="211" spans="1:21" s="18" customFormat="1" ht="1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</row>
    <row r="212" spans="1:21" s="18" customFormat="1" ht="15">
      <c r="A212" s="26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6"/>
      <c r="R212" s="26"/>
      <c r="S212" s="26"/>
      <c r="T212" s="26"/>
      <c r="U212" s="26"/>
    </row>
    <row r="213" spans="1:21" s="18" customFormat="1" ht="15">
      <c r="A213" s="26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26"/>
      <c r="R213" s="26"/>
      <c r="S213" s="26"/>
      <c r="T213" s="26"/>
      <c r="U213" s="26"/>
    </row>
    <row r="214" spans="1:21" s="18" customFormat="1" ht="1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</row>
    <row r="215" spans="1:21" s="18" customFormat="1" ht="126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</row>
    <row r="216" spans="1:21" s="18" customFormat="1" ht="49.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</row>
    <row r="217" spans="1:21" s="18" customFormat="1" ht="47.25" customHeight="1">
      <c r="A217" s="24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4"/>
      <c r="R217" s="24"/>
      <c r="S217" s="24"/>
      <c r="T217" s="24"/>
      <c r="U217" s="24"/>
    </row>
    <row r="218" spans="1:21" s="18" customFormat="1" ht="51.75" customHeight="1">
      <c r="A218" s="33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33"/>
      <c r="R218" s="33"/>
      <c r="S218" s="33"/>
      <c r="T218" s="33"/>
      <c r="U218" s="33"/>
    </row>
    <row r="219" spans="1:21" s="18" customFormat="1" ht="46.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</row>
    <row r="220" spans="1:21" s="18" customFormat="1" ht="1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</row>
    <row r="221" spans="1:21" s="18" customFormat="1" ht="48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</row>
    <row r="222" spans="1:21" s="18" customFormat="1" ht="50.2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</row>
    <row r="223" spans="1:21" s="18" customFormat="1" ht="51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</row>
    <row r="224" spans="1:21" s="18" customFormat="1" ht="55.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</row>
    <row r="225" spans="1:21" s="18" customFormat="1" ht="51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</row>
    <row r="226" spans="1:21" s="18" customFormat="1" ht="51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</row>
    <row r="227" spans="1:21" s="18" customFormat="1" ht="103.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</row>
    <row r="228" spans="1:21" s="18" customFormat="1" ht="1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</row>
    <row r="229" spans="1:21" s="18" customFormat="1" ht="1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</row>
    <row r="230" spans="1:21" s="42" customFormat="1" ht="49.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</row>
    <row r="231" spans="1:21" s="42" customFormat="1" ht="49.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</row>
    <row r="232" spans="1:21" s="42" customFormat="1" ht="90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</row>
    <row r="233" spans="1:21" s="42" customFormat="1" ht="111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</row>
    <row r="234" spans="1:21" s="42" customFormat="1" ht="49.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</row>
    <row r="235" spans="1:21" s="42" customFormat="1" ht="115.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</row>
    <row r="236" spans="1:21" s="42" customFormat="1" ht="118.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</row>
    <row r="237" spans="1:21" s="42" customFormat="1" ht="49.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</row>
    <row r="238" spans="1:21" s="42" customFormat="1" ht="49.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</row>
    <row r="239" spans="1:21" s="42" customFormat="1" ht="49.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</row>
    <row r="240" spans="1:21" s="42" customFormat="1" ht="49.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</row>
    <row r="241" spans="1:21" s="42" customFormat="1" ht="72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</row>
    <row r="242" spans="1:21" s="42" customFormat="1" ht="96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</row>
    <row r="243" spans="1:21" s="42" customFormat="1" ht="96.75" customHeight="1">
      <c r="A243" s="26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6"/>
      <c r="R243" s="26"/>
      <c r="S243" s="26"/>
      <c r="T243" s="26"/>
      <c r="U243" s="26"/>
    </row>
    <row r="244" spans="1:21" s="42" customFormat="1" ht="15.75" customHeight="1">
      <c r="A244" s="26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26"/>
      <c r="R244" s="26"/>
      <c r="S244" s="26"/>
      <c r="T244" s="26"/>
      <c r="U244" s="26"/>
    </row>
    <row r="245" spans="1:21" s="18" customFormat="1" ht="15.75" customHeight="1">
      <c r="A245" s="26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26"/>
      <c r="R245" s="26"/>
      <c r="S245" s="26"/>
      <c r="T245" s="26"/>
      <c r="U245" s="26"/>
    </row>
    <row r="246" spans="1:21" s="18" customFormat="1" ht="15">
      <c r="A246" s="26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26"/>
      <c r="R246" s="26"/>
      <c r="S246" s="26"/>
      <c r="T246" s="26"/>
      <c r="U246" s="26"/>
    </row>
    <row r="247" spans="1:21" s="18" customFormat="1" ht="15">
      <c r="A247" s="26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26"/>
      <c r="R247" s="26"/>
      <c r="S247" s="26"/>
      <c r="T247" s="26"/>
      <c r="U247" s="26"/>
    </row>
    <row r="248" spans="1:21" s="18" customFormat="1" ht="15">
      <c r="A248" s="24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24"/>
      <c r="R248" s="24"/>
      <c r="S248" s="24"/>
      <c r="T248" s="24"/>
      <c r="U248" s="24"/>
    </row>
    <row r="249" spans="1:21" s="18" customFormat="1" ht="15">
      <c r="A249" s="33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33"/>
      <c r="R249" s="33"/>
      <c r="S249" s="33"/>
      <c r="T249" s="33"/>
      <c r="U249" s="33"/>
    </row>
    <row r="250" spans="1:21" s="18" customFormat="1" ht="1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</row>
    <row r="251" spans="1:21" s="18" customFormat="1" ht="1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</row>
    <row r="252" spans="1:21" s="18" customFormat="1" ht="1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</row>
    <row r="253" spans="1:21" s="18" customFormat="1" ht="1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</row>
    <row r="254" spans="1:21" s="18" customFormat="1" ht="1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</row>
    <row r="255" spans="1:21" s="18" customFormat="1" ht="1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</row>
    <row r="256" spans="1:21" s="18" customFormat="1" ht="1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</row>
    <row r="257" spans="1:21" s="18" customFormat="1" ht="122.2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</row>
    <row r="258" spans="1:21" s="18" customFormat="1" ht="108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</row>
    <row r="259" spans="1:21" s="18" customFormat="1" ht="15">
      <c r="A259" s="41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1"/>
      <c r="R259" s="41"/>
      <c r="S259" s="41"/>
      <c r="T259" s="41"/>
      <c r="U259" s="41"/>
    </row>
    <row r="260" spans="1:21" s="18" customFormat="1" ht="15">
      <c r="A260" s="41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1"/>
      <c r="R260" s="41"/>
      <c r="S260" s="41"/>
      <c r="T260" s="41"/>
      <c r="U260" s="41"/>
    </row>
    <row r="261" spans="1:21" s="18" customFormat="1" ht="15">
      <c r="A261" s="41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41"/>
      <c r="R261" s="41"/>
      <c r="S261" s="41"/>
      <c r="T261" s="41"/>
      <c r="U261" s="41"/>
    </row>
    <row r="262" spans="1:21" s="18" customFormat="1" ht="15">
      <c r="A262" s="41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41"/>
      <c r="R262" s="41"/>
      <c r="S262" s="41"/>
      <c r="T262" s="41"/>
      <c r="U262" s="41"/>
    </row>
    <row r="263" spans="1:21" s="18" customFormat="1" ht="15">
      <c r="A263" s="41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41"/>
      <c r="R263" s="41"/>
      <c r="S263" s="41"/>
      <c r="T263" s="41"/>
      <c r="U263" s="41"/>
    </row>
    <row r="264" spans="1:21" s="18" customFormat="1" ht="15">
      <c r="A264" s="43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43"/>
      <c r="R264" s="43"/>
      <c r="S264" s="43"/>
      <c r="T264" s="43"/>
      <c r="U264" s="43"/>
    </row>
    <row r="265" spans="1:21" s="18" customFormat="1" ht="15">
      <c r="A265" s="33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33"/>
      <c r="R265" s="33"/>
      <c r="S265" s="33"/>
      <c r="T265" s="33"/>
      <c r="U265" s="33"/>
    </row>
    <row r="266" spans="1:21" s="18" customFormat="1" ht="15">
      <c r="A266" s="34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</row>
    <row r="267" spans="1:21" s="18" customFormat="1" ht="15">
      <c r="A267" s="34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</row>
    <row r="268" spans="1:21" s="18" customFormat="1" ht="15">
      <c r="A268" s="34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</row>
    <row r="269" spans="1:21" s="18" customFormat="1" ht="15">
      <c r="A269" s="34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</row>
    <row r="270" spans="1:21" s="18" customFormat="1" ht="15">
      <c r="A270" s="34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</row>
    <row r="271" spans="1:21" s="18" customFormat="1" ht="54.75" customHeight="1">
      <c r="A271" s="34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</row>
    <row r="272" spans="1:21" s="18" customFormat="1" ht="15">
      <c r="A272" s="34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</row>
    <row r="273" spans="1:21" s="18" customFormat="1" ht="15">
      <c r="A273" s="34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</row>
    <row r="274" spans="1:21" s="18" customFormat="1" ht="124.5" customHeight="1">
      <c r="A274" s="34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</row>
    <row r="275" spans="1:21" s="18" customFormat="1" ht="15">
      <c r="A275" s="34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</row>
    <row r="276" spans="1:21" s="18" customFormat="1" ht="15">
      <c r="A276" s="34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</row>
    <row r="277" spans="1:21" s="18" customFormat="1" ht="15">
      <c r="A277" s="34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</row>
    <row r="278" spans="1:21" s="18" customFormat="1" ht="15">
      <c r="A278" s="34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</row>
    <row r="279" spans="1:21" s="18" customFormat="1" ht="128.25" customHeight="1">
      <c r="A279" s="34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</row>
    <row r="280" spans="1:21" s="18" customFormat="1" ht="15">
      <c r="A280" s="34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</row>
    <row r="281" spans="1:21" s="18" customFormat="1" ht="15">
      <c r="A281" s="34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</row>
    <row r="282" spans="1:21" s="18" customFormat="1" ht="15">
      <c r="A282" s="34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</row>
    <row r="283" spans="1:21" s="18" customFormat="1" ht="15">
      <c r="A283" s="34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</row>
    <row r="284" spans="1:21" s="18" customFormat="1" ht="15">
      <c r="A284" s="34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</row>
    <row r="285" spans="1:21" s="18" customFormat="1" ht="15">
      <c r="A285" s="34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</row>
    <row r="286" spans="1:21" s="18" customFormat="1" ht="15">
      <c r="A286" s="34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</row>
    <row r="287" spans="1:21" s="18" customFormat="1" ht="15">
      <c r="A287" s="34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</row>
    <row r="288" spans="1:21" s="18" customFormat="1" ht="15">
      <c r="A288" s="34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</row>
    <row r="289" spans="1:21" s="18" customFormat="1" ht="15">
      <c r="A289" s="34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</row>
    <row r="290" spans="1:21" s="18" customFormat="1" ht="15">
      <c r="A290" s="34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</row>
    <row r="291" spans="1:21" s="18" customFormat="1" ht="15">
      <c r="A291" s="34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</row>
    <row r="292" spans="1:21" s="18" customFormat="1" ht="15">
      <c r="A292" s="34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</row>
    <row r="293" spans="1:21" s="18" customFormat="1" ht="15">
      <c r="A293" s="34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</row>
    <row r="294" spans="1:21" s="18" customFormat="1" ht="15">
      <c r="A294" s="34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</row>
    <row r="295" spans="1:21" s="18" customFormat="1" ht="15">
      <c r="A295" s="34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</row>
    <row r="296" spans="1:21" s="18" customFormat="1" ht="15">
      <c r="A296" s="34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</row>
    <row r="297" spans="1:21" s="76" customFormat="1" ht="15">
      <c r="A297" s="34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</row>
    <row r="298" spans="1:21" s="18" customFormat="1" ht="15">
      <c r="A298" s="34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</row>
    <row r="299" spans="1:21" s="18" customFormat="1" ht="15">
      <c r="A299" s="34"/>
      <c r="B299" s="26"/>
      <c r="C299" s="26"/>
      <c r="D299" s="26"/>
      <c r="E299" s="34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</row>
    <row r="300" spans="1:21" s="18" customFormat="1" ht="15">
      <c r="A300" s="34"/>
      <c r="B300" s="38"/>
      <c r="C300" s="38"/>
      <c r="D300" s="39"/>
      <c r="E300" s="38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</row>
    <row r="301" spans="1:21" s="18" customFormat="1" ht="15">
      <c r="A301" s="34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</row>
    <row r="302" spans="1:21" s="18" customFormat="1" ht="81.75" customHeight="1">
      <c r="A302" s="34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</row>
    <row r="303" spans="1:21" s="18" customFormat="1" ht="41.25" customHeight="1">
      <c r="A303" s="34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</row>
    <row r="304" spans="1:21" s="18" customFormat="1" ht="86.25" customHeight="1">
      <c r="A304" s="34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</row>
    <row r="305" spans="1:21" s="18" customFormat="1" ht="84" customHeight="1">
      <c r="A305" s="34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</row>
    <row r="306" spans="1:21" s="18" customFormat="1" ht="87.75" customHeight="1">
      <c r="A306" s="34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</row>
    <row r="307" spans="1:21" s="18" customFormat="1" ht="15">
      <c r="A307" s="34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</row>
    <row r="308" spans="1:21" s="18" customFormat="1" ht="15">
      <c r="A308" s="34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</row>
    <row r="309" spans="1:21" s="18" customFormat="1" ht="15">
      <c r="A309" s="34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</row>
    <row r="310" spans="1:21" s="18" customFormat="1" ht="15">
      <c r="A310" s="34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</row>
    <row r="311" spans="1:21" s="18" customFormat="1" ht="15">
      <c r="A311" s="34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</row>
    <row r="312" spans="1:21" s="18" customFormat="1" ht="15">
      <c r="A312" s="34"/>
      <c r="B312" s="78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26"/>
      <c r="R312" s="26"/>
      <c r="S312" s="26"/>
      <c r="T312" s="26"/>
      <c r="U312" s="26"/>
    </row>
    <row r="313" spans="1:21" s="18" customFormat="1" ht="127.5" customHeight="1">
      <c r="A313" s="34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</row>
    <row r="314" spans="1:21" s="76" customFormat="1" ht="126" customHeight="1">
      <c r="A314" s="34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</row>
    <row r="315" spans="1:21" s="18" customFormat="1" ht="15">
      <c r="A315" s="34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</row>
    <row r="316" spans="1:21" ht="119.25" customHeight="1">
      <c r="A316" s="34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</row>
    <row r="317" spans="1:21" ht="58.5" customHeight="1">
      <c r="A317" s="77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78"/>
      <c r="R317" s="78"/>
      <c r="S317" s="78"/>
      <c r="T317" s="78"/>
      <c r="U317" s="78"/>
    </row>
    <row r="318" spans="1:21" ht="108" customHeight="1">
      <c r="A318" s="34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</row>
    <row r="319" spans="1:21" ht="15">
      <c r="A319" s="34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</row>
    <row r="320" spans="1:21" ht="15">
      <c r="A320" s="34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</row>
    <row r="321" spans="1:21" ht="15">
      <c r="A321" s="34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</row>
    <row r="322" spans="1:21" ht="15">
      <c r="A322" s="34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</row>
    <row r="323" spans="1:21" ht="82.5" customHeight="1">
      <c r="A323" s="34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</row>
    <row r="324" spans="1:21" ht="15">
      <c r="A324" s="34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</row>
    <row r="325" spans="1:21" ht="15">
      <c r="A325" s="34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</row>
    <row r="326" spans="1:21" ht="15">
      <c r="A326" s="34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</row>
    <row r="327" spans="1:21" ht="15">
      <c r="A327" s="34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</row>
    <row r="328" spans="1:21" ht="15">
      <c r="A328" s="34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</row>
    <row r="329" spans="1:21" ht="15">
      <c r="A329" s="34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26"/>
      <c r="R329" s="26"/>
      <c r="S329" s="26"/>
      <c r="T329" s="26"/>
      <c r="U329" s="26"/>
    </row>
    <row r="330" spans="1:21" ht="15">
      <c r="A330" s="3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6"/>
      <c r="R330" s="26"/>
      <c r="S330" s="26"/>
      <c r="T330" s="26"/>
      <c r="U330" s="26"/>
    </row>
    <row r="331" spans="1:21" ht="15">
      <c r="A331" s="34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26"/>
      <c r="R331" s="26"/>
      <c r="S331" s="26"/>
      <c r="T331" s="26"/>
      <c r="U331" s="26"/>
    </row>
    <row r="332" spans="1:21" ht="15">
      <c r="A332" s="34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26"/>
      <c r="R332" s="26"/>
      <c r="S332" s="26"/>
      <c r="T332" s="26"/>
      <c r="U332" s="26"/>
    </row>
    <row r="333" spans="1:21" ht="15">
      <c r="A333" s="34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26"/>
      <c r="R333" s="26"/>
      <c r="S333" s="26"/>
      <c r="T333" s="26"/>
      <c r="U333" s="26"/>
    </row>
    <row r="334" spans="1:21" ht="14.25">
      <c r="A334" s="75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75"/>
      <c r="R334" s="75"/>
      <c r="S334" s="75"/>
      <c r="T334" s="75"/>
      <c r="U334" s="75"/>
    </row>
    <row r="335" spans="1:21" ht="14.25">
      <c r="A335" s="24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24"/>
      <c r="R335" s="24"/>
      <c r="S335" s="24"/>
      <c r="T335" s="24"/>
      <c r="U335" s="24"/>
    </row>
    <row r="336" spans="1:21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 spans="1:21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 spans="1:21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1:21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 spans="1:21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1:21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 spans="1:21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</row>
    <row r="343" spans="1:21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</row>
    <row r="344" spans="1:21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</row>
    <row r="345" spans="1:21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</row>
    <row r="346" spans="1:21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</row>
    <row r="347" spans="1:21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</row>
    <row r="348" spans="1:21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</row>
    <row r="349" spans="1:21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</row>
    <row r="350" spans="1:21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</row>
    <row r="351" spans="1:21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</row>
    <row r="352" spans="1:21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</row>
    <row r="353" spans="1:21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</row>
    <row r="354" spans="1:21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</row>
    <row r="355" spans="1:21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</row>
    <row r="356" spans="1:21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</row>
    <row r="357" spans="1:21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</row>
    <row r="358" spans="1:21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</row>
    <row r="359" spans="1:21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</row>
    <row r="360" spans="1:21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</row>
    <row r="361" spans="1:21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</row>
    <row r="362" spans="1:21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</row>
    <row r="363" spans="1:21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</row>
    <row r="364" spans="1:21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</row>
    <row r="365" spans="1:21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</row>
    <row r="366" spans="1:21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</row>
    <row r="367" spans="1:21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</row>
    <row r="368" spans="1:21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</row>
    <row r="369" spans="1:21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</row>
    <row r="370" spans="1:21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</row>
    <row r="371" spans="1:21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</row>
    <row r="372" spans="1:21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</row>
    <row r="373" spans="1:21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</row>
    <row r="374" spans="1:21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</row>
    <row r="375" spans="1:21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</row>
    <row r="376" spans="1:21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</row>
    <row r="377" spans="1:21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</row>
    <row r="378" spans="1:21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</row>
    <row r="379" spans="1:21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</row>
    <row r="380" spans="1:21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</row>
    <row r="381" spans="1:21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</row>
    <row r="382" spans="1:21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</row>
    <row r="383" spans="1:21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</row>
    <row r="384" spans="1:21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</row>
    <row r="385" spans="1:21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</row>
    <row r="386" spans="1:21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</row>
    <row r="387" spans="1:21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</row>
    <row r="388" spans="1:21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</row>
    <row r="389" spans="1:21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</row>
    <row r="390" spans="1:21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</row>
    <row r="391" spans="1:21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</row>
    <row r="392" spans="1:21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</row>
    <row r="393" spans="1:21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</row>
    <row r="394" spans="1:21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</row>
    <row r="395" spans="1:21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</row>
    <row r="396" spans="1:21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</row>
    <row r="397" spans="1:21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</row>
    <row r="398" spans="1:21" ht="12.75">
      <c r="A398" s="3"/>
      <c r="K398" s="1"/>
      <c r="M398" s="1"/>
      <c r="N398" s="1"/>
      <c r="O398" s="1"/>
      <c r="P398" s="1"/>
      <c r="Q398" s="3"/>
      <c r="R398" s="3"/>
      <c r="S398" s="3"/>
      <c r="T398" s="3"/>
      <c r="U398" s="3"/>
    </row>
    <row r="399" spans="1:21" ht="12.75">
      <c r="A399" s="3"/>
      <c r="Q399" s="3"/>
      <c r="R399" s="3"/>
      <c r="S399" s="3"/>
      <c r="T399" s="3"/>
      <c r="U399" s="3"/>
    </row>
    <row r="400" spans="1:21" ht="12.75">
      <c r="A400" s="3"/>
      <c r="Q400" s="3"/>
      <c r="R400" s="3"/>
      <c r="S400" s="3"/>
      <c r="T400" s="3"/>
      <c r="U400" s="3"/>
    </row>
    <row r="401" spans="1:21" ht="12.75">
      <c r="A401" s="3"/>
      <c r="Q401" s="3"/>
      <c r="R401" s="3"/>
      <c r="S401" s="3"/>
      <c r="T401" s="3"/>
      <c r="U401" s="3"/>
    </row>
    <row r="402" spans="1:21" ht="12.75">
      <c r="A402" s="3"/>
      <c r="Q402" s="3"/>
      <c r="R402" s="3"/>
      <c r="S402" s="3"/>
      <c r="T402" s="3"/>
      <c r="U402" s="3"/>
    </row>
    <row r="403" spans="1:19" ht="12.75">
      <c r="A403" s="1"/>
      <c r="Q403" s="1"/>
      <c r="R403" s="1"/>
      <c r="S403" s="1"/>
    </row>
  </sheetData>
  <sheetProtection/>
  <mergeCells count="29">
    <mergeCell ref="Q6:T10"/>
    <mergeCell ref="A22:U22"/>
    <mergeCell ref="A33:U33"/>
    <mergeCell ref="A41:U41"/>
    <mergeCell ref="E17:E19"/>
    <mergeCell ref="U17:U19"/>
    <mergeCell ref="T17:T19"/>
    <mergeCell ref="M18:M19"/>
    <mergeCell ref="H17:H19"/>
    <mergeCell ref="J18:J19"/>
    <mergeCell ref="A15:T15"/>
    <mergeCell ref="L17:L19"/>
    <mergeCell ref="I18:I19"/>
    <mergeCell ref="K17:K19"/>
    <mergeCell ref="Q18:Q19"/>
    <mergeCell ref="O18:P18"/>
    <mergeCell ref="N18:N19"/>
    <mergeCell ref="S17:S19"/>
    <mergeCell ref="B16:T16"/>
    <mergeCell ref="C18:C19"/>
    <mergeCell ref="Q2:U2"/>
    <mergeCell ref="B17:B19"/>
    <mergeCell ref="D18:D19"/>
    <mergeCell ref="C17:D17"/>
    <mergeCell ref="F17:F19"/>
    <mergeCell ref="I17:J17"/>
    <mergeCell ref="R17:R19"/>
    <mergeCell ref="M17:Q17"/>
    <mergeCell ref="G17:G19"/>
  </mergeCells>
  <conditionalFormatting sqref="S42:S55 R24 S23:S32 S34:S39">
    <cfRule type="cellIs" priority="159" dxfId="0" operator="equal" stopIfTrue="1">
      <formula>$B$19</formula>
    </cfRule>
  </conditionalFormatting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46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0:Q321"/>
  <sheetViews>
    <sheetView view="pageBreakPreview" zoomScaleSheetLayoutView="100" workbookViewId="0" topLeftCell="C1">
      <selection activeCell="K16" sqref="K16"/>
    </sheetView>
  </sheetViews>
  <sheetFormatPr defaultColWidth="9.00390625" defaultRowHeight="12.75"/>
  <cols>
    <col min="1" max="1" width="5.00390625" style="14" customWidth="1"/>
    <col min="2" max="2" width="28.375" style="12" customWidth="1"/>
    <col min="3" max="3" width="13.625" style="12" customWidth="1"/>
    <col min="4" max="4" width="16.125" style="12" customWidth="1"/>
    <col min="5" max="5" width="13.875" style="12" bestFit="1" customWidth="1"/>
    <col min="6" max="6" width="15.125" style="12" customWidth="1"/>
    <col min="7" max="7" width="13.625" style="12" customWidth="1"/>
    <col min="8" max="8" width="12.75390625" style="12" bestFit="1" customWidth="1"/>
    <col min="9" max="9" width="14.00390625" style="12" customWidth="1"/>
    <col min="10" max="10" width="10.00390625" style="12" customWidth="1"/>
    <col min="11" max="11" width="12.875" style="12" customWidth="1"/>
    <col min="12" max="12" width="12.375" style="12" customWidth="1"/>
    <col min="13" max="13" width="11.875" style="12" customWidth="1"/>
    <col min="14" max="14" width="12.125" style="12" customWidth="1"/>
    <col min="15" max="15" width="10.875" style="12" customWidth="1"/>
    <col min="16" max="16" width="11.125" style="11" customWidth="1"/>
    <col min="17" max="17" width="8.375" style="11" customWidth="1"/>
    <col min="18" max="16384" width="9.125" style="12" customWidth="1"/>
  </cols>
  <sheetData>
    <row r="1" ht="1.5" customHeight="1"/>
    <row r="2" ht="6.75" customHeight="1" hidden="1"/>
    <row r="3" ht="6.75" customHeight="1" hidden="1"/>
    <row r="4" ht="6.75" customHeight="1" hidden="1"/>
    <row r="5" ht="6.75" customHeight="1" hidden="1"/>
    <row r="6" ht="6.75" customHeight="1" hidden="1"/>
    <row r="7" ht="6.75" customHeight="1" hidden="1"/>
    <row r="8" ht="6.75" customHeight="1" hidden="1"/>
    <row r="9" ht="6.75" customHeight="1" hidden="1"/>
    <row r="10" spans="2:17" ht="15.7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213" t="s">
        <v>125</v>
      </c>
      <c r="N10" s="213"/>
      <c r="O10" s="213"/>
      <c r="P10" s="213"/>
      <c r="Q10" s="167"/>
    </row>
    <row r="11" spans="2:17" ht="12.75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213"/>
      <c r="N11" s="213"/>
      <c r="O11" s="213"/>
      <c r="P11" s="213"/>
      <c r="Q11" s="167"/>
    </row>
    <row r="12" spans="2:17" ht="12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13"/>
      <c r="N12" s="213"/>
      <c r="O12" s="213"/>
      <c r="P12" s="213"/>
      <c r="Q12" s="167"/>
    </row>
    <row r="13" spans="2:17" ht="12.75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213"/>
      <c r="N13" s="213"/>
      <c r="O13" s="213"/>
      <c r="P13" s="213"/>
      <c r="Q13" s="167"/>
    </row>
    <row r="14" spans="2:17" ht="12.75" customHeight="1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213"/>
      <c r="N14" s="213"/>
      <c r="O14" s="213"/>
      <c r="P14" s="213"/>
      <c r="Q14" s="167"/>
    </row>
    <row r="15" spans="2:17" ht="12.7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213"/>
      <c r="N15" s="213"/>
      <c r="O15" s="213"/>
      <c r="P15" s="213"/>
      <c r="Q15" s="167"/>
    </row>
    <row r="16" spans="2:17" ht="12.75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67"/>
      <c r="N16" s="167"/>
      <c r="O16" s="167"/>
      <c r="P16" s="167"/>
      <c r="Q16" s="167"/>
    </row>
    <row r="17" spans="2:17" ht="15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67"/>
      <c r="N17" s="167"/>
      <c r="O17" s="167"/>
      <c r="P17" s="167"/>
      <c r="Q17" s="167"/>
    </row>
    <row r="18" spans="1:17" ht="16.5" customHeight="1" hidden="1">
      <c r="A18" s="15"/>
      <c r="B18" s="7"/>
      <c r="C18" s="3"/>
      <c r="D18" s="3"/>
      <c r="E18" s="3"/>
      <c r="F18" s="3"/>
      <c r="G18" s="3"/>
      <c r="H18" s="8"/>
      <c r="I18" s="8"/>
      <c r="J18" s="8"/>
      <c r="K18" s="9"/>
      <c r="L18" s="10"/>
      <c r="M18" s="167"/>
      <c r="N18" s="167"/>
      <c r="O18" s="167"/>
      <c r="P18" s="167"/>
      <c r="Q18" s="167"/>
    </row>
    <row r="19" spans="1:17" ht="60" customHeight="1">
      <c r="A19" s="15"/>
      <c r="B19" s="218" t="s">
        <v>45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13"/>
    </row>
    <row r="20" spans="1:15" ht="18.75" hidden="1">
      <c r="A20" s="15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11"/>
      <c r="O20" s="11"/>
    </row>
    <row r="21" spans="1:17" s="27" customFormat="1" ht="119.25" customHeight="1">
      <c r="A21" s="94" t="s">
        <v>3</v>
      </c>
      <c r="B21" s="4" t="s">
        <v>16</v>
      </c>
      <c r="C21" s="5" t="s">
        <v>35</v>
      </c>
      <c r="D21" s="5" t="s">
        <v>22</v>
      </c>
      <c r="E21" s="5" t="s">
        <v>23</v>
      </c>
      <c r="F21" s="214" t="s">
        <v>17</v>
      </c>
      <c r="G21" s="214"/>
      <c r="H21" s="214" t="s">
        <v>24</v>
      </c>
      <c r="I21" s="214"/>
      <c r="J21" s="214" t="s">
        <v>28</v>
      </c>
      <c r="K21" s="214"/>
      <c r="L21" s="214" t="s">
        <v>29</v>
      </c>
      <c r="M21" s="214"/>
      <c r="N21" s="220" t="s">
        <v>31</v>
      </c>
      <c r="O21" s="220"/>
      <c r="P21" s="221" t="s">
        <v>25</v>
      </c>
      <c r="Q21" s="222"/>
    </row>
    <row r="22" spans="1:17" s="27" customFormat="1" ht="15" customHeight="1">
      <c r="A22" s="85"/>
      <c r="B22" s="82" t="s">
        <v>18</v>
      </c>
      <c r="C22" s="4" t="s">
        <v>11</v>
      </c>
      <c r="D22" s="4" t="s">
        <v>11</v>
      </c>
      <c r="E22" s="4" t="s">
        <v>11</v>
      </c>
      <c r="F22" s="4" t="s">
        <v>8</v>
      </c>
      <c r="G22" s="4" t="s">
        <v>11</v>
      </c>
      <c r="H22" s="4" t="s">
        <v>15</v>
      </c>
      <c r="I22" s="4" t="s">
        <v>11</v>
      </c>
      <c r="J22" s="4" t="s">
        <v>8</v>
      </c>
      <c r="K22" s="4" t="s">
        <v>11</v>
      </c>
      <c r="L22" s="4" t="s">
        <v>8</v>
      </c>
      <c r="M22" s="4" t="s">
        <v>11</v>
      </c>
      <c r="N22" s="4" t="s">
        <v>19</v>
      </c>
      <c r="O22" s="4" t="s">
        <v>11</v>
      </c>
      <c r="P22" s="214" t="s">
        <v>11</v>
      </c>
      <c r="Q22" s="223"/>
    </row>
    <row r="23" spans="1:17" s="27" customFormat="1" ht="12.75">
      <c r="A23" s="98">
        <v>1</v>
      </c>
      <c r="B23" s="96">
        <v>2</v>
      </c>
      <c r="C23" s="99">
        <v>3</v>
      </c>
      <c r="D23" s="99">
        <v>4</v>
      </c>
      <c r="E23" s="99">
        <v>5</v>
      </c>
      <c r="F23" s="99">
        <v>6</v>
      </c>
      <c r="G23" s="99">
        <v>7</v>
      </c>
      <c r="H23" s="99">
        <v>8</v>
      </c>
      <c r="I23" s="99">
        <v>9</v>
      </c>
      <c r="J23" s="99">
        <v>10</v>
      </c>
      <c r="K23" s="99">
        <v>11</v>
      </c>
      <c r="L23" s="99">
        <v>12</v>
      </c>
      <c r="M23" s="99">
        <v>13</v>
      </c>
      <c r="N23" s="99">
        <v>14</v>
      </c>
      <c r="O23" s="4">
        <v>15</v>
      </c>
      <c r="P23" s="215">
        <v>16</v>
      </c>
      <c r="Q23" s="215"/>
    </row>
    <row r="24" spans="1:17" s="27" customFormat="1" ht="12.75" customHeight="1">
      <c r="A24" s="216" t="s">
        <v>76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</row>
    <row r="25" spans="1:17" s="44" customFormat="1" ht="12.75">
      <c r="A25" s="162">
        <v>1</v>
      </c>
      <c r="B25" s="161" t="s">
        <v>110</v>
      </c>
      <c r="C25" s="149">
        <v>5120621.77</v>
      </c>
      <c r="D25" s="149">
        <v>5120621.77</v>
      </c>
      <c r="E25" s="150" t="s">
        <v>52</v>
      </c>
      <c r="F25" s="149" t="s">
        <v>52</v>
      </c>
      <c r="G25" s="149" t="s">
        <v>52</v>
      </c>
      <c r="H25" s="149" t="s">
        <v>52</v>
      </c>
      <c r="I25" s="149" t="s">
        <v>52</v>
      </c>
      <c r="J25" s="149" t="s">
        <v>52</v>
      </c>
      <c r="K25" s="149" t="s">
        <v>52</v>
      </c>
      <c r="L25" s="149" t="s">
        <v>52</v>
      </c>
      <c r="M25" s="149" t="s">
        <v>52</v>
      </c>
      <c r="N25" s="149" t="s">
        <v>52</v>
      </c>
      <c r="O25" s="149" t="s">
        <v>52</v>
      </c>
      <c r="P25" s="149" t="s">
        <v>52</v>
      </c>
      <c r="Q25" s="149" t="s">
        <v>52</v>
      </c>
    </row>
    <row r="26" spans="1:17" s="44" customFormat="1" ht="14.25" customHeight="1">
      <c r="A26" s="160">
        <v>2</v>
      </c>
      <c r="B26" s="161" t="s">
        <v>111</v>
      </c>
      <c r="C26" s="152">
        <v>8132878.92</v>
      </c>
      <c r="D26" s="152">
        <v>5799063.72</v>
      </c>
      <c r="E26" s="65" t="s">
        <v>52</v>
      </c>
      <c r="F26" s="152">
        <v>927</v>
      </c>
      <c r="G26" s="152">
        <v>2333815.2</v>
      </c>
      <c r="H26" s="64"/>
      <c r="I26" s="64" t="s">
        <v>52</v>
      </c>
      <c r="J26" s="64" t="s">
        <v>52</v>
      </c>
      <c r="K26" s="64" t="s">
        <v>52</v>
      </c>
      <c r="L26" s="64" t="s">
        <v>52</v>
      </c>
      <c r="M26" s="64" t="s">
        <v>52</v>
      </c>
      <c r="N26" s="64" t="s">
        <v>52</v>
      </c>
      <c r="O26" s="64" t="s">
        <v>52</v>
      </c>
      <c r="P26" s="149" t="s">
        <v>52</v>
      </c>
      <c r="Q26" s="149" t="s">
        <v>52</v>
      </c>
    </row>
    <row r="27" spans="1:17" s="44" customFormat="1" ht="15" customHeight="1">
      <c r="A27" s="160">
        <v>3</v>
      </c>
      <c r="B27" s="161" t="s">
        <v>82</v>
      </c>
      <c r="C27" s="152">
        <v>1482237</v>
      </c>
      <c r="D27" s="152" t="s">
        <v>52</v>
      </c>
      <c r="E27" s="65" t="s">
        <v>52</v>
      </c>
      <c r="F27" s="152">
        <v>924</v>
      </c>
      <c r="G27" s="152">
        <v>1482237</v>
      </c>
      <c r="H27" s="64" t="s">
        <v>52</v>
      </c>
      <c r="I27" s="64" t="s">
        <v>52</v>
      </c>
      <c r="J27" s="64" t="s">
        <v>52</v>
      </c>
      <c r="K27" s="64" t="s">
        <v>52</v>
      </c>
      <c r="L27" s="64" t="s">
        <v>52</v>
      </c>
      <c r="M27" s="64" t="s">
        <v>52</v>
      </c>
      <c r="N27" s="64" t="s">
        <v>52</v>
      </c>
      <c r="O27" s="64" t="s">
        <v>52</v>
      </c>
      <c r="P27" s="64" t="s">
        <v>52</v>
      </c>
      <c r="Q27" s="64" t="s">
        <v>52</v>
      </c>
    </row>
    <row r="28" spans="1:17" s="44" customFormat="1" ht="14.25" customHeight="1">
      <c r="A28" s="160">
        <v>4</v>
      </c>
      <c r="B28" s="161" t="s">
        <v>84</v>
      </c>
      <c r="C28" s="152">
        <v>5708464.48</v>
      </c>
      <c r="D28" s="152">
        <v>5708464.48</v>
      </c>
      <c r="E28" s="65" t="s">
        <v>52</v>
      </c>
      <c r="F28" s="152" t="s">
        <v>52</v>
      </c>
      <c r="G28" s="152" t="s">
        <v>52</v>
      </c>
      <c r="H28" s="64" t="s">
        <v>52</v>
      </c>
      <c r="I28" s="64" t="s">
        <v>52</v>
      </c>
      <c r="J28" s="64" t="s">
        <v>52</v>
      </c>
      <c r="K28" s="64" t="s">
        <v>52</v>
      </c>
      <c r="L28" s="64" t="s">
        <v>52</v>
      </c>
      <c r="M28" s="64" t="s">
        <v>52</v>
      </c>
      <c r="N28" s="64" t="s">
        <v>52</v>
      </c>
      <c r="O28" s="64" t="s">
        <v>52</v>
      </c>
      <c r="P28" s="64" t="s">
        <v>52</v>
      </c>
      <c r="Q28" s="64" t="s">
        <v>52</v>
      </c>
    </row>
    <row r="29" spans="1:17" s="44" customFormat="1" ht="16.5" customHeight="1">
      <c r="A29" s="160">
        <v>5</v>
      </c>
      <c r="B29" s="161" t="s">
        <v>86</v>
      </c>
      <c r="C29" s="152">
        <v>1728114.88</v>
      </c>
      <c r="D29" s="152">
        <v>1728114.88</v>
      </c>
      <c r="E29" s="65" t="s">
        <v>52</v>
      </c>
      <c r="F29" s="152" t="s">
        <v>52</v>
      </c>
      <c r="G29" s="152" t="s">
        <v>52</v>
      </c>
      <c r="H29" s="64" t="s">
        <v>52</v>
      </c>
      <c r="I29" s="64" t="s">
        <v>52</v>
      </c>
      <c r="J29" s="64" t="s">
        <v>52</v>
      </c>
      <c r="K29" s="64" t="s">
        <v>52</v>
      </c>
      <c r="L29" s="64" t="s">
        <v>52</v>
      </c>
      <c r="M29" s="64" t="s">
        <v>52</v>
      </c>
      <c r="N29" s="64" t="s">
        <v>52</v>
      </c>
      <c r="O29" s="64" t="s">
        <v>52</v>
      </c>
      <c r="P29" s="64" t="s">
        <v>52</v>
      </c>
      <c r="Q29" s="64" t="s">
        <v>52</v>
      </c>
    </row>
    <row r="30" spans="1:17" s="44" customFormat="1" ht="17.25" customHeight="1">
      <c r="A30" s="160">
        <v>6</v>
      </c>
      <c r="B30" s="161" t="s">
        <v>112</v>
      </c>
      <c r="C30" s="152">
        <v>2313674.4</v>
      </c>
      <c r="D30" s="152" t="s">
        <v>52</v>
      </c>
      <c r="E30" s="64" t="s">
        <v>52</v>
      </c>
      <c r="F30" s="152">
        <v>919</v>
      </c>
      <c r="G30" s="152">
        <v>2313674.4</v>
      </c>
      <c r="H30" s="149" t="s">
        <v>52</v>
      </c>
      <c r="I30" s="149" t="s">
        <v>52</v>
      </c>
      <c r="J30" s="149" t="s">
        <v>52</v>
      </c>
      <c r="K30" s="149" t="s">
        <v>52</v>
      </c>
      <c r="L30" s="149" t="s">
        <v>52</v>
      </c>
      <c r="M30" s="149" t="s">
        <v>52</v>
      </c>
      <c r="N30" s="149" t="s">
        <v>52</v>
      </c>
      <c r="O30" s="149" t="s">
        <v>52</v>
      </c>
      <c r="P30" s="149" t="s">
        <v>52</v>
      </c>
      <c r="Q30" s="149" t="s">
        <v>52</v>
      </c>
    </row>
    <row r="31" spans="1:17" s="44" customFormat="1" ht="15.75" customHeight="1">
      <c r="A31" s="160">
        <v>7</v>
      </c>
      <c r="B31" s="161" t="s">
        <v>113</v>
      </c>
      <c r="C31" s="152">
        <v>2235628</v>
      </c>
      <c r="D31" s="152" t="s">
        <v>52</v>
      </c>
      <c r="E31" s="65" t="s">
        <v>52</v>
      </c>
      <c r="F31" s="152">
        <v>888</v>
      </c>
      <c r="G31" s="152">
        <v>2235628</v>
      </c>
      <c r="H31" s="149" t="s">
        <v>52</v>
      </c>
      <c r="I31" s="64" t="s">
        <v>52</v>
      </c>
      <c r="J31" s="64" t="s">
        <v>52</v>
      </c>
      <c r="K31" s="64" t="s">
        <v>52</v>
      </c>
      <c r="L31" s="64" t="s">
        <v>52</v>
      </c>
      <c r="M31" s="64" t="s">
        <v>52</v>
      </c>
      <c r="N31" s="64" t="s">
        <v>52</v>
      </c>
      <c r="O31" s="64" t="s">
        <v>52</v>
      </c>
      <c r="P31" s="64" t="s">
        <v>52</v>
      </c>
      <c r="Q31" s="64" t="s">
        <v>52</v>
      </c>
    </row>
    <row r="32" spans="1:17" s="44" customFormat="1" ht="15.75" customHeight="1">
      <c r="A32" s="160">
        <v>8</v>
      </c>
      <c r="B32" s="161" t="s">
        <v>90</v>
      </c>
      <c r="C32" s="152">
        <v>1400362.56</v>
      </c>
      <c r="D32" s="152">
        <v>1400362.56</v>
      </c>
      <c r="E32" s="64" t="s">
        <v>52</v>
      </c>
      <c r="F32" s="64" t="s">
        <v>52</v>
      </c>
      <c r="G32" s="64" t="s">
        <v>52</v>
      </c>
      <c r="H32" s="64" t="s">
        <v>52</v>
      </c>
      <c r="I32" s="64" t="s">
        <v>52</v>
      </c>
      <c r="J32" s="64" t="s">
        <v>52</v>
      </c>
      <c r="K32" s="64" t="s">
        <v>52</v>
      </c>
      <c r="L32" s="64" t="s">
        <v>52</v>
      </c>
      <c r="M32" s="64" t="s">
        <v>52</v>
      </c>
      <c r="N32" s="64" t="s">
        <v>52</v>
      </c>
      <c r="O32" s="64" t="s">
        <v>52</v>
      </c>
      <c r="P32" s="64" t="s">
        <v>52</v>
      </c>
      <c r="Q32" s="64" t="s">
        <v>52</v>
      </c>
    </row>
    <row r="33" spans="1:17" s="44" customFormat="1" ht="15.75" customHeight="1">
      <c r="A33" s="160">
        <v>9</v>
      </c>
      <c r="B33" s="161" t="s">
        <v>92</v>
      </c>
      <c r="C33" s="152">
        <v>1723937.81</v>
      </c>
      <c r="D33" s="152">
        <v>1723937.81</v>
      </c>
      <c r="E33" s="64" t="s">
        <v>52</v>
      </c>
      <c r="F33" s="64" t="s">
        <v>52</v>
      </c>
      <c r="G33" s="149" t="s">
        <v>52</v>
      </c>
      <c r="H33" s="64" t="s">
        <v>52</v>
      </c>
      <c r="I33" s="64" t="s">
        <v>52</v>
      </c>
      <c r="J33" s="64" t="s">
        <v>52</v>
      </c>
      <c r="K33" s="64" t="s">
        <v>52</v>
      </c>
      <c r="L33" s="64" t="s">
        <v>52</v>
      </c>
      <c r="M33" s="64" t="s">
        <v>52</v>
      </c>
      <c r="N33" s="64" t="s">
        <v>52</v>
      </c>
      <c r="O33" s="64" t="s">
        <v>52</v>
      </c>
      <c r="P33" s="64" t="s">
        <v>52</v>
      </c>
      <c r="Q33" s="64" t="s">
        <v>52</v>
      </c>
    </row>
    <row r="34" spans="1:17" s="44" customFormat="1" ht="15" customHeight="1">
      <c r="A34" s="151"/>
      <c r="B34" s="153" t="s">
        <v>119</v>
      </c>
      <c r="C34" s="65">
        <f>SUM(C25:C33)</f>
        <v>29845919.819999997</v>
      </c>
      <c r="D34" s="65">
        <f>SUM(D25:D33)</f>
        <v>21480565.219999995</v>
      </c>
      <c r="E34" s="64" t="s">
        <v>52</v>
      </c>
      <c r="F34" s="64" t="s">
        <v>52</v>
      </c>
      <c r="G34" s="65">
        <f>SUM(G26:G31)</f>
        <v>8365354.6</v>
      </c>
      <c r="H34" s="64" t="s">
        <v>52</v>
      </c>
      <c r="I34" s="64" t="s">
        <v>52</v>
      </c>
      <c r="J34" s="64" t="s">
        <v>52</v>
      </c>
      <c r="K34" s="64" t="s">
        <v>52</v>
      </c>
      <c r="L34" s="64" t="s">
        <v>52</v>
      </c>
      <c r="M34" s="64" t="s">
        <v>52</v>
      </c>
      <c r="N34" s="64" t="s">
        <v>52</v>
      </c>
      <c r="O34" s="64" t="s">
        <v>52</v>
      </c>
      <c r="P34" s="64" t="s">
        <v>52</v>
      </c>
      <c r="Q34" s="64" t="s">
        <v>52</v>
      </c>
    </row>
    <row r="35" spans="1:17" s="44" customFormat="1" ht="14.25" customHeight="1">
      <c r="A35" s="216" t="s">
        <v>114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</row>
    <row r="36" spans="1:17" s="44" customFormat="1" ht="17.25" customHeight="1">
      <c r="A36" s="154">
        <v>1</v>
      </c>
      <c r="B36" s="95" t="s">
        <v>115</v>
      </c>
      <c r="C36" s="149">
        <v>5480234.05</v>
      </c>
      <c r="D36" s="149">
        <v>5480234.05</v>
      </c>
      <c r="E36" s="150" t="s">
        <v>52</v>
      </c>
      <c r="F36" s="149" t="s">
        <v>52</v>
      </c>
      <c r="G36" s="149" t="s">
        <v>52</v>
      </c>
      <c r="H36" s="64" t="s">
        <v>52</v>
      </c>
      <c r="I36" s="64" t="s">
        <v>52</v>
      </c>
      <c r="J36" s="64" t="s">
        <v>52</v>
      </c>
      <c r="K36" s="64" t="s">
        <v>52</v>
      </c>
      <c r="L36" s="64" t="s">
        <v>52</v>
      </c>
      <c r="M36" s="64" t="s">
        <v>52</v>
      </c>
      <c r="N36" s="64" t="s">
        <v>52</v>
      </c>
      <c r="O36" s="64" t="s">
        <v>52</v>
      </c>
      <c r="P36" s="64" t="s">
        <v>52</v>
      </c>
      <c r="Q36" s="64" t="s">
        <v>52</v>
      </c>
    </row>
    <row r="37" spans="1:17" s="44" customFormat="1" ht="14.25" customHeight="1">
      <c r="A37" s="154">
        <v>2</v>
      </c>
      <c r="B37" s="83" t="s">
        <v>116</v>
      </c>
      <c r="C37" s="152">
        <v>10710783.91</v>
      </c>
      <c r="D37" s="152">
        <v>10710783.91</v>
      </c>
      <c r="E37" s="65" t="s">
        <v>52</v>
      </c>
      <c r="F37" s="65" t="s">
        <v>52</v>
      </c>
      <c r="G37" s="65" t="s">
        <v>52</v>
      </c>
      <c r="H37" s="65" t="s">
        <v>52</v>
      </c>
      <c r="I37" s="65" t="s">
        <v>52</v>
      </c>
      <c r="J37" s="65" t="s">
        <v>52</v>
      </c>
      <c r="K37" s="65" t="s">
        <v>52</v>
      </c>
      <c r="L37" s="65" t="s">
        <v>52</v>
      </c>
      <c r="M37" s="65" t="s">
        <v>52</v>
      </c>
      <c r="N37" s="65" t="s">
        <v>52</v>
      </c>
      <c r="O37" s="65" t="s">
        <v>52</v>
      </c>
      <c r="P37" s="65" t="s">
        <v>52</v>
      </c>
      <c r="Q37" s="65" t="s">
        <v>52</v>
      </c>
    </row>
    <row r="38" spans="1:17" s="44" customFormat="1" ht="14.25" customHeight="1">
      <c r="A38" s="155">
        <v>3</v>
      </c>
      <c r="B38" s="156" t="s">
        <v>82</v>
      </c>
      <c r="C38" s="157">
        <v>5105743.16</v>
      </c>
      <c r="D38" s="157">
        <v>5105743.16</v>
      </c>
      <c r="E38" s="65" t="s">
        <v>52</v>
      </c>
      <c r="F38" s="65" t="s">
        <v>52</v>
      </c>
      <c r="G38" s="65" t="s">
        <v>52</v>
      </c>
      <c r="H38" s="65" t="s">
        <v>52</v>
      </c>
      <c r="I38" s="65" t="s">
        <v>52</v>
      </c>
      <c r="J38" s="65" t="s">
        <v>52</v>
      </c>
      <c r="K38" s="65" t="s">
        <v>52</v>
      </c>
      <c r="L38" s="65" t="s">
        <v>52</v>
      </c>
      <c r="M38" s="65" t="s">
        <v>52</v>
      </c>
      <c r="N38" s="65" t="s">
        <v>52</v>
      </c>
      <c r="O38" s="65" t="s">
        <v>52</v>
      </c>
      <c r="P38" s="65" t="s">
        <v>52</v>
      </c>
      <c r="Q38" s="65" t="s">
        <v>52</v>
      </c>
    </row>
    <row r="39" spans="1:17" s="44" customFormat="1" ht="14.25" customHeight="1">
      <c r="A39" s="155">
        <v>4</v>
      </c>
      <c r="B39" s="156" t="s">
        <v>117</v>
      </c>
      <c r="C39" s="50">
        <v>2997032</v>
      </c>
      <c r="D39" s="50">
        <v>2997032</v>
      </c>
      <c r="E39" s="65" t="s">
        <v>52</v>
      </c>
      <c r="F39" s="65" t="s">
        <v>52</v>
      </c>
      <c r="G39" s="65" t="s">
        <v>52</v>
      </c>
      <c r="H39" s="65" t="s">
        <v>52</v>
      </c>
      <c r="I39" s="65" t="s">
        <v>52</v>
      </c>
      <c r="J39" s="65" t="s">
        <v>52</v>
      </c>
      <c r="K39" s="65" t="s">
        <v>52</v>
      </c>
      <c r="L39" s="65" t="s">
        <v>52</v>
      </c>
      <c r="M39" s="65" t="s">
        <v>52</v>
      </c>
      <c r="N39" s="65" t="s">
        <v>52</v>
      </c>
      <c r="O39" s="65" t="s">
        <v>52</v>
      </c>
      <c r="P39" s="65" t="s">
        <v>52</v>
      </c>
      <c r="Q39" s="65" t="s">
        <v>72</v>
      </c>
    </row>
    <row r="40" spans="1:17" s="44" customFormat="1" ht="14.25" customHeight="1">
      <c r="A40" s="155">
        <v>5</v>
      </c>
      <c r="B40" s="156" t="s">
        <v>118</v>
      </c>
      <c r="C40" s="50">
        <v>2500072.4</v>
      </c>
      <c r="D40" s="50">
        <v>2500072.4</v>
      </c>
      <c r="E40" s="65" t="s">
        <v>52</v>
      </c>
      <c r="F40" s="65" t="s">
        <v>52</v>
      </c>
      <c r="G40" s="65" t="s">
        <v>52</v>
      </c>
      <c r="H40" s="65" t="s">
        <v>52</v>
      </c>
      <c r="I40" s="65" t="s">
        <v>52</v>
      </c>
      <c r="J40" s="65" t="s">
        <v>52</v>
      </c>
      <c r="K40" s="65" t="s">
        <v>52</v>
      </c>
      <c r="L40" s="65" t="s">
        <v>52</v>
      </c>
      <c r="M40" s="65" t="s">
        <v>52</v>
      </c>
      <c r="N40" s="65" t="s">
        <v>52</v>
      </c>
      <c r="O40" s="65" t="s">
        <v>52</v>
      </c>
      <c r="P40" s="65" t="s">
        <v>52</v>
      </c>
      <c r="Q40" s="65" t="s">
        <v>72</v>
      </c>
    </row>
    <row r="41" spans="1:17" s="44" customFormat="1" ht="14.25" customHeight="1">
      <c r="A41" s="155">
        <v>6</v>
      </c>
      <c r="B41" s="156" t="s">
        <v>106</v>
      </c>
      <c r="C41" s="50">
        <v>4534389.2</v>
      </c>
      <c r="D41" s="50">
        <f>4534389.2-E41</f>
        <v>4475359.2</v>
      </c>
      <c r="E41" s="50">
        <v>59030</v>
      </c>
      <c r="F41" s="65" t="s">
        <v>52</v>
      </c>
      <c r="G41" s="65" t="s">
        <v>52</v>
      </c>
      <c r="H41" s="65" t="s">
        <v>52</v>
      </c>
      <c r="I41" s="65" t="s">
        <v>52</v>
      </c>
      <c r="J41" s="65" t="s">
        <v>52</v>
      </c>
      <c r="K41" s="65" t="s">
        <v>52</v>
      </c>
      <c r="L41" s="65" t="s">
        <v>52</v>
      </c>
      <c r="M41" s="65" t="s">
        <v>52</v>
      </c>
      <c r="N41" s="65" t="s">
        <v>52</v>
      </c>
      <c r="O41" s="65" t="s">
        <v>52</v>
      </c>
      <c r="P41" s="65" t="s">
        <v>52</v>
      </c>
      <c r="Q41" s="65" t="s">
        <v>72</v>
      </c>
    </row>
    <row r="42" spans="1:17" s="27" customFormat="1" ht="12.75" customHeight="1">
      <c r="A42" s="155"/>
      <c r="B42" s="158" t="s">
        <v>122</v>
      </c>
      <c r="C42" s="159">
        <f>SUM(C36:C41)</f>
        <v>31328254.72</v>
      </c>
      <c r="D42" s="159">
        <f>SUM(D36:D41)</f>
        <v>31269224.72</v>
      </c>
      <c r="E42" s="64" t="s">
        <v>52</v>
      </c>
      <c r="F42" s="64" t="s">
        <v>52</v>
      </c>
      <c r="G42" s="65" t="s">
        <v>72</v>
      </c>
      <c r="H42" s="65" t="s">
        <v>72</v>
      </c>
      <c r="I42" s="65" t="s">
        <v>72</v>
      </c>
      <c r="J42" s="65" t="s">
        <v>72</v>
      </c>
      <c r="K42" s="65" t="s">
        <v>72</v>
      </c>
      <c r="L42" s="65" t="s">
        <v>72</v>
      </c>
      <c r="M42" s="65" t="s">
        <v>72</v>
      </c>
      <c r="N42" s="65" t="s">
        <v>72</v>
      </c>
      <c r="O42" s="65" t="s">
        <v>72</v>
      </c>
      <c r="P42" s="65" t="s">
        <v>72</v>
      </c>
      <c r="Q42" s="65" t="s">
        <v>72</v>
      </c>
    </row>
    <row r="43" spans="1:17" s="27" customFormat="1" ht="12.75">
      <c r="A43" s="216" t="s">
        <v>47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</row>
    <row r="44" spans="1:17" s="27" customFormat="1" ht="12.75">
      <c r="A44" s="97">
        <v>1</v>
      </c>
      <c r="B44" s="95" t="s">
        <v>56</v>
      </c>
      <c r="C44" s="100">
        <v>11240615.52</v>
      </c>
      <c r="D44" s="100">
        <v>11240615.52</v>
      </c>
      <c r="E44" s="101" t="s">
        <v>52</v>
      </c>
      <c r="F44" s="101" t="s">
        <v>52</v>
      </c>
      <c r="G44" s="100" t="s">
        <v>52</v>
      </c>
      <c r="H44" s="64" t="s">
        <v>52</v>
      </c>
      <c r="I44" s="64" t="s">
        <v>52</v>
      </c>
      <c r="J44" s="64" t="s">
        <v>52</v>
      </c>
      <c r="K44" s="64" t="s">
        <v>52</v>
      </c>
      <c r="L44" s="64" t="s">
        <v>52</v>
      </c>
      <c r="M44" s="64" t="s">
        <v>52</v>
      </c>
      <c r="N44" s="64" t="s">
        <v>52</v>
      </c>
      <c r="O44" s="64" t="s">
        <v>52</v>
      </c>
      <c r="P44" s="64" t="s">
        <v>52</v>
      </c>
      <c r="Q44" s="64" t="s">
        <v>52</v>
      </c>
    </row>
    <row r="45" spans="1:17" s="27" customFormat="1" ht="12.75">
      <c r="A45" s="82">
        <v>2</v>
      </c>
      <c r="B45" s="83" t="s">
        <v>57</v>
      </c>
      <c r="C45" s="70">
        <v>7816587.03</v>
      </c>
      <c r="D45" s="70">
        <f>SUM(C45-G45)</f>
        <v>6520023.03</v>
      </c>
      <c r="E45" s="64" t="s">
        <v>52</v>
      </c>
      <c r="F45" s="64">
        <v>824</v>
      </c>
      <c r="G45" s="100">
        <v>1296564</v>
      </c>
      <c r="H45" s="64" t="s">
        <v>52</v>
      </c>
      <c r="I45" s="64" t="s">
        <v>52</v>
      </c>
      <c r="J45" s="64" t="s">
        <v>52</v>
      </c>
      <c r="K45" s="64" t="s">
        <v>52</v>
      </c>
      <c r="L45" s="64" t="s">
        <v>52</v>
      </c>
      <c r="M45" s="64" t="s">
        <v>52</v>
      </c>
      <c r="N45" s="64" t="s">
        <v>52</v>
      </c>
      <c r="O45" s="64" t="s">
        <v>52</v>
      </c>
      <c r="P45" s="64" t="s">
        <v>52</v>
      </c>
      <c r="Q45" s="64" t="s">
        <v>52</v>
      </c>
    </row>
    <row r="46" spans="1:17" s="27" customFormat="1" ht="12.75">
      <c r="A46" s="82">
        <v>3</v>
      </c>
      <c r="B46" s="83" t="s">
        <v>58</v>
      </c>
      <c r="C46" s="70">
        <v>9465022.08</v>
      </c>
      <c r="D46" s="70">
        <f>SUM(C46-G46)</f>
        <v>8001667.08</v>
      </c>
      <c r="E46" s="64" t="s">
        <v>72</v>
      </c>
      <c r="F46" s="4">
        <v>930</v>
      </c>
      <c r="G46" s="64">
        <v>1463355</v>
      </c>
      <c r="H46" s="65" t="s">
        <v>52</v>
      </c>
      <c r="I46" s="65" t="s">
        <v>52</v>
      </c>
      <c r="J46" s="64" t="s">
        <v>52</v>
      </c>
      <c r="K46" s="64" t="s">
        <v>52</v>
      </c>
      <c r="L46" s="64" t="s">
        <v>52</v>
      </c>
      <c r="M46" s="64" t="s">
        <v>52</v>
      </c>
      <c r="N46" s="64" t="s">
        <v>52</v>
      </c>
      <c r="O46" s="64" t="s">
        <v>52</v>
      </c>
      <c r="P46" s="64" t="s">
        <v>52</v>
      </c>
      <c r="Q46" s="64" t="s">
        <v>52</v>
      </c>
    </row>
    <row r="47" spans="1:17" s="27" customFormat="1" ht="12.75">
      <c r="A47" s="82">
        <v>4</v>
      </c>
      <c r="B47" s="95" t="s">
        <v>75</v>
      </c>
      <c r="C47" s="100">
        <v>1537900</v>
      </c>
      <c r="D47" s="64" t="s">
        <v>72</v>
      </c>
      <c r="E47" s="64" t="s">
        <v>72</v>
      </c>
      <c r="F47" s="4">
        <v>455</v>
      </c>
      <c r="G47" s="100">
        <v>1537900</v>
      </c>
      <c r="H47" s="4" t="s">
        <v>72</v>
      </c>
      <c r="I47" s="4" t="s">
        <v>72</v>
      </c>
      <c r="J47" s="4" t="s">
        <v>72</v>
      </c>
      <c r="K47" s="4" t="s">
        <v>72</v>
      </c>
      <c r="L47" s="4" t="s">
        <v>72</v>
      </c>
      <c r="M47" s="4" t="s">
        <v>72</v>
      </c>
      <c r="N47" s="4" t="s">
        <v>72</v>
      </c>
      <c r="O47" s="4" t="s">
        <v>72</v>
      </c>
      <c r="P47" s="4" t="s">
        <v>72</v>
      </c>
      <c r="Q47" s="4" t="s">
        <v>72</v>
      </c>
    </row>
    <row r="48" spans="1:17" s="27" customFormat="1" ht="12.75">
      <c r="A48" s="82">
        <v>5</v>
      </c>
      <c r="B48" s="83" t="s">
        <v>62</v>
      </c>
      <c r="C48" s="100">
        <v>2109120</v>
      </c>
      <c r="D48" s="64" t="s">
        <v>72</v>
      </c>
      <c r="E48" s="64" t="s">
        <v>72</v>
      </c>
      <c r="F48" s="4">
        <v>624</v>
      </c>
      <c r="G48" s="100">
        <v>2109120</v>
      </c>
      <c r="H48" s="4" t="s">
        <v>72</v>
      </c>
      <c r="I48" s="4" t="s">
        <v>72</v>
      </c>
      <c r="J48" s="4" t="s">
        <v>72</v>
      </c>
      <c r="K48" s="4" t="s">
        <v>72</v>
      </c>
      <c r="L48" s="4" t="s">
        <v>72</v>
      </c>
      <c r="M48" s="4" t="s">
        <v>72</v>
      </c>
      <c r="N48" s="4" t="s">
        <v>72</v>
      </c>
      <c r="O48" s="4" t="s">
        <v>72</v>
      </c>
      <c r="P48" s="4" t="s">
        <v>72</v>
      </c>
      <c r="Q48" s="4" t="s">
        <v>72</v>
      </c>
    </row>
    <row r="49" spans="1:17" s="27" customFormat="1" ht="12.75">
      <c r="A49" s="82">
        <v>6</v>
      </c>
      <c r="B49" s="83" t="s">
        <v>63</v>
      </c>
      <c r="C49" s="100">
        <v>1456780</v>
      </c>
      <c r="D49" s="64" t="s">
        <v>72</v>
      </c>
      <c r="E49" s="64" t="s">
        <v>72</v>
      </c>
      <c r="F49" s="4">
        <v>431</v>
      </c>
      <c r="G49" s="100">
        <v>1456780</v>
      </c>
      <c r="H49" s="4" t="s">
        <v>72</v>
      </c>
      <c r="I49" s="4" t="s">
        <v>72</v>
      </c>
      <c r="J49" s="4" t="s">
        <v>72</v>
      </c>
      <c r="K49" s="4" t="s">
        <v>72</v>
      </c>
      <c r="L49" s="4" t="s">
        <v>72</v>
      </c>
      <c r="M49" s="4" t="s">
        <v>72</v>
      </c>
      <c r="N49" s="4" t="s">
        <v>72</v>
      </c>
      <c r="O49" s="4" t="s">
        <v>72</v>
      </c>
      <c r="P49" s="4" t="s">
        <v>72</v>
      </c>
      <c r="Q49" s="4" t="s">
        <v>72</v>
      </c>
    </row>
    <row r="50" spans="1:17" s="27" customFormat="1" ht="12.75">
      <c r="A50" s="82">
        <v>7</v>
      </c>
      <c r="B50" s="95" t="s">
        <v>67</v>
      </c>
      <c r="C50" s="100">
        <v>3033940</v>
      </c>
      <c r="D50" s="64" t="s">
        <v>72</v>
      </c>
      <c r="E50" s="64" t="s">
        <v>72</v>
      </c>
      <c r="F50" s="4">
        <v>1667</v>
      </c>
      <c r="G50" s="100">
        <v>3033940</v>
      </c>
      <c r="H50" s="4" t="s">
        <v>72</v>
      </c>
      <c r="I50" s="4" t="s">
        <v>72</v>
      </c>
      <c r="J50" s="4" t="s">
        <v>72</v>
      </c>
      <c r="K50" s="4" t="s">
        <v>72</v>
      </c>
      <c r="L50" s="4" t="s">
        <v>72</v>
      </c>
      <c r="M50" s="4" t="s">
        <v>72</v>
      </c>
      <c r="N50" s="4" t="s">
        <v>72</v>
      </c>
      <c r="O50" s="4" t="s">
        <v>72</v>
      </c>
      <c r="P50" s="4" t="s">
        <v>72</v>
      </c>
      <c r="Q50" s="4" t="s">
        <v>72</v>
      </c>
    </row>
    <row r="51" spans="1:17" s="27" customFormat="1" ht="12.75" customHeight="1">
      <c r="A51" s="82">
        <v>8</v>
      </c>
      <c r="B51" s="83" t="s">
        <v>68</v>
      </c>
      <c r="C51" s="100">
        <v>1130220</v>
      </c>
      <c r="D51" s="64" t="s">
        <v>72</v>
      </c>
      <c r="E51" s="64" t="s">
        <v>72</v>
      </c>
      <c r="F51" s="4">
        <v>621</v>
      </c>
      <c r="G51" s="50">
        <v>1130220</v>
      </c>
      <c r="H51" s="4" t="s">
        <v>72</v>
      </c>
      <c r="I51" s="4" t="s">
        <v>72</v>
      </c>
      <c r="J51" s="4" t="s">
        <v>72</v>
      </c>
      <c r="K51" s="4" t="s">
        <v>72</v>
      </c>
      <c r="L51" s="4" t="s">
        <v>72</v>
      </c>
      <c r="M51" s="4" t="s">
        <v>72</v>
      </c>
      <c r="N51" s="4" t="s">
        <v>72</v>
      </c>
      <c r="O51" s="4" t="s">
        <v>72</v>
      </c>
      <c r="P51" s="4" t="s">
        <v>72</v>
      </c>
      <c r="Q51" s="4" t="s">
        <v>72</v>
      </c>
    </row>
    <row r="52" spans="1:17" s="44" customFormat="1" ht="15" customHeight="1">
      <c r="A52" s="82">
        <v>9</v>
      </c>
      <c r="B52" s="83" t="s">
        <v>69</v>
      </c>
      <c r="C52" s="100">
        <v>2255400</v>
      </c>
      <c r="D52" s="64" t="s">
        <v>72</v>
      </c>
      <c r="E52" s="64" t="s">
        <v>72</v>
      </c>
      <c r="F52" s="4" t="s">
        <v>72</v>
      </c>
      <c r="G52" s="4" t="s">
        <v>72</v>
      </c>
      <c r="H52" s="4" t="s">
        <v>72</v>
      </c>
      <c r="I52" s="4" t="s">
        <v>72</v>
      </c>
      <c r="J52" s="4" t="s">
        <v>72</v>
      </c>
      <c r="K52" s="4" t="s">
        <v>72</v>
      </c>
      <c r="L52" s="116">
        <v>630</v>
      </c>
      <c r="M52" s="64">
        <v>2255400</v>
      </c>
      <c r="N52" s="4" t="s">
        <v>72</v>
      </c>
      <c r="O52" s="4" t="s">
        <v>72</v>
      </c>
      <c r="P52" s="4" t="s">
        <v>72</v>
      </c>
      <c r="Q52" s="4" t="s">
        <v>72</v>
      </c>
    </row>
    <row r="53" spans="1:17" s="44" customFormat="1" ht="16.5" customHeight="1">
      <c r="A53" s="82">
        <v>10</v>
      </c>
      <c r="B53" s="95" t="s">
        <v>71</v>
      </c>
      <c r="C53" s="100">
        <v>6594704</v>
      </c>
      <c r="D53" s="100">
        <v>6594704</v>
      </c>
      <c r="E53" s="100" t="s">
        <v>72</v>
      </c>
      <c r="F53" s="4" t="s">
        <v>72</v>
      </c>
      <c r="G53" s="4" t="s">
        <v>72</v>
      </c>
      <c r="H53" s="4" t="s">
        <v>72</v>
      </c>
      <c r="I53" s="4" t="s">
        <v>72</v>
      </c>
      <c r="J53" s="4" t="s">
        <v>72</v>
      </c>
      <c r="K53" s="4" t="s">
        <v>72</v>
      </c>
      <c r="L53" s="4" t="s">
        <v>72</v>
      </c>
      <c r="M53" s="4" t="s">
        <v>72</v>
      </c>
      <c r="N53" s="4" t="s">
        <v>72</v>
      </c>
      <c r="O53" s="4" t="s">
        <v>72</v>
      </c>
      <c r="P53" s="4" t="s">
        <v>72</v>
      </c>
      <c r="Q53" s="4" t="s">
        <v>72</v>
      </c>
    </row>
    <row r="54" spans="1:17" s="44" customFormat="1" ht="16.5" customHeight="1">
      <c r="A54" s="82">
        <v>11</v>
      </c>
      <c r="B54" s="117" t="s">
        <v>73</v>
      </c>
      <c r="C54" s="118">
        <v>2470630.4</v>
      </c>
      <c r="D54" s="118">
        <v>1223508.6</v>
      </c>
      <c r="E54" s="100" t="s">
        <v>72</v>
      </c>
      <c r="F54" s="100" t="s">
        <v>72</v>
      </c>
      <c r="G54" s="100" t="s">
        <v>72</v>
      </c>
      <c r="H54" s="100" t="s">
        <v>72</v>
      </c>
      <c r="I54" s="100" t="s">
        <v>72</v>
      </c>
      <c r="J54" s="100" t="s">
        <v>72</v>
      </c>
      <c r="K54" s="100" t="s">
        <v>72</v>
      </c>
      <c r="L54" s="4">
        <v>2353.06</v>
      </c>
      <c r="M54" s="4">
        <v>1247122</v>
      </c>
      <c r="N54" s="4" t="s">
        <v>72</v>
      </c>
      <c r="O54" s="4" t="s">
        <v>72</v>
      </c>
      <c r="P54" s="4" t="s">
        <v>72</v>
      </c>
      <c r="Q54" s="4" t="s">
        <v>72</v>
      </c>
    </row>
    <row r="55" spans="1:17" s="44" customFormat="1" ht="16.5" customHeight="1">
      <c r="A55" s="82"/>
      <c r="B55" s="84" t="s">
        <v>123</v>
      </c>
      <c r="C55" s="104">
        <f>SUM(C44:C54)</f>
        <v>49110919.03</v>
      </c>
      <c r="D55" s="104">
        <f>SUM(D44:D54)</f>
        <v>33580518.230000004</v>
      </c>
      <c r="E55" s="104">
        <f aca="true" t="shared" si="0" ref="E55:K55">SUM(E44:E53)</f>
        <v>0</v>
      </c>
      <c r="F55" s="104">
        <f t="shared" si="0"/>
        <v>5552</v>
      </c>
      <c r="G55" s="104">
        <f t="shared" si="0"/>
        <v>12027879</v>
      </c>
      <c r="H55" s="104">
        <f t="shared" si="0"/>
        <v>0</v>
      </c>
      <c r="I55" s="104">
        <f t="shared" si="0"/>
        <v>0</v>
      </c>
      <c r="J55" s="104">
        <f t="shared" si="0"/>
        <v>0</v>
      </c>
      <c r="K55" s="104">
        <f t="shared" si="0"/>
        <v>0</v>
      </c>
      <c r="L55" s="104">
        <f>SUM(L44:L54)</f>
        <v>2983.06</v>
      </c>
      <c r="M55" s="104">
        <f>SUM(M44:M54)</f>
        <v>3502522</v>
      </c>
      <c r="N55" s="104">
        <f>SUM(N44:N53)</f>
        <v>0</v>
      </c>
      <c r="O55" s="104">
        <f>SUM(O44:O53)</f>
        <v>0</v>
      </c>
      <c r="P55" s="104">
        <f>SUM(P44:P53)</f>
        <v>0</v>
      </c>
      <c r="Q55" s="104">
        <f>SUM(Q44:Q53)</f>
        <v>0</v>
      </c>
    </row>
    <row r="56" spans="1:17" s="44" customFormat="1" ht="27" customHeight="1" hidden="1">
      <c r="A56" s="82"/>
      <c r="B56" s="83"/>
      <c r="C56" s="70"/>
      <c r="D56" s="70"/>
      <c r="E56" s="64"/>
      <c r="F56" s="4"/>
      <c r="G56" s="64"/>
      <c r="H56" s="64"/>
      <c r="I56" s="64"/>
      <c r="J56" s="64"/>
      <c r="K56" s="64"/>
      <c r="L56" s="64"/>
      <c r="M56" s="64"/>
      <c r="N56" s="64"/>
      <c r="O56" s="64"/>
      <c r="P56" s="211"/>
      <c r="Q56" s="212"/>
    </row>
    <row r="57" spans="1:17" s="44" customFormat="1" ht="24.75" customHeight="1">
      <c r="A57" s="14"/>
      <c r="B57" s="102"/>
      <c r="C57" s="12"/>
      <c r="D57" s="11"/>
      <c r="E57" s="11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</row>
    <row r="58" spans="1:17" s="44" customFormat="1" ht="27" customHeight="1">
      <c r="A58" s="14"/>
      <c r="B58" s="102"/>
      <c r="C58" s="12"/>
      <c r="D58" s="11"/>
      <c r="E58" s="11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</row>
    <row r="59" spans="1:17" s="44" customFormat="1" ht="14.25" customHeight="1">
      <c r="A59" s="14"/>
      <c r="B59" s="102"/>
      <c r="C59" s="12"/>
      <c r="D59" s="11"/>
      <c r="E59" s="11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</row>
    <row r="60" spans="1:5" s="27" customFormat="1" ht="12.75" customHeight="1">
      <c r="A60" s="14"/>
      <c r="B60" s="102"/>
      <c r="C60" s="12"/>
      <c r="D60" s="11"/>
      <c r="E60" s="11"/>
    </row>
    <row r="61" spans="1:17" s="44" customFormat="1" ht="12.75">
      <c r="A61" s="14"/>
      <c r="B61" s="102"/>
      <c r="C61" s="12"/>
      <c r="D61" s="11"/>
      <c r="E61" s="11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</row>
    <row r="62" spans="1:17" s="44" customFormat="1" ht="15.75" customHeight="1">
      <c r="A62" s="14"/>
      <c r="B62" s="102"/>
      <c r="C62" s="12"/>
      <c r="D62" s="11"/>
      <c r="E62" s="11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</row>
    <row r="63" spans="1:17" s="44" customFormat="1" ht="15" customHeight="1">
      <c r="A63" s="14"/>
      <c r="B63" s="102"/>
      <c r="C63" s="12"/>
      <c r="D63" s="11"/>
      <c r="E63" s="11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</row>
    <row r="64" spans="1:17" s="44" customFormat="1" ht="12.75">
      <c r="A64" s="14"/>
      <c r="B64" s="102"/>
      <c r="C64" s="12"/>
      <c r="D64" s="11"/>
      <c r="E64" s="11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</row>
    <row r="65" spans="1:5" s="27" customFormat="1" ht="12.75" customHeight="1">
      <c r="A65" s="14"/>
      <c r="B65" s="102"/>
      <c r="C65" s="12"/>
      <c r="D65" s="11"/>
      <c r="E65" s="11"/>
    </row>
    <row r="66" spans="1:17" s="27" customFormat="1" ht="12.75">
      <c r="A66" s="14"/>
      <c r="B66" s="10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1"/>
      <c r="Q66" s="11"/>
    </row>
    <row r="67" spans="1:17" s="27" customFormat="1" ht="12.75">
      <c r="A67" s="14"/>
      <c r="B67" s="10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1"/>
      <c r="Q67" s="11"/>
    </row>
    <row r="68" spans="1:17" s="27" customFormat="1" ht="12.75">
      <c r="A68" s="14"/>
      <c r="B68" s="10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1"/>
      <c r="Q68" s="11"/>
    </row>
    <row r="69" spans="1:17" s="27" customFormat="1" ht="12.75">
      <c r="A69" s="14"/>
      <c r="B69" s="10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1"/>
      <c r="Q69" s="11"/>
    </row>
    <row r="70" spans="1:17" s="27" customFormat="1" ht="12.75" customHeight="1">
      <c r="A70" s="14"/>
      <c r="B70" s="10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1"/>
      <c r="Q70" s="11"/>
    </row>
    <row r="71" spans="1:17" s="27" customFormat="1" ht="12.75">
      <c r="A71" s="14"/>
      <c r="B71" s="10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1"/>
      <c r="Q71" s="11"/>
    </row>
    <row r="72" spans="1:17" s="27" customFormat="1" ht="12.75">
      <c r="A72" s="14"/>
      <c r="B72" s="10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1"/>
      <c r="Q72" s="11"/>
    </row>
    <row r="73" spans="1:17" s="27" customFormat="1" ht="12.75">
      <c r="A73" s="14"/>
      <c r="B73" s="10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1"/>
      <c r="Q73" s="11"/>
    </row>
    <row r="74" spans="1:17" s="27" customFormat="1" ht="12.75">
      <c r="A74" s="14"/>
      <c r="B74" s="10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1"/>
      <c r="Q74" s="11"/>
    </row>
    <row r="75" spans="1:17" s="27" customFormat="1" ht="12.75">
      <c r="A75" s="14"/>
      <c r="B75" s="10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1"/>
      <c r="Q75" s="11"/>
    </row>
    <row r="76" spans="1:17" s="27" customFormat="1" ht="12.75">
      <c r="A76" s="14"/>
      <c r="B76" s="10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1"/>
      <c r="Q76" s="11"/>
    </row>
    <row r="77" spans="1:17" s="27" customFormat="1" ht="12.75">
      <c r="A77" s="14"/>
      <c r="B77" s="10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1"/>
      <c r="Q77" s="11"/>
    </row>
    <row r="78" spans="1:17" s="27" customFormat="1" ht="12.75" customHeight="1">
      <c r="A78" s="14"/>
      <c r="B78" s="10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1"/>
      <c r="Q78" s="11"/>
    </row>
    <row r="79" spans="1:17" s="44" customFormat="1" ht="28.5" customHeight="1">
      <c r="A79" s="14"/>
      <c r="B79" s="10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1"/>
      <c r="Q79" s="11"/>
    </row>
    <row r="80" spans="1:17" s="44" customFormat="1" ht="32.25" customHeight="1">
      <c r="A80" s="14"/>
      <c r="B80" s="10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1"/>
      <c r="Q80" s="11"/>
    </row>
    <row r="81" spans="1:17" s="44" customFormat="1" ht="28.5" customHeight="1">
      <c r="A81" s="14"/>
      <c r="B81" s="10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1"/>
      <c r="Q81" s="11"/>
    </row>
    <row r="82" spans="1:17" s="27" customFormat="1" ht="12.75">
      <c r="A82" s="14"/>
      <c r="B82" s="10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1"/>
      <c r="Q82" s="11"/>
    </row>
    <row r="83" spans="1:17" s="27" customFormat="1" ht="12.75" customHeight="1">
      <c r="A83" s="14"/>
      <c r="B83" s="10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1"/>
      <c r="Q83" s="11"/>
    </row>
    <row r="84" spans="1:17" s="27" customFormat="1" ht="27" customHeight="1">
      <c r="A84" s="14"/>
      <c r="B84" s="10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1"/>
      <c r="Q84" s="11"/>
    </row>
    <row r="85" spans="1:17" s="27" customFormat="1" ht="27" customHeight="1">
      <c r="A85" s="14"/>
      <c r="B85" s="10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1"/>
      <c r="Q85" s="11"/>
    </row>
    <row r="86" spans="1:17" s="27" customFormat="1" ht="27" customHeight="1">
      <c r="A86" s="14"/>
      <c r="B86" s="10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1"/>
      <c r="Q86" s="11"/>
    </row>
    <row r="87" spans="1:17" s="27" customFormat="1" ht="27" customHeight="1">
      <c r="A87" s="14"/>
      <c r="B87" s="10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1"/>
      <c r="Q87" s="11"/>
    </row>
    <row r="88" spans="1:17" s="27" customFormat="1" ht="12.75">
      <c r="A88" s="14"/>
      <c r="B88" s="10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1"/>
      <c r="Q88" s="11"/>
    </row>
    <row r="89" spans="1:17" s="27" customFormat="1" ht="12.75" customHeight="1">
      <c r="A89" s="14"/>
      <c r="B89" s="10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1"/>
      <c r="Q89" s="11"/>
    </row>
    <row r="90" spans="1:17" s="27" customFormat="1" ht="27.75" customHeight="1">
      <c r="A90" s="14"/>
      <c r="B90" s="10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1"/>
      <c r="Q90" s="11"/>
    </row>
    <row r="91" spans="1:17" s="27" customFormat="1" ht="27.75" customHeight="1">
      <c r="A91" s="14"/>
      <c r="B91" s="10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1"/>
      <c r="Q91" s="11"/>
    </row>
    <row r="92" spans="1:17" s="27" customFormat="1" ht="12.75">
      <c r="A92" s="14"/>
      <c r="B92" s="10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1"/>
      <c r="Q92" s="11"/>
    </row>
    <row r="93" spans="1:17" s="27" customFormat="1" ht="12.75" customHeight="1">
      <c r="A93" s="14"/>
      <c r="B93" s="10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1"/>
      <c r="Q93" s="11"/>
    </row>
    <row r="94" spans="1:17" s="27" customFormat="1" ht="32.25" customHeight="1">
      <c r="A94" s="14"/>
      <c r="B94" s="10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1"/>
      <c r="Q94" s="11"/>
    </row>
    <row r="95" spans="1:17" s="27" customFormat="1" ht="30" customHeight="1">
      <c r="A95" s="14"/>
      <c r="B95" s="10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1"/>
      <c r="Q95" s="11"/>
    </row>
    <row r="96" spans="1:17" s="27" customFormat="1" ht="32.25" customHeight="1">
      <c r="A96" s="14"/>
      <c r="B96" s="10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1"/>
      <c r="Q96" s="11"/>
    </row>
    <row r="97" spans="1:17" s="27" customFormat="1" ht="33.75" customHeight="1">
      <c r="A97" s="14"/>
      <c r="B97" s="10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1"/>
      <c r="Q97" s="11"/>
    </row>
    <row r="98" spans="1:17" s="27" customFormat="1" ht="29.25" customHeight="1">
      <c r="A98" s="14"/>
      <c r="B98" s="10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1"/>
      <c r="Q98" s="11"/>
    </row>
    <row r="99" spans="1:17" s="27" customFormat="1" ht="30" customHeight="1">
      <c r="A99" s="14"/>
      <c r="B99" s="10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1"/>
      <c r="Q99" s="11"/>
    </row>
    <row r="100" spans="1:17" s="27" customFormat="1" ht="30.75" customHeight="1">
      <c r="A100" s="14"/>
      <c r="B100" s="10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1"/>
      <c r="Q100" s="11"/>
    </row>
    <row r="101" spans="1:17" s="27" customFormat="1" ht="12.75">
      <c r="A101" s="14"/>
      <c r="B101" s="10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1"/>
      <c r="Q101" s="11"/>
    </row>
    <row r="102" spans="1:17" s="27" customFormat="1" ht="12.75" customHeight="1">
      <c r="A102" s="14"/>
      <c r="B102" s="10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1"/>
      <c r="Q102" s="11"/>
    </row>
    <row r="103" spans="1:17" s="27" customFormat="1" ht="32.25" customHeight="1">
      <c r="A103" s="14"/>
      <c r="B103" s="10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1"/>
      <c r="Q103" s="11"/>
    </row>
    <row r="104" spans="1:17" s="27" customFormat="1" ht="26.25" customHeight="1">
      <c r="A104" s="14"/>
      <c r="B104" s="10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1"/>
      <c r="Q104" s="11"/>
    </row>
    <row r="105" spans="1:17" s="27" customFormat="1" ht="27" customHeight="1">
      <c r="A105" s="14"/>
      <c r="B105" s="10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1"/>
      <c r="Q105" s="11"/>
    </row>
    <row r="106" spans="1:17" s="27" customFormat="1" ht="29.25" customHeight="1">
      <c r="A106" s="14"/>
      <c r="B106" s="10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1"/>
      <c r="Q106" s="11"/>
    </row>
    <row r="107" spans="1:17" s="27" customFormat="1" ht="12.75">
      <c r="A107" s="14"/>
      <c r="B107" s="10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1"/>
      <c r="Q107" s="11"/>
    </row>
    <row r="108" spans="1:17" s="27" customFormat="1" ht="12.75" customHeight="1">
      <c r="A108" s="14"/>
      <c r="B108" s="10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1"/>
      <c r="Q108" s="11"/>
    </row>
    <row r="109" spans="1:17" s="27" customFormat="1" ht="27" customHeight="1">
      <c r="A109" s="14"/>
      <c r="B109" s="10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1"/>
      <c r="Q109" s="11"/>
    </row>
    <row r="110" spans="1:17" s="27" customFormat="1" ht="30" customHeight="1">
      <c r="A110" s="14"/>
      <c r="B110" s="10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1"/>
      <c r="Q110" s="11"/>
    </row>
    <row r="111" spans="1:17" s="27" customFormat="1" ht="26.25" customHeight="1">
      <c r="A111" s="14"/>
      <c r="B111" s="10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1"/>
      <c r="Q111" s="11"/>
    </row>
    <row r="112" spans="1:17" s="27" customFormat="1" ht="15.75" customHeight="1">
      <c r="A112" s="14"/>
      <c r="B112" s="10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1"/>
      <c r="Q112" s="11"/>
    </row>
    <row r="113" spans="1:17" s="27" customFormat="1" ht="12.75" customHeight="1">
      <c r="A113" s="14"/>
      <c r="B113" s="10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1"/>
      <c r="Q113" s="11"/>
    </row>
    <row r="114" spans="1:17" s="27" customFormat="1" ht="30.75" customHeight="1">
      <c r="A114" s="14"/>
      <c r="B114" s="10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1"/>
      <c r="Q114" s="11"/>
    </row>
    <row r="115" spans="1:17" s="27" customFormat="1" ht="28.5" customHeight="1">
      <c r="A115" s="14"/>
      <c r="B115" s="10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1"/>
      <c r="Q115" s="11"/>
    </row>
    <row r="116" spans="1:17" s="27" customFormat="1" ht="25.5" customHeight="1">
      <c r="A116" s="14"/>
      <c r="B116" s="10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1"/>
      <c r="Q116" s="11"/>
    </row>
    <row r="117" spans="1:17" s="27" customFormat="1" ht="24" customHeight="1">
      <c r="A117" s="14"/>
      <c r="B117" s="10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1"/>
      <c r="Q117" s="11"/>
    </row>
    <row r="118" spans="1:17" s="27" customFormat="1" ht="27" customHeight="1">
      <c r="A118" s="14"/>
      <c r="B118" s="10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1"/>
      <c r="Q118" s="11"/>
    </row>
    <row r="119" spans="1:17" s="27" customFormat="1" ht="12.75">
      <c r="A119" s="14"/>
      <c r="B119" s="10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1"/>
      <c r="Q119" s="11"/>
    </row>
    <row r="120" spans="1:17" s="27" customFormat="1" ht="12.75" customHeight="1">
      <c r="A120" s="14"/>
      <c r="B120" s="10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1"/>
      <c r="Q120" s="11"/>
    </row>
    <row r="121" spans="1:17" s="44" customFormat="1" ht="12.75">
      <c r="A121" s="14"/>
      <c r="B121" s="10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1"/>
      <c r="Q121" s="11"/>
    </row>
    <row r="122" spans="1:17" s="44" customFormat="1" ht="12.75">
      <c r="A122" s="14"/>
      <c r="B122" s="10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1"/>
      <c r="Q122" s="11"/>
    </row>
    <row r="123" spans="1:17" s="44" customFormat="1" ht="18" customHeight="1">
      <c r="A123" s="14"/>
      <c r="B123" s="10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1"/>
      <c r="Q123" s="11"/>
    </row>
    <row r="124" spans="1:17" s="44" customFormat="1" ht="12.75">
      <c r="A124" s="14"/>
      <c r="B124" s="10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1"/>
      <c r="Q124" s="11"/>
    </row>
    <row r="125" spans="1:17" s="44" customFormat="1" ht="12.75">
      <c r="A125" s="14"/>
      <c r="B125" s="10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1"/>
      <c r="Q125" s="11"/>
    </row>
    <row r="126" spans="1:17" s="44" customFormat="1" ht="12.75">
      <c r="A126" s="14"/>
      <c r="B126" s="10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1"/>
      <c r="Q126" s="11"/>
    </row>
    <row r="127" spans="1:17" s="44" customFormat="1" ht="12.75">
      <c r="A127" s="14"/>
      <c r="B127" s="10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1"/>
      <c r="Q127" s="11"/>
    </row>
    <row r="128" spans="1:17" s="44" customFormat="1" ht="12.75">
      <c r="A128" s="14"/>
      <c r="B128" s="10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1"/>
      <c r="Q128" s="11"/>
    </row>
    <row r="129" spans="1:17" s="44" customFormat="1" ht="12.75">
      <c r="A129" s="14"/>
      <c r="B129" s="10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1"/>
      <c r="Q129" s="11"/>
    </row>
    <row r="130" spans="1:17" s="44" customFormat="1" ht="12.75">
      <c r="A130" s="14"/>
      <c r="B130" s="10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1"/>
      <c r="Q130" s="11"/>
    </row>
    <row r="131" spans="1:17" s="44" customFormat="1" ht="12.75">
      <c r="A131" s="14"/>
      <c r="B131" s="10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1"/>
      <c r="Q131" s="11"/>
    </row>
    <row r="132" spans="1:17" s="44" customFormat="1" ht="12.75">
      <c r="A132" s="14"/>
      <c r="B132" s="10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1"/>
      <c r="Q132" s="11"/>
    </row>
    <row r="133" spans="1:17" s="27" customFormat="1" ht="12.75">
      <c r="A133" s="14"/>
      <c r="B133" s="10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1"/>
      <c r="Q133" s="11"/>
    </row>
    <row r="134" spans="1:17" s="27" customFormat="1" ht="12.75" customHeight="1">
      <c r="A134" s="14"/>
      <c r="B134" s="10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1"/>
      <c r="Q134" s="11"/>
    </row>
    <row r="135" spans="1:17" s="27" customFormat="1" ht="12.75">
      <c r="A135" s="14"/>
      <c r="B135" s="10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1"/>
      <c r="Q135" s="11"/>
    </row>
    <row r="136" spans="1:17" s="27" customFormat="1" ht="12.75">
      <c r="A136" s="14"/>
      <c r="B136" s="10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1"/>
      <c r="Q136" s="11"/>
    </row>
    <row r="137" spans="1:17" s="27" customFormat="1" ht="12.75">
      <c r="A137" s="14"/>
      <c r="B137" s="10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1"/>
      <c r="Q137" s="11"/>
    </row>
    <row r="138" spans="1:17" s="27" customFormat="1" ht="12.75">
      <c r="A138" s="14"/>
      <c r="B138" s="10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1"/>
      <c r="Q138" s="11"/>
    </row>
    <row r="139" spans="1:17" s="27" customFormat="1" ht="12.75">
      <c r="A139" s="14"/>
      <c r="B139" s="10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1"/>
      <c r="Q139" s="11"/>
    </row>
    <row r="140" spans="1:17" s="27" customFormat="1" ht="12.75">
      <c r="A140" s="14"/>
      <c r="B140" s="10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1"/>
      <c r="Q140" s="11"/>
    </row>
    <row r="141" spans="1:17" s="27" customFormat="1" ht="12.75">
      <c r="A141" s="14"/>
      <c r="B141" s="10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1"/>
      <c r="Q141" s="11"/>
    </row>
    <row r="142" spans="1:17" s="27" customFormat="1" ht="12.75">
      <c r="A142" s="14"/>
      <c r="B142" s="10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1"/>
      <c r="Q142" s="11"/>
    </row>
    <row r="143" spans="1:17" s="27" customFormat="1" ht="12.75">
      <c r="A143" s="14"/>
      <c r="B143" s="10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1"/>
      <c r="Q143" s="11"/>
    </row>
    <row r="144" spans="1:17" s="27" customFormat="1" ht="12.75">
      <c r="A144" s="14"/>
      <c r="B144" s="10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1"/>
      <c r="Q144" s="11"/>
    </row>
    <row r="145" spans="1:17" s="27" customFormat="1" ht="12.75">
      <c r="A145" s="14"/>
      <c r="B145" s="10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1"/>
      <c r="Q145" s="11"/>
    </row>
    <row r="146" spans="1:17" s="27" customFormat="1" ht="29.25" customHeight="1">
      <c r="A146" s="14"/>
      <c r="B146" s="10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1"/>
      <c r="Q146" s="11"/>
    </row>
    <row r="147" spans="1:17" s="27" customFormat="1" ht="16.5" customHeight="1">
      <c r="A147" s="14"/>
      <c r="B147" s="10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1"/>
      <c r="Q147" s="11"/>
    </row>
    <row r="148" spans="1:17" s="27" customFormat="1" ht="20.25" customHeight="1">
      <c r="A148" s="14"/>
      <c r="B148" s="11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1"/>
      <c r="Q148" s="11"/>
    </row>
    <row r="149" spans="1:17" s="27" customFormat="1" ht="12.75">
      <c r="A149" s="14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1"/>
      <c r="Q149" s="11"/>
    </row>
    <row r="150" spans="1:17" s="27" customFormat="1" ht="12.75">
      <c r="A150" s="14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1"/>
      <c r="Q150" s="11"/>
    </row>
    <row r="151" spans="1:17" s="27" customFormat="1" ht="12.75">
      <c r="A151" s="14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1"/>
      <c r="Q151" s="11"/>
    </row>
    <row r="152" spans="1:17" s="27" customFormat="1" ht="12.75">
      <c r="A152" s="14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1"/>
      <c r="Q152" s="11"/>
    </row>
    <row r="153" spans="1:17" s="27" customFormat="1" ht="12.75" customHeight="1">
      <c r="A153" s="14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1"/>
      <c r="Q153" s="11"/>
    </row>
    <row r="154" spans="1:17" s="27" customFormat="1" ht="12.75">
      <c r="A154" s="14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1"/>
      <c r="Q154" s="11"/>
    </row>
    <row r="155" spans="1:17" s="27" customFormat="1" ht="18" customHeight="1">
      <c r="A155" s="14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1"/>
      <c r="Q155" s="11"/>
    </row>
    <row r="156" spans="1:17" s="27" customFormat="1" ht="12.75">
      <c r="A156" s="14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1"/>
      <c r="Q156" s="11"/>
    </row>
    <row r="157" spans="1:17" s="27" customFormat="1" ht="12.75">
      <c r="A157" s="14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1"/>
      <c r="Q157" s="11"/>
    </row>
    <row r="158" spans="1:17" s="27" customFormat="1" ht="12.75">
      <c r="A158" s="14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1"/>
      <c r="Q158" s="11"/>
    </row>
    <row r="159" spans="1:17" s="27" customFormat="1" ht="12.75" customHeight="1" hidden="1">
      <c r="A159" s="14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1"/>
      <c r="Q159" s="11"/>
    </row>
    <row r="160" spans="1:17" s="27" customFormat="1" ht="12.75" customHeight="1">
      <c r="A160" s="14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1"/>
      <c r="Q160" s="11"/>
    </row>
    <row r="161" spans="1:17" s="27" customFormat="1" ht="28.5" customHeight="1">
      <c r="A161" s="14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1"/>
      <c r="Q161" s="11"/>
    </row>
    <row r="162" spans="1:17" s="27" customFormat="1" ht="27.75" customHeight="1">
      <c r="A162" s="14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1"/>
      <c r="Q162" s="11"/>
    </row>
    <row r="163" spans="1:17" s="27" customFormat="1" ht="12.75" customHeight="1">
      <c r="A163" s="14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1"/>
      <c r="Q163" s="11"/>
    </row>
    <row r="164" spans="1:17" s="27" customFormat="1" ht="12.75" customHeight="1">
      <c r="A164" s="14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1"/>
      <c r="Q164" s="11"/>
    </row>
    <row r="165" spans="1:17" s="27" customFormat="1" ht="27" customHeight="1">
      <c r="A165" s="14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1"/>
      <c r="Q165" s="11"/>
    </row>
    <row r="166" spans="1:17" s="27" customFormat="1" ht="12.75">
      <c r="A166" s="14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1"/>
      <c r="Q166" s="11"/>
    </row>
    <row r="167" spans="1:17" s="27" customFormat="1" ht="12.75" customHeight="1">
      <c r="A167" s="14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1"/>
      <c r="Q167" s="11"/>
    </row>
    <row r="168" spans="1:17" s="27" customFormat="1" ht="26.25" customHeight="1">
      <c r="A168" s="14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1"/>
      <c r="Q168" s="11"/>
    </row>
    <row r="169" spans="1:17" s="27" customFormat="1" ht="27" customHeight="1">
      <c r="A169" s="14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1"/>
      <c r="Q169" s="11"/>
    </row>
    <row r="170" spans="1:17" s="27" customFormat="1" ht="26.25" customHeight="1">
      <c r="A170" s="14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1"/>
      <c r="Q170" s="11"/>
    </row>
    <row r="171" spans="1:17" s="27" customFormat="1" ht="28.5" customHeight="1">
      <c r="A171" s="14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1"/>
      <c r="Q171" s="11"/>
    </row>
    <row r="172" spans="1:17" s="27" customFormat="1" ht="28.5" customHeight="1">
      <c r="A172" s="14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1"/>
      <c r="Q172" s="11"/>
    </row>
    <row r="173" spans="1:17" s="27" customFormat="1" ht="28.5" customHeight="1">
      <c r="A173" s="14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1"/>
      <c r="Q173" s="11"/>
    </row>
    <row r="174" spans="1:17" s="27" customFormat="1" ht="28.5" customHeight="1">
      <c r="A174" s="14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1"/>
      <c r="Q174" s="11"/>
    </row>
    <row r="175" spans="1:17" s="27" customFormat="1" ht="28.5" customHeight="1">
      <c r="A175" s="14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1"/>
      <c r="Q175" s="11"/>
    </row>
    <row r="176" spans="1:17" s="27" customFormat="1" ht="12.75">
      <c r="A176" s="14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1"/>
      <c r="Q176" s="11"/>
    </row>
    <row r="177" spans="1:17" s="27" customFormat="1" ht="12.75" customHeight="1">
      <c r="A177" s="14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1"/>
      <c r="Q177" s="11"/>
    </row>
    <row r="178" spans="1:17" s="27" customFormat="1" ht="24.75" customHeight="1">
      <c r="A178" s="14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1"/>
      <c r="Q178" s="11"/>
    </row>
    <row r="179" spans="1:17" s="27" customFormat="1" ht="24.75" customHeight="1">
      <c r="A179" s="14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1"/>
      <c r="Q179" s="11"/>
    </row>
    <row r="180" spans="1:17" s="27" customFormat="1" ht="27" customHeight="1">
      <c r="A180" s="14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1"/>
      <c r="Q180" s="11"/>
    </row>
    <row r="181" spans="1:17" s="27" customFormat="1" ht="28.5" customHeight="1">
      <c r="A181" s="14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1"/>
      <c r="Q181" s="11"/>
    </row>
    <row r="182" spans="1:17" s="27" customFormat="1" ht="30" customHeight="1">
      <c r="A182" s="14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1"/>
      <c r="Q182" s="11"/>
    </row>
    <row r="183" spans="1:17" s="27" customFormat="1" ht="30" customHeight="1">
      <c r="A183" s="14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1"/>
      <c r="Q183" s="11"/>
    </row>
    <row r="184" spans="1:17" s="27" customFormat="1" ht="27" customHeight="1">
      <c r="A184" s="14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1"/>
      <c r="Q184" s="11"/>
    </row>
    <row r="185" spans="1:17" s="27" customFormat="1" ht="32.25" customHeight="1">
      <c r="A185" s="14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1"/>
      <c r="Q185" s="11"/>
    </row>
    <row r="186" spans="1:17" s="67" customFormat="1" ht="28.5" customHeight="1">
      <c r="A186" s="14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1"/>
      <c r="Q186" s="11"/>
    </row>
    <row r="187" spans="1:17" s="27" customFormat="1" ht="24.75" customHeight="1">
      <c r="A187" s="14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1"/>
      <c r="Q187" s="11"/>
    </row>
    <row r="188" spans="1:17" s="27" customFormat="1" ht="30.75" customHeight="1">
      <c r="A188" s="14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1"/>
      <c r="Q188" s="11"/>
    </row>
    <row r="189" spans="1:17" s="27" customFormat="1" ht="27.75" customHeight="1">
      <c r="A189" s="14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1"/>
      <c r="Q189" s="11"/>
    </row>
    <row r="190" spans="1:17" s="27" customFormat="1" ht="30.75" customHeight="1">
      <c r="A190" s="14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1"/>
      <c r="Q190" s="11"/>
    </row>
    <row r="191" spans="1:17" s="27" customFormat="1" ht="32.25" customHeight="1">
      <c r="A191" s="14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1"/>
      <c r="Q191" s="11"/>
    </row>
    <row r="192" spans="1:17" s="27" customFormat="1" ht="30" customHeight="1">
      <c r="A192" s="14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1"/>
      <c r="Q192" s="11"/>
    </row>
    <row r="193" spans="1:17" s="27" customFormat="1" ht="30" customHeight="1">
      <c r="A193" s="14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1"/>
      <c r="Q193" s="11"/>
    </row>
    <row r="194" spans="1:17" s="27" customFormat="1" ht="27.75" customHeight="1">
      <c r="A194" s="14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1"/>
      <c r="Q194" s="11"/>
    </row>
    <row r="195" spans="1:17" s="27" customFormat="1" ht="25.5" customHeight="1">
      <c r="A195" s="14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1"/>
      <c r="Q195" s="11"/>
    </row>
    <row r="196" spans="1:17" s="27" customFormat="1" ht="30.75" customHeight="1">
      <c r="A196" s="14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1"/>
      <c r="Q196" s="11"/>
    </row>
    <row r="197" spans="1:17" s="27" customFormat="1" ht="27" customHeight="1">
      <c r="A197" s="14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1"/>
      <c r="Q197" s="11"/>
    </row>
    <row r="198" spans="1:17" s="27" customFormat="1" ht="27" customHeight="1">
      <c r="A198" s="14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1"/>
      <c r="Q198" s="11"/>
    </row>
    <row r="199" spans="1:17" s="27" customFormat="1" ht="27" customHeight="1">
      <c r="A199" s="14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1"/>
      <c r="Q199" s="11"/>
    </row>
    <row r="200" spans="1:17" s="27" customFormat="1" ht="28.5" customHeight="1">
      <c r="A200" s="14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1"/>
      <c r="Q200" s="11"/>
    </row>
    <row r="201" spans="1:17" s="27" customFormat="1" ht="27" customHeight="1">
      <c r="A201" s="14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1"/>
      <c r="Q201" s="11"/>
    </row>
    <row r="202" spans="1:17" s="27" customFormat="1" ht="15" customHeight="1">
      <c r="A202" s="14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1"/>
      <c r="Q202" s="11"/>
    </row>
    <row r="203" spans="1:17" s="27" customFormat="1" ht="12.75" customHeight="1">
      <c r="A203" s="14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1"/>
      <c r="Q203" s="11"/>
    </row>
    <row r="204" spans="1:17" s="27" customFormat="1" ht="27" customHeight="1">
      <c r="A204" s="14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1"/>
      <c r="Q204" s="11"/>
    </row>
    <row r="205" spans="1:17" s="27" customFormat="1" ht="27" customHeight="1">
      <c r="A205" s="14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1"/>
      <c r="Q205" s="11"/>
    </row>
    <row r="206" spans="1:17" s="27" customFormat="1" ht="27" customHeight="1">
      <c r="A206" s="14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1"/>
      <c r="Q206" s="11"/>
    </row>
    <row r="207" spans="1:17" s="27" customFormat="1" ht="27" customHeight="1">
      <c r="A207" s="14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1"/>
      <c r="Q207" s="11"/>
    </row>
    <row r="208" spans="1:17" s="27" customFormat="1" ht="27" customHeight="1">
      <c r="A208" s="14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1"/>
      <c r="Q208" s="11"/>
    </row>
    <row r="209" spans="1:17" s="27" customFormat="1" ht="39.75" customHeight="1">
      <c r="A209" s="14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1"/>
      <c r="Q209" s="11"/>
    </row>
    <row r="210" spans="1:17" s="27" customFormat="1" ht="40.5" customHeight="1">
      <c r="A210" s="14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1"/>
      <c r="Q210" s="11"/>
    </row>
    <row r="211" spans="1:17" s="27" customFormat="1" ht="27" customHeight="1">
      <c r="A211" s="14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1"/>
      <c r="Q211" s="11"/>
    </row>
    <row r="212" spans="1:17" s="27" customFormat="1" ht="27" customHeight="1">
      <c r="A212" s="14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1"/>
      <c r="Q212" s="11"/>
    </row>
    <row r="213" spans="1:17" s="27" customFormat="1" ht="27" customHeight="1">
      <c r="A213" s="14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1"/>
      <c r="Q213" s="11"/>
    </row>
    <row r="214" spans="1:17" s="27" customFormat="1" ht="27" customHeight="1">
      <c r="A214" s="14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1"/>
      <c r="Q214" s="11"/>
    </row>
    <row r="215" spans="1:17" s="27" customFormat="1" ht="27" customHeight="1">
      <c r="A215" s="14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1"/>
      <c r="Q215" s="11"/>
    </row>
    <row r="216" spans="1:17" s="27" customFormat="1" ht="27" customHeight="1">
      <c r="A216" s="14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1"/>
      <c r="Q216" s="11"/>
    </row>
    <row r="217" spans="1:17" s="27" customFormat="1" ht="27" customHeight="1">
      <c r="A217" s="14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1"/>
      <c r="Q217" s="11"/>
    </row>
    <row r="218" spans="1:17" s="27" customFormat="1" ht="27" customHeight="1">
      <c r="A218" s="14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1"/>
      <c r="Q218" s="11"/>
    </row>
    <row r="219" spans="1:17" s="27" customFormat="1" ht="27" customHeight="1">
      <c r="A219" s="14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1"/>
      <c r="Q219" s="11"/>
    </row>
    <row r="220" spans="1:17" s="27" customFormat="1" ht="27" customHeight="1">
      <c r="A220" s="14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1"/>
      <c r="Q220" s="11"/>
    </row>
    <row r="221" spans="1:17" s="27" customFormat="1" ht="27" customHeight="1">
      <c r="A221" s="14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1"/>
      <c r="Q221" s="11"/>
    </row>
    <row r="222" spans="1:17" s="27" customFormat="1" ht="27" customHeight="1">
      <c r="A222" s="14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1"/>
      <c r="Q222" s="11"/>
    </row>
    <row r="223" spans="1:17" s="27" customFormat="1" ht="27" customHeight="1">
      <c r="A223" s="14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1"/>
      <c r="Q223" s="11"/>
    </row>
    <row r="224" spans="1:17" s="27" customFormat="1" ht="27" customHeight="1">
      <c r="A224" s="14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1"/>
      <c r="Q224" s="11"/>
    </row>
    <row r="225" spans="1:17" s="27" customFormat="1" ht="27" customHeight="1">
      <c r="A225" s="14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1"/>
      <c r="Q225" s="11"/>
    </row>
    <row r="226" spans="1:17" s="27" customFormat="1" ht="27" customHeight="1">
      <c r="A226" s="14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1"/>
      <c r="Q226" s="11"/>
    </row>
    <row r="227" spans="1:17" s="27" customFormat="1" ht="27" customHeight="1">
      <c r="A227" s="14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1"/>
      <c r="Q227" s="11"/>
    </row>
    <row r="228" spans="1:17" s="27" customFormat="1" ht="27" customHeight="1">
      <c r="A228" s="14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1"/>
      <c r="Q228" s="11"/>
    </row>
    <row r="229" spans="1:17" s="27" customFormat="1" ht="27" customHeight="1">
      <c r="A229" s="14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1"/>
      <c r="Q229" s="11"/>
    </row>
    <row r="230" spans="1:17" s="27" customFormat="1" ht="27" customHeight="1">
      <c r="A230" s="14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1"/>
      <c r="Q230" s="11"/>
    </row>
    <row r="231" spans="1:17" s="27" customFormat="1" ht="27" customHeight="1">
      <c r="A231" s="14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1"/>
      <c r="Q231" s="11"/>
    </row>
    <row r="232" spans="1:17" s="27" customFormat="1" ht="27" customHeight="1">
      <c r="A232" s="14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1"/>
      <c r="Q232" s="11"/>
    </row>
    <row r="233" spans="1:17" s="27" customFormat="1" ht="12.75">
      <c r="A233" s="14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1"/>
      <c r="Q233" s="11"/>
    </row>
    <row r="234" spans="1:17" s="27" customFormat="1" ht="12.75" customHeight="1">
      <c r="A234" s="14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1"/>
      <c r="Q234" s="11"/>
    </row>
    <row r="235" spans="1:17" s="44" customFormat="1" ht="38.25" customHeight="1">
      <c r="A235" s="14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1"/>
      <c r="Q235" s="11"/>
    </row>
    <row r="236" spans="1:17" s="44" customFormat="1" ht="27" customHeight="1">
      <c r="A236" s="14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1"/>
      <c r="Q236" s="11"/>
    </row>
    <row r="237" spans="1:17" s="44" customFormat="1" ht="27" customHeight="1">
      <c r="A237" s="14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1"/>
      <c r="Q237" s="11"/>
    </row>
    <row r="238" spans="1:17" s="44" customFormat="1" ht="27" customHeight="1">
      <c r="A238" s="14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1"/>
      <c r="Q238" s="11"/>
    </row>
    <row r="239" spans="1:17" s="44" customFormat="1" ht="27" customHeight="1">
      <c r="A239" s="14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1"/>
      <c r="Q239" s="11"/>
    </row>
    <row r="240" spans="1:17" s="44" customFormat="1" ht="27" customHeight="1">
      <c r="A240" s="14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1"/>
      <c r="Q240" s="11"/>
    </row>
    <row r="241" spans="1:17" s="44" customFormat="1" ht="27" customHeight="1">
      <c r="A241" s="14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1"/>
      <c r="Q241" s="11"/>
    </row>
    <row r="242" spans="1:17" s="44" customFormat="1" ht="27" customHeight="1">
      <c r="A242" s="14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1"/>
      <c r="Q242" s="11"/>
    </row>
    <row r="243" spans="1:17" s="44" customFormat="1" ht="27" customHeight="1">
      <c r="A243" s="14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1"/>
      <c r="Q243" s="11"/>
    </row>
    <row r="244" spans="1:17" s="44" customFormat="1" ht="27" customHeight="1">
      <c r="A244" s="14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1"/>
      <c r="Q244" s="11"/>
    </row>
    <row r="245" spans="1:17" s="44" customFormat="1" ht="27" customHeight="1">
      <c r="A245" s="14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1"/>
      <c r="Q245" s="11"/>
    </row>
    <row r="246" spans="1:17" s="44" customFormat="1" ht="27" customHeight="1">
      <c r="A246" s="14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1"/>
      <c r="Q246" s="11"/>
    </row>
    <row r="247" spans="1:17" s="44" customFormat="1" ht="27" customHeight="1">
      <c r="A247" s="14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1"/>
      <c r="Q247" s="11"/>
    </row>
    <row r="248" spans="1:17" s="44" customFormat="1" ht="27" customHeight="1">
      <c r="A248" s="14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1"/>
      <c r="Q248" s="11"/>
    </row>
    <row r="249" spans="1:17" s="44" customFormat="1" ht="12.75">
      <c r="A249" s="14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1"/>
      <c r="Q249" s="11"/>
    </row>
    <row r="250" spans="1:17" s="27" customFormat="1" ht="12.75" customHeight="1">
      <c r="A250" s="14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1"/>
      <c r="Q250" s="11"/>
    </row>
    <row r="251" spans="1:17" s="27" customFormat="1" ht="26.25" customHeight="1">
      <c r="A251" s="14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1"/>
      <c r="Q251" s="11"/>
    </row>
    <row r="252" spans="1:17" s="27" customFormat="1" ht="26.25" customHeight="1">
      <c r="A252" s="14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1"/>
      <c r="Q252" s="11"/>
    </row>
    <row r="253" spans="1:17" s="27" customFormat="1" ht="30" customHeight="1">
      <c r="A253" s="14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1"/>
      <c r="Q253" s="11"/>
    </row>
    <row r="254" spans="1:17" s="27" customFormat="1" ht="30" customHeight="1">
      <c r="A254" s="14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1"/>
      <c r="Q254" s="11"/>
    </row>
    <row r="255" spans="1:17" s="27" customFormat="1" ht="26.25" customHeight="1">
      <c r="A255" s="14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1"/>
      <c r="Q255" s="11"/>
    </row>
    <row r="256" spans="1:17" s="27" customFormat="1" ht="31.5" customHeight="1">
      <c r="A256" s="14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1"/>
      <c r="Q256" s="11"/>
    </row>
    <row r="257" spans="1:17" s="27" customFormat="1" ht="30" customHeight="1">
      <c r="A257" s="14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1"/>
      <c r="Q257" s="11"/>
    </row>
    <row r="258" spans="1:17" s="27" customFormat="1" ht="26.25" customHeight="1">
      <c r="A258" s="14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1"/>
      <c r="Q258" s="11"/>
    </row>
    <row r="259" spans="1:17" s="27" customFormat="1" ht="30" customHeight="1">
      <c r="A259" s="14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1"/>
      <c r="Q259" s="11"/>
    </row>
    <row r="260" spans="1:17" s="27" customFormat="1" ht="27.75" customHeight="1">
      <c r="A260" s="14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1"/>
      <c r="Q260" s="11"/>
    </row>
    <row r="261" spans="1:17" s="27" customFormat="1" ht="30" customHeight="1">
      <c r="A261" s="14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1"/>
      <c r="Q261" s="11"/>
    </row>
    <row r="262" spans="1:17" s="27" customFormat="1" ht="39.75" customHeight="1">
      <c r="A262" s="14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1"/>
      <c r="Q262" s="11"/>
    </row>
    <row r="263" spans="1:17" s="27" customFormat="1" ht="39" customHeight="1">
      <c r="A263" s="14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1"/>
      <c r="Q263" s="11"/>
    </row>
    <row r="264" spans="1:17" s="27" customFormat="1" ht="39.75" customHeight="1">
      <c r="A264" s="14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1"/>
      <c r="Q264" s="11"/>
    </row>
    <row r="265" spans="1:17" s="27" customFormat="1" ht="43.5" customHeight="1">
      <c r="A265" s="14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1"/>
      <c r="Q265" s="11"/>
    </row>
    <row r="266" spans="1:17" s="27" customFormat="1" ht="30" customHeight="1">
      <c r="A266" s="14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1"/>
      <c r="Q266" s="11"/>
    </row>
    <row r="267" spans="1:17" s="27" customFormat="1" ht="33" customHeight="1">
      <c r="A267" s="14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1"/>
      <c r="Q267" s="11"/>
    </row>
    <row r="268" spans="1:17" s="27" customFormat="1" ht="29.25" customHeight="1">
      <c r="A268" s="14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1"/>
      <c r="Q268" s="11"/>
    </row>
    <row r="269" spans="1:17" s="27" customFormat="1" ht="28.5" customHeight="1">
      <c r="A269" s="14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1"/>
      <c r="Q269" s="11"/>
    </row>
    <row r="270" spans="1:17" s="27" customFormat="1" ht="30" customHeight="1">
      <c r="A270" s="14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1"/>
      <c r="Q270" s="11"/>
    </row>
    <row r="271" spans="1:17" s="27" customFormat="1" ht="26.25" customHeight="1">
      <c r="A271" s="14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1"/>
      <c r="Q271" s="11"/>
    </row>
    <row r="272" spans="1:17" s="27" customFormat="1" ht="25.5" customHeight="1">
      <c r="A272" s="14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1"/>
      <c r="Q272" s="11"/>
    </row>
    <row r="273" spans="1:17" s="27" customFormat="1" ht="27.75" customHeight="1">
      <c r="A273" s="14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1"/>
      <c r="Q273" s="11"/>
    </row>
    <row r="274" spans="1:17" s="27" customFormat="1" ht="27" customHeight="1">
      <c r="A274" s="14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1"/>
      <c r="Q274" s="11"/>
    </row>
    <row r="275" spans="1:17" s="27" customFormat="1" ht="38.25" customHeight="1">
      <c r="A275" s="14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1"/>
      <c r="Q275" s="11"/>
    </row>
    <row r="276" spans="1:17" s="27" customFormat="1" ht="42.75" customHeight="1">
      <c r="A276" s="14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1"/>
      <c r="Q276" s="11"/>
    </row>
    <row r="277" spans="1:17" s="27" customFormat="1" ht="45" customHeight="1">
      <c r="A277" s="14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1"/>
      <c r="Q277" s="11"/>
    </row>
    <row r="278" spans="1:17" s="27" customFormat="1" ht="30" customHeight="1">
      <c r="A278" s="14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1"/>
      <c r="Q278" s="11"/>
    </row>
    <row r="279" spans="1:17" s="27" customFormat="1" ht="30" customHeight="1">
      <c r="A279" s="14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1"/>
      <c r="Q279" s="11"/>
    </row>
    <row r="280" spans="1:17" s="27" customFormat="1" ht="26.25" customHeight="1">
      <c r="A280" s="14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1"/>
      <c r="Q280" s="11"/>
    </row>
    <row r="281" spans="1:17" s="27" customFormat="1" ht="27" customHeight="1">
      <c r="A281" s="14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1"/>
      <c r="Q281" s="11"/>
    </row>
    <row r="282" spans="1:17" s="27" customFormat="1" ht="26.25" customHeight="1">
      <c r="A282" s="14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1"/>
      <c r="Q282" s="11"/>
    </row>
    <row r="283" spans="1:17" s="27" customFormat="1" ht="27" customHeight="1">
      <c r="A283" s="14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1"/>
      <c r="Q283" s="11"/>
    </row>
    <row r="284" spans="1:17" s="27" customFormat="1" ht="39" customHeight="1">
      <c r="A284" s="14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1"/>
      <c r="Q284" s="11"/>
    </row>
    <row r="285" spans="1:17" s="27" customFormat="1" ht="43.5" customHeight="1">
      <c r="A285" s="14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1"/>
      <c r="Q285" s="11"/>
    </row>
    <row r="286" spans="1:17" s="27" customFormat="1" ht="30" customHeight="1">
      <c r="A286" s="14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1"/>
      <c r="Q286" s="11"/>
    </row>
    <row r="287" spans="1:17" s="27" customFormat="1" ht="32.25" customHeight="1">
      <c r="A287" s="14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1"/>
      <c r="Q287" s="11"/>
    </row>
    <row r="288" spans="1:17" s="27" customFormat="1" ht="30.75" customHeight="1">
      <c r="A288" s="14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1"/>
      <c r="Q288" s="11"/>
    </row>
    <row r="289" spans="1:17" s="27" customFormat="1" ht="30" customHeight="1">
      <c r="A289" s="14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1"/>
      <c r="Q289" s="11"/>
    </row>
    <row r="290" spans="1:17" s="27" customFormat="1" ht="29.25" customHeight="1">
      <c r="A290" s="14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1"/>
      <c r="Q290" s="11"/>
    </row>
    <row r="291" spans="1:17" s="27" customFormat="1" ht="27.75" customHeight="1">
      <c r="A291" s="14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1"/>
      <c r="Q291" s="11"/>
    </row>
    <row r="292" spans="1:17" s="27" customFormat="1" ht="27" customHeight="1">
      <c r="A292" s="14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1"/>
      <c r="Q292" s="11"/>
    </row>
    <row r="293" spans="1:17" s="27" customFormat="1" ht="25.5" customHeight="1">
      <c r="A293" s="14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1"/>
      <c r="Q293" s="11"/>
    </row>
    <row r="294" spans="1:17" s="27" customFormat="1" ht="28.5" customHeight="1">
      <c r="A294" s="14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1"/>
      <c r="Q294" s="11"/>
    </row>
    <row r="295" spans="1:17" s="27" customFormat="1" ht="41.25" customHeight="1">
      <c r="A295" s="14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1"/>
      <c r="Q295" s="11"/>
    </row>
    <row r="296" spans="1:17" s="27" customFormat="1" ht="32.25" customHeight="1">
      <c r="A296" s="14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1"/>
      <c r="Q296" s="11"/>
    </row>
    <row r="297" spans="1:17" s="27" customFormat="1" ht="27" customHeight="1">
      <c r="A297" s="14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1"/>
      <c r="Q297" s="11"/>
    </row>
    <row r="298" spans="1:17" s="27" customFormat="1" ht="25.5" customHeight="1">
      <c r="A298" s="14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1"/>
      <c r="Q298" s="11"/>
    </row>
    <row r="299" spans="1:17" s="27" customFormat="1" ht="27.75" customHeight="1">
      <c r="A299" s="14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1"/>
      <c r="Q299" s="11"/>
    </row>
    <row r="300" spans="1:17" s="27" customFormat="1" ht="27.75" customHeight="1">
      <c r="A300" s="14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1"/>
      <c r="Q300" s="11"/>
    </row>
    <row r="301" spans="1:17" s="27" customFormat="1" ht="29.25" customHeight="1">
      <c r="A301" s="14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1"/>
      <c r="Q301" s="11"/>
    </row>
    <row r="302" spans="1:17" s="27" customFormat="1" ht="29.25" customHeight="1">
      <c r="A302" s="14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1"/>
      <c r="Q302" s="11"/>
    </row>
    <row r="303" spans="1:17" s="27" customFormat="1" ht="39.75" customHeight="1">
      <c r="A303" s="14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1"/>
      <c r="Q303" s="11"/>
    </row>
    <row r="304" spans="1:17" s="27" customFormat="1" ht="29.25" customHeight="1">
      <c r="A304" s="14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1"/>
      <c r="Q304" s="11"/>
    </row>
    <row r="305" spans="1:17" s="27" customFormat="1" ht="28.5" customHeight="1">
      <c r="A305" s="14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1"/>
      <c r="Q305" s="11"/>
    </row>
    <row r="306" spans="1:17" s="27" customFormat="1" ht="27.75" customHeight="1">
      <c r="A306" s="14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1"/>
      <c r="Q306" s="11"/>
    </row>
    <row r="307" spans="1:17" s="27" customFormat="1" ht="31.5" customHeight="1">
      <c r="A307" s="14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1"/>
      <c r="Q307" s="11"/>
    </row>
    <row r="308" spans="1:17" s="27" customFormat="1" ht="27" customHeight="1">
      <c r="A308" s="14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1"/>
      <c r="Q308" s="11"/>
    </row>
    <row r="309" spans="1:17" s="27" customFormat="1" ht="31.5" customHeight="1">
      <c r="A309" s="14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1"/>
      <c r="Q309" s="11"/>
    </row>
    <row r="310" spans="1:17" s="27" customFormat="1" ht="28.5" customHeight="1">
      <c r="A310" s="14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1"/>
      <c r="Q310" s="11"/>
    </row>
    <row r="311" spans="1:17" s="27" customFormat="1" ht="29.25" customHeight="1">
      <c r="A311" s="14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1"/>
      <c r="Q311" s="11"/>
    </row>
    <row r="312" spans="1:17" s="27" customFormat="1" ht="26.25" customHeight="1">
      <c r="A312" s="14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1"/>
      <c r="Q312" s="11"/>
    </row>
    <row r="313" spans="1:17" s="27" customFormat="1" ht="41.25" customHeight="1">
      <c r="A313" s="14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1"/>
      <c r="Q313" s="11"/>
    </row>
    <row r="314" spans="1:17" s="27" customFormat="1" ht="38.25" customHeight="1">
      <c r="A314" s="14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1"/>
      <c r="Q314" s="11"/>
    </row>
    <row r="315" spans="1:17" s="27" customFormat="1" ht="42.75" customHeight="1">
      <c r="A315" s="14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1"/>
      <c r="Q315" s="11"/>
    </row>
    <row r="316" spans="1:17" s="27" customFormat="1" ht="40.5" customHeight="1">
      <c r="A316" s="14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1"/>
      <c r="Q316" s="11"/>
    </row>
    <row r="317" spans="1:17" s="27" customFormat="1" ht="42.75" customHeight="1">
      <c r="A317" s="14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1"/>
      <c r="Q317" s="11"/>
    </row>
    <row r="318" spans="1:17" s="27" customFormat="1" ht="12.75">
      <c r="A318" s="14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1"/>
      <c r="Q318" s="11"/>
    </row>
    <row r="319" spans="1:17" s="27" customFormat="1" ht="12.75">
      <c r="A319" s="14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1"/>
      <c r="Q319" s="11"/>
    </row>
    <row r="320" spans="1:17" s="27" customFormat="1" ht="12.75">
      <c r="A320" s="14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1"/>
      <c r="Q320" s="11"/>
    </row>
    <row r="321" spans="1:17" s="27" customFormat="1" ht="12.75">
      <c r="A321" s="14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1"/>
      <c r="Q321" s="11"/>
    </row>
    <row r="341" ht="27.75" customHeight="1"/>
    <row r="342" ht="26.25" customHeight="1"/>
  </sheetData>
  <sheetProtection/>
  <mergeCells count="14">
    <mergeCell ref="A35:Q35"/>
    <mergeCell ref="N21:O21"/>
    <mergeCell ref="P21:Q21"/>
    <mergeCell ref="P22:Q22"/>
    <mergeCell ref="P56:Q56"/>
    <mergeCell ref="M10:P15"/>
    <mergeCell ref="L21:M21"/>
    <mergeCell ref="P23:Q23"/>
    <mergeCell ref="A43:Q43"/>
    <mergeCell ref="B19:P19"/>
    <mergeCell ref="F21:G21"/>
    <mergeCell ref="H21:I21"/>
    <mergeCell ref="J21:K21"/>
    <mergeCell ref="A24:Q24"/>
  </mergeCells>
  <printOptions/>
  <pageMargins left="0.75" right="0.75" top="1" bottom="1" header="0.5" footer="0.5"/>
  <pageSetup firstPageNumber="1" useFirstPageNumber="1" horizontalDpi="600" verticalDpi="600" orientation="landscape" paperSize="9" scale="5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oks1</cp:lastModifiedBy>
  <cp:lastPrinted>2020-05-22T11:15:01Z</cp:lastPrinted>
  <dcterms:created xsi:type="dcterms:W3CDTF">2010-12-03T14:19:19Z</dcterms:created>
  <dcterms:modified xsi:type="dcterms:W3CDTF">2020-05-29T06:06:56Z</dcterms:modified>
  <cp:category/>
  <cp:version/>
  <cp:contentType/>
  <cp:contentStatus/>
</cp:coreProperties>
</file>