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2" activeTab="0"/>
  </bookViews>
  <sheets>
    <sheet name="за 2019 год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<sst xmlns="http://schemas.openxmlformats.org/spreadsheetml/2006/main" count="53" uniqueCount="53">
  <si>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Показатель</t>
  </si>
  <si>
    <t>Доходы</t>
  </si>
  <si>
    <t>* налоговые доходы</t>
  </si>
  <si>
    <t>* неналоговые доходы</t>
  </si>
  <si>
    <t>Охрана окружающей среды</t>
  </si>
  <si>
    <t>Дефицит(-), профицит(+)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</si>
  <si>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</si>
  <si>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</si>
  <si>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</si>
  <si>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</si>
  <si>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</si>
  <si>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</si>
  <si>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Транспортный налог</t>
  </si>
  <si>
    <t>Земельный налог</t>
  </si>
  <si>
    <t>Налог на добычу полезных ископаемых</t>
  </si>
  <si>
    <t xml:space="preserve">Сборы за пользование объектами животного мира и за пользование объектами водных биологических ресурсов </t>
  </si>
  <si>
    <t>Государственная пошлина</t>
  </si>
  <si>
    <t>Доходы, получаемые в виде арендной платы за земельные участки</t>
  </si>
  <si>
    <t xml:space="preserve">Доходы от сдачи в аренду имущества </t>
  </si>
  <si>
    <t>Плата за негативное воздействие на окружающую среду</t>
  </si>
  <si>
    <t>Штрафы, санкции, возмещение ущерба</t>
  </si>
  <si>
    <t>* Безвозмездные поступления</t>
  </si>
  <si>
    <t>Прочие неналоговые доходы</t>
  </si>
  <si>
    <t>Прочие доходы от использования имущества и прав, находящихся в государственной и муниципальной собственности</t>
  </si>
  <si>
    <t>Доходы  от оказания платных услуг (работ) и компенсации затрат государства</t>
  </si>
  <si>
    <t>Доходы от реализации имущества, находящегося в государственной и муниципальной собственности</t>
  </si>
  <si>
    <t>Доходы от продажи земельных участков, находящихся в государственной и муниципальной собственности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</si>
  <si>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</si>
  <si>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</si>
  <si>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</si>
  <si>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Социально-культурная сфера</t>
  </si>
  <si>
    <t xml:space="preserve">      Социальная политика</t>
  </si>
  <si>
    <t xml:space="preserve">      Физическая культура и спорт</t>
  </si>
  <si>
    <t xml:space="preserve">      Средства массовой информации</t>
  </si>
  <si>
    <t>Расходы</t>
  </si>
  <si>
    <t>Всего расходов</t>
  </si>
  <si>
    <t xml:space="preserve">      Образование</t>
  </si>
  <si>
    <t xml:space="preserve">Обслуживание государственного и муниципального долга </t>
  </si>
  <si>
    <t xml:space="preserve">Дивиденды по акциям </t>
  </si>
  <si>
    <t xml:space="preserve">      Культура, кинематография</t>
  </si>
  <si>
    <t>Жилищно-коммунальное хозяйство</t>
  </si>
  <si>
    <t>из них межбюджетные трансферты в соответствии со статьей 217 Бюджетного Кодекса РФ</t>
  </si>
  <si>
    <t xml:space="preserve">Справочно: </t>
  </si>
  <si>
    <t xml:space="preserve">расходы за счет средств вышестоящих бюджетов </t>
  </si>
  <si>
    <t>Сведения о бюджете города Чебоксары за 2019 год</t>
  </si>
  <si>
    <t>5=4-3</t>
  </si>
  <si>
    <t xml:space="preserve">Отклонение                    (млн.руб.) </t>
  </si>
  <si>
    <t>% исполнения</t>
  </si>
  <si>
    <t>расходы по адресной инвестиционной программе за счет средств местного бюджета</t>
  </si>
  <si>
    <t>Исполнено           за 2019 год (млн.руб.)</t>
  </si>
  <si>
    <t>План на 2019 год с учетом изменений (млн.руб.)</t>
  </si>
  <si>
    <t>Доходы от предоставления на платной основе парковок</t>
  </si>
  <si>
    <t>Превоначальный план                              на 2019 год                        (млн.руб.)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</si>
</sst>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 horizontal="justify"/>
    </xf>
    <xf numFmtId="0" fontId="3" fillId="0" borderId="11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justify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3" fillId="32" borderId="11" xfId="0" applyFont="1" applyFill="1" applyBorder="1" applyAlignment="1">
      <alignment horizontal="justify"/>
    </xf>
    <xf numFmtId="0" fontId="2" fillId="32" borderId="11" xfId="0" applyFont="1" applyFill="1" applyBorder="1" applyAlignment="1">
      <alignment horizontal="justify" wrapText="1"/>
    </xf>
    <xf numFmtId="0" fontId="2" fillId="32" borderId="11" xfId="0" applyFont="1" applyFill="1" applyBorder="1" applyAlignment="1">
      <alignment horizontal="justify"/>
    </xf>
    <xf numFmtId="0" fontId="3" fillId="32" borderId="11" xfId="0" applyFont="1" applyFill="1" applyBorder="1" applyAlignment="1">
      <alignment horizontal="justify" wrapText="1"/>
    </xf>
    <xf numFmtId="49" fontId="47" fillId="32" borderId="11" xfId="42" applyNumberFormat="1" applyFont="1" applyFill="1" applyBorder="1" applyAlignment="1">
      <alignment horizontal="justify" wrapText="1"/>
    </xf>
    <xf numFmtId="0" fontId="3" fillId="32" borderId="11" xfId="0" applyFont="1" applyFill="1" applyBorder="1" applyAlignment="1">
      <alignment/>
    </xf>
    <xf numFmtId="0" fontId="3" fillId="32" borderId="11" xfId="0" applyFont="1" applyFill="1" applyBorder="1" applyAlignment="1">
      <alignment wrapText="1"/>
    </xf>
    <xf numFmtId="0" fontId="48" fillId="32" borderId="11" xfId="42" applyFont="1" applyFill="1" applyBorder="1" applyAlignment="1">
      <alignment/>
    </xf>
    <xf numFmtId="0" fontId="6" fillId="32" borderId="11" xfId="0" applyFont="1" applyFill="1" applyBorder="1" applyAlignment="1">
      <alignment horizontal="justify" wrapText="1"/>
    </xf>
    <xf numFmtId="0" fontId="47" fillId="32" borderId="11" xfId="42" applyFont="1" applyFill="1" applyBorder="1" applyAlignment="1">
      <alignment/>
    </xf>
    <xf numFmtId="0" fontId="48" fillId="32" borderId="11" xfId="42" applyFont="1" applyFill="1" applyBorder="1" applyAlignment="1">
      <alignment wrapText="1"/>
    </xf>
    <xf numFmtId="0" fontId="2" fillId="32" borderId="11" xfId="0" applyFont="1" applyFill="1" applyBorder="1" applyAlignment="1">
      <alignment/>
    </xf>
    <xf numFmtId="172" fontId="2" fillId="0" borderId="11" xfId="0" applyNumberFormat="1" applyFont="1" applyFill="1" applyBorder="1" applyAlignment="1">
      <alignment horizontal="right"/>
    </xf>
    <xf numFmtId="172" fontId="2" fillId="32" borderId="11" xfId="0" applyNumberFormat="1" applyFont="1" applyFill="1" applyBorder="1" applyAlignment="1">
      <alignment horizontal="right"/>
    </xf>
    <xf numFmtId="172" fontId="3" fillId="0" borderId="11" xfId="0" applyNumberFormat="1" applyFont="1" applyFill="1" applyBorder="1" applyAlignment="1">
      <alignment horizontal="right"/>
    </xf>
    <xf numFmtId="172" fontId="3" fillId="32" borderId="11" xfId="0" applyNumberFormat="1" applyFont="1" applyFill="1" applyBorder="1" applyAlignment="1">
      <alignment horizontal="right"/>
    </xf>
    <xf numFmtId="172" fontId="2" fillId="32" borderId="11" xfId="0" applyNumberFormat="1" applyFont="1" applyFill="1" applyBorder="1" applyAlignment="1">
      <alignment horizontal="right" wrapText="1"/>
    </xf>
    <xf numFmtId="172" fontId="2" fillId="32" borderId="12" xfId="0" applyNumberFormat="1" applyFont="1" applyFill="1" applyBorder="1" applyAlignment="1">
      <alignment horizontal="right" wrapText="1"/>
    </xf>
    <xf numFmtId="172" fontId="3" fillId="32" borderId="12" xfId="0" applyNumberFormat="1" applyFont="1" applyFill="1" applyBorder="1" applyAlignment="1">
      <alignment horizontal="right"/>
    </xf>
    <xf numFmtId="172" fontId="3" fillId="32" borderId="12" xfId="0" applyNumberFormat="1" applyFont="1" applyFill="1" applyBorder="1" applyAlignment="1">
      <alignment horizontal="right" wrapText="1"/>
    </xf>
    <xf numFmtId="172" fontId="47" fillId="32" borderId="12" xfId="42" applyNumberFormat="1" applyFont="1" applyFill="1" applyBorder="1" applyAlignment="1">
      <alignment horizontal="right" wrapText="1"/>
    </xf>
    <xf numFmtId="172" fontId="2" fillId="32" borderId="12" xfId="0" applyNumberFormat="1" applyFont="1" applyFill="1" applyBorder="1" applyAlignment="1">
      <alignment horizontal="right"/>
    </xf>
    <xf numFmtId="172" fontId="3" fillId="32" borderId="13" xfId="0" applyNumberFormat="1" applyFont="1" applyFill="1" applyBorder="1" applyAlignment="1">
      <alignment horizontal="right" wrapText="1"/>
    </xf>
    <xf numFmtId="172" fontId="47" fillId="32" borderId="14" xfId="42" applyNumberFormat="1" applyFont="1" applyFill="1" applyBorder="1" applyAlignment="1">
      <alignment horizontal="right"/>
    </xf>
    <xf numFmtId="172" fontId="48" fillId="32" borderId="14" xfId="42" applyNumberFormat="1" applyFont="1" applyFill="1" applyBorder="1" applyAlignment="1">
      <alignment horizontal="right"/>
    </xf>
    <xf numFmtId="172" fontId="2" fillId="32" borderId="15" xfId="0" applyNumberFormat="1" applyFont="1" applyFill="1" applyBorder="1" applyAlignment="1">
      <alignment horizontal="right"/>
    </xf>
    <xf numFmtId="3" fontId="2" fillId="32" borderId="15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8.50390625" defaultRowHeight="12.75"/>
  <cols>
    <col min="1" max="1" width="54.875" style="1" customWidth="1"/>
    <col min="2" max="2" width="17.125" style="1" customWidth="1"/>
    <col min="3" max="4" width="13.875" style="1" customWidth="1"/>
    <col min="5" max="5" width="14.375" style="1" customWidth="1"/>
    <col min="6" max="6" width="13.375" style="3" customWidth="1"/>
    <col min="7" max="16384" width="8.50390625" style="1" customWidth="1"/>
  </cols>
  <sheetData>
    <row r="2" spans="1:6" ht="15.75" customHeight="1">
      <c r="A2" s="43" t="s">
        <v>44</v>
      </c>
      <c r="B2" s="43"/>
      <c r="C2" s="43"/>
      <c r="D2" s="43"/>
      <c r="E2" s="43"/>
      <c r="F2" s="44"/>
    </row>
    <row r="3" spans="1:6" ht="15.75" customHeight="1">
      <c r="A3" s="5"/>
      <c r="B3" s="5"/>
      <c r="C3" s="5"/>
      <c r="D3" s="5"/>
      <c r="E3" s="5"/>
      <c r="F3" s="6"/>
    </row>
    <row r="4" spans="1:6" ht="54.75">
      <c r="A4" s="10" t="s">
        <v>0</v>
      </c>
      <c r="B4" s="11" t="s">
        <v>52</v>
      </c>
      <c r="C4" s="11" t="s">
        <v>50</v>
      </c>
      <c r="D4" s="11" t="s">
        <v>49</v>
      </c>
      <c r="E4" s="11" t="s">
        <v>46</v>
      </c>
      <c r="F4" s="12" t="s">
        <v>47</v>
      </c>
    </row>
    <row r="5" spans="1:6" ht="13.5" customHeight="1">
      <c r="A5" s="10">
        <v>1</v>
      </c>
      <c r="B5" s="11">
        <v>2</v>
      </c>
      <c r="C5" s="11">
        <v>3</v>
      </c>
      <c r="D5" s="11">
        <v>4</v>
      </c>
      <c r="E5" s="11" t="s">
        <v>45</v>
      </c>
      <c r="F5" s="12">
        <v>6</v>
      </c>
    </row>
    <row r="6" spans="1:6" ht="15" customHeight="1">
      <c r="A6" s="13" t="s">
        <v>1</v>
      </c>
      <c r="B6" s="26">
        <f>B7+B19+B31</f>
        <v>11586.400000000001</v>
      </c>
      <c r="C6" s="27">
        <f>C7+C19+C31</f>
        <v>13213.199999999999</v>
      </c>
      <c r="D6" s="27">
        <f>D7+D19+D31</f>
        <v>13037.7</v>
      </c>
      <c r="E6" s="26">
        <f>D6-C6</f>
        <v>-175.49999999999818</v>
      </c>
      <c r="F6" s="26">
        <f>D6/C6*100</f>
        <v>98.67178276269186</v>
      </c>
    </row>
    <row r="7" spans="1:8" ht="15" customHeight="1">
      <c r="A7" s="13" t="s">
        <v>2</v>
      </c>
      <c r="B7" s="26">
        <f>SUM(B8:B18)</f>
        <v>3133.8000000000006</v>
      </c>
      <c r="C7" s="27">
        <f>SUM(C8:C18)</f>
        <v>3000.8999999999996</v>
      </c>
      <c r="D7" s="27">
        <f>SUM(D8:D18)</f>
        <v>3017.8999999999996</v>
      </c>
      <c r="E7" s="26">
        <f aca="true" t="shared" si="0" ref="E7:E49">D7-C7</f>
        <v>17</v>
      </c>
      <c r="F7" s="26">
        <f aca="true" t="shared" si="1" ref="F7:F49">D7/C7*100</f>
        <v>100.56649671765136</v>
      </c>
      <c r="H7" s="4"/>
    </row>
    <row r="8" spans="1:6" ht="15" customHeight="1">
      <c r="A8" s="8" t="s">
        <v>6</v>
      </c>
      <c r="B8" s="28">
        <v>2052.9</v>
      </c>
      <c r="C8" s="29">
        <v>1955.2</v>
      </c>
      <c r="D8" s="29">
        <v>1963.6</v>
      </c>
      <c r="E8" s="28">
        <f t="shared" si="0"/>
        <v>8.399999999999864</v>
      </c>
      <c r="F8" s="28">
        <f t="shared" si="1"/>
        <v>100.42962356792142</v>
      </c>
    </row>
    <row r="9" spans="1:6" ht="28.5" customHeight="1">
      <c r="A9" s="8" t="s">
        <v>7</v>
      </c>
      <c r="B9" s="28">
        <v>8.8</v>
      </c>
      <c r="C9" s="29">
        <v>10.3</v>
      </c>
      <c r="D9" s="29">
        <v>10.4</v>
      </c>
      <c r="E9" s="28">
        <f t="shared" si="0"/>
        <v>0.09999999999999964</v>
      </c>
      <c r="F9" s="28">
        <f>D9/C9*100</f>
        <v>100.97087378640776</v>
      </c>
    </row>
    <row r="10" spans="1:6" ht="27">
      <c r="A10" s="8" t="s">
        <v>8</v>
      </c>
      <c r="B10" s="28">
        <v>371.7</v>
      </c>
      <c r="C10" s="29">
        <v>337.5</v>
      </c>
      <c r="D10" s="29">
        <v>338</v>
      </c>
      <c r="E10" s="28">
        <f t="shared" si="0"/>
        <v>0.5</v>
      </c>
      <c r="F10" s="28">
        <f t="shared" si="1"/>
        <v>100.14814814814814</v>
      </c>
    </row>
    <row r="11" spans="1:6" ht="13.5">
      <c r="A11" s="8" t="s">
        <v>9</v>
      </c>
      <c r="B11" s="28">
        <v>2.6</v>
      </c>
      <c r="C11" s="28">
        <v>3.6</v>
      </c>
      <c r="D11" s="28">
        <v>3.6</v>
      </c>
      <c r="E11" s="28">
        <f t="shared" si="0"/>
        <v>0</v>
      </c>
      <c r="F11" s="28">
        <f t="shared" si="1"/>
        <v>100</v>
      </c>
    </row>
    <row r="12" spans="1:6" ht="27">
      <c r="A12" s="8" t="s">
        <v>10</v>
      </c>
      <c r="B12" s="28">
        <v>12.9</v>
      </c>
      <c r="C12" s="28">
        <v>15.5</v>
      </c>
      <c r="D12" s="28">
        <v>16.4</v>
      </c>
      <c r="E12" s="28">
        <f t="shared" si="0"/>
        <v>0.8999999999999986</v>
      </c>
      <c r="F12" s="28">
        <f>D12/C12*100</f>
        <v>105.8064516129032</v>
      </c>
    </row>
    <row r="13" spans="1:6" ht="13.5">
      <c r="A13" s="8" t="s">
        <v>11</v>
      </c>
      <c r="B13" s="28">
        <v>160.8</v>
      </c>
      <c r="C13" s="28">
        <v>161.8</v>
      </c>
      <c r="D13" s="28">
        <v>162.8</v>
      </c>
      <c r="E13" s="28">
        <f t="shared" si="0"/>
        <v>1</v>
      </c>
      <c r="F13" s="28">
        <f t="shared" si="1"/>
        <v>100.61804697156984</v>
      </c>
    </row>
    <row r="14" spans="1:6" ht="13.5">
      <c r="A14" s="8" t="s">
        <v>12</v>
      </c>
      <c r="B14" s="28">
        <v>42.6</v>
      </c>
      <c r="C14" s="28">
        <v>42.7</v>
      </c>
      <c r="D14" s="28">
        <v>46.2</v>
      </c>
      <c r="E14" s="28">
        <f t="shared" si="0"/>
        <v>3.5</v>
      </c>
      <c r="F14" s="28">
        <f t="shared" si="1"/>
        <v>108.19672131147541</v>
      </c>
    </row>
    <row r="15" spans="1:6" ht="13.5">
      <c r="A15" s="8" t="s">
        <v>13</v>
      </c>
      <c r="B15" s="28">
        <v>346</v>
      </c>
      <c r="C15" s="28">
        <v>352</v>
      </c>
      <c r="D15" s="28">
        <v>353.5</v>
      </c>
      <c r="E15" s="28">
        <f t="shared" si="0"/>
        <v>1.5</v>
      </c>
      <c r="F15" s="28">
        <f t="shared" si="1"/>
        <v>100.42613636363636</v>
      </c>
    </row>
    <row r="16" spans="1:6" ht="13.5">
      <c r="A16" s="8" t="s">
        <v>14</v>
      </c>
      <c r="B16" s="28">
        <v>5.8</v>
      </c>
      <c r="C16" s="28">
        <v>5.9</v>
      </c>
      <c r="D16" s="28">
        <v>6.6</v>
      </c>
      <c r="E16" s="28">
        <f t="shared" si="0"/>
        <v>0.6999999999999993</v>
      </c>
      <c r="F16" s="28">
        <f t="shared" si="1"/>
        <v>111.86440677966101</v>
      </c>
    </row>
    <row r="17" spans="1:6" ht="30.75" customHeight="1">
      <c r="A17" s="8" t="s">
        <v>15</v>
      </c>
      <c r="B17" s="28">
        <v>0.3</v>
      </c>
      <c r="C17" s="28">
        <v>0.2</v>
      </c>
      <c r="D17" s="28">
        <v>0.2</v>
      </c>
      <c r="E17" s="28">
        <f t="shared" si="0"/>
        <v>0</v>
      </c>
      <c r="F17" s="28">
        <f t="shared" si="1"/>
        <v>100</v>
      </c>
    </row>
    <row r="18" spans="1:6" ht="13.5" customHeight="1">
      <c r="A18" s="8" t="s">
        <v>16</v>
      </c>
      <c r="B18" s="28">
        <v>129.4</v>
      </c>
      <c r="C18" s="28">
        <v>116.2</v>
      </c>
      <c r="D18" s="28">
        <v>116.6</v>
      </c>
      <c r="E18" s="28">
        <f t="shared" si="0"/>
        <v>0.3999999999999915</v>
      </c>
      <c r="F18" s="28">
        <f t="shared" si="1"/>
        <v>100.34423407917383</v>
      </c>
    </row>
    <row r="19" spans="1:6" ht="15.75" customHeight="1">
      <c r="A19" s="9" t="s">
        <v>3</v>
      </c>
      <c r="B19" s="26">
        <f>SUM(B20:B30)</f>
        <v>1284.8</v>
      </c>
      <c r="C19" s="26">
        <f>SUM(C20:C30)</f>
        <v>1420.5</v>
      </c>
      <c r="D19" s="26">
        <f>SUM(D20:D30)</f>
        <v>1451.2</v>
      </c>
      <c r="E19" s="26">
        <f t="shared" si="0"/>
        <v>30.700000000000045</v>
      </c>
      <c r="F19" s="26">
        <f t="shared" si="1"/>
        <v>102.1612108412531</v>
      </c>
    </row>
    <row r="20" spans="1:6" ht="15.75" customHeight="1">
      <c r="A20" s="7" t="s">
        <v>38</v>
      </c>
      <c r="B20" s="28">
        <v>10</v>
      </c>
      <c r="C20" s="28">
        <v>10</v>
      </c>
      <c r="D20" s="28">
        <v>10</v>
      </c>
      <c r="E20" s="28">
        <f t="shared" si="0"/>
        <v>0</v>
      </c>
      <c r="F20" s="28">
        <f t="shared" si="1"/>
        <v>100</v>
      </c>
    </row>
    <row r="21" spans="1:6" ht="27">
      <c r="A21" s="8" t="s">
        <v>17</v>
      </c>
      <c r="B21" s="28">
        <v>366</v>
      </c>
      <c r="C21" s="28">
        <v>432.6</v>
      </c>
      <c r="D21" s="28">
        <v>432.6</v>
      </c>
      <c r="E21" s="28">
        <f t="shared" si="0"/>
        <v>0</v>
      </c>
      <c r="F21" s="28">
        <f t="shared" si="1"/>
        <v>100</v>
      </c>
    </row>
    <row r="22" spans="1:6" ht="14.25" customHeight="1">
      <c r="A22" s="7" t="s">
        <v>18</v>
      </c>
      <c r="B22" s="28">
        <v>44.9</v>
      </c>
      <c r="C22" s="29">
        <v>97.7</v>
      </c>
      <c r="D22" s="29">
        <v>97.9</v>
      </c>
      <c r="E22" s="28">
        <f t="shared" si="0"/>
        <v>0.20000000000000284</v>
      </c>
      <c r="F22" s="28">
        <f t="shared" si="1"/>
        <v>100.20470829068577</v>
      </c>
    </row>
    <row r="23" spans="1:6" ht="14.25" customHeight="1">
      <c r="A23" s="7" t="s">
        <v>51</v>
      </c>
      <c r="B23" s="28">
        <v>0</v>
      </c>
      <c r="C23" s="29">
        <v>0</v>
      </c>
      <c r="D23" s="29">
        <v>0.8</v>
      </c>
      <c r="E23" s="28">
        <f t="shared" si="0"/>
        <v>0.8</v>
      </c>
      <c r="F23" s="28"/>
    </row>
    <row r="24" spans="1:6" ht="41.25">
      <c r="A24" s="8" t="s">
        <v>23</v>
      </c>
      <c r="B24" s="28">
        <v>120</v>
      </c>
      <c r="C24" s="29">
        <v>95.3</v>
      </c>
      <c r="D24" s="29">
        <v>101.8</v>
      </c>
      <c r="E24" s="28">
        <f t="shared" si="0"/>
        <v>6.5</v>
      </c>
      <c r="F24" s="28">
        <f t="shared" si="1"/>
        <v>106.82056663168939</v>
      </c>
    </row>
    <row r="25" spans="1:6" ht="17.25" customHeight="1">
      <c r="A25" s="8" t="s">
        <v>19</v>
      </c>
      <c r="B25" s="28">
        <v>12.1</v>
      </c>
      <c r="C25" s="29">
        <v>10.1</v>
      </c>
      <c r="D25" s="29">
        <v>10.3</v>
      </c>
      <c r="E25" s="28">
        <f t="shared" si="0"/>
        <v>0.20000000000000107</v>
      </c>
      <c r="F25" s="28">
        <f t="shared" si="1"/>
        <v>101.98019801980197</v>
      </c>
    </row>
    <row r="26" spans="1:6" ht="30.75" customHeight="1">
      <c r="A26" s="8" t="s">
        <v>24</v>
      </c>
      <c r="B26" s="28">
        <v>3.3</v>
      </c>
      <c r="C26" s="29">
        <v>17.3</v>
      </c>
      <c r="D26" s="29">
        <v>21.1</v>
      </c>
      <c r="E26" s="28">
        <f t="shared" si="0"/>
        <v>3.8000000000000007</v>
      </c>
      <c r="F26" s="28">
        <f t="shared" si="1"/>
        <v>121.96531791907515</v>
      </c>
    </row>
    <row r="27" spans="1:6" ht="27">
      <c r="A27" s="8" t="s">
        <v>25</v>
      </c>
      <c r="B27" s="28">
        <v>356</v>
      </c>
      <c r="C27" s="29">
        <v>201</v>
      </c>
      <c r="D27" s="29">
        <v>202.1</v>
      </c>
      <c r="E27" s="28">
        <f t="shared" si="0"/>
        <v>1.0999999999999943</v>
      </c>
      <c r="F27" s="28">
        <f t="shared" si="1"/>
        <v>100.54726368159204</v>
      </c>
    </row>
    <row r="28" spans="1:6" ht="30.75" customHeight="1">
      <c r="A28" s="8" t="s">
        <v>26</v>
      </c>
      <c r="B28" s="28">
        <v>107</v>
      </c>
      <c r="C28" s="29">
        <v>309.6</v>
      </c>
      <c r="D28" s="29">
        <v>309.8</v>
      </c>
      <c r="E28" s="28">
        <f t="shared" si="0"/>
        <v>0.19999999999998863</v>
      </c>
      <c r="F28" s="28">
        <f t="shared" si="1"/>
        <v>100.06459948320412</v>
      </c>
    </row>
    <row r="29" spans="1:6" ht="13.5">
      <c r="A29" s="7" t="s">
        <v>20</v>
      </c>
      <c r="B29" s="28">
        <v>125.5</v>
      </c>
      <c r="C29" s="29">
        <v>186.5</v>
      </c>
      <c r="D29" s="29">
        <v>201.4</v>
      </c>
      <c r="E29" s="28">
        <f t="shared" si="0"/>
        <v>14.900000000000006</v>
      </c>
      <c r="F29" s="28">
        <f t="shared" si="1"/>
        <v>107.98927613941018</v>
      </c>
    </row>
    <row r="30" spans="1:6" ht="13.5">
      <c r="A30" s="14" t="s">
        <v>22</v>
      </c>
      <c r="B30" s="29">
        <v>140</v>
      </c>
      <c r="C30" s="29">
        <v>60.4</v>
      </c>
      <c r="D30" s="29">
        <v>63.4</v>
      </c>
      <c r="E30" s="28">
        <f t="shared" si="0"/>
        <v>3</v>
      </c>
      <c r="F30" s="28">
        <f t="shared" si="1"/>
        <v>104.96688741721853</v>
      </c>
    </row>
    <row r="31" spans="1:6" ht="15" customHeight="1">
      <c r="A31" s="15" t="s">
        <v>21</v>
      </c>
      <c r="B31" s="30">
        <v>7167.8</v>
      </c>
      <c r="C31" s="30">
        <v>8791.8</v>
      </c>
      <c r="D31" s="30">
        <v>8568.6</v>
      </c>
      <c r="E31" s="26">
        <f t="shared" si="0"/>
        <v>-223.1999999999989</v>
      </c>
      <c r="F31" s="26">
        <f t="shared" si="1"/>
        <v>97.46127072954344</v>
      </c>
    </row>
    <row r="32" spans="1:8" ht="15" customHeight="1">
      <c r="A32" s="16" t="s">
        <v>34</v>
      </c>
      <c r="B32" s="31"/>
      <c r="C32" s="31"/>
      <c r="D32" s="31"/>
      <c r="E32" s="26"/>
      <c r="F32" s="26"/>
      <c r="G32" s="2"/>
      <c r="H32" s="2"/>
    </row>
    <row r="33" spans="1:8" ht="15.75" customHeight="1">
      <c r="A33" s="14" t="s">
        <v>27</v>
      </c>
      <c r="B33" s="32">
        <v>450.2</v>
      </c>
      <c r="C33" s="32">
        <v>442.6</v>
      </c>
      <c r="D33" s="32">
        <v>438</v>
      </c>
      <c r="E33" s="28">
        <f t="shared" si="0"/>
        <v>-4.600000000000023</v>
      </c>
      <c r="F33" s="28">
        <f t="shared" si="1"/>
        <v>98.96068685042928</v>
      </c>
      <c r="H33" s="2"/>
    </row>
    <row r="34" spans="1:8" ht="27">
      <c r="A34" s="17" t="s">
        <v>28</v>
      </c>
      <c r="B34" s="33">
        <v>80.5</v>
      </c>
      <c r="C34" s="33">
        <v>93.3</v>
      </c>
      <c r="D34" s="33">
        <v>93.1</v>
      </c>
      <c r="E34" s="28">
        <f t="shared" si="0"/>
        <v>-0.20000000000000284</v>
      </c>
      <c r="F34" s="28">
        <f t="shared" si="1"/>
        <v>99.78563772775992</v>
      </c>
      <c r="H34" s="2"/>
    </row>
    <row r="35" spans="1:8" ht="13.5">
      <c r="A35" s="14" t="s">
        <v>29</v>
      </c>
      <c r="B35" s="32">
        <v>2979.5</v>
      </c>
      <c r="C35" s="32">
        <v>2986.8</v>
      </c>
      <c r="D35" s="32">
        <v>2817.8</v>
      </c>
      <c r="E35" s="28">
        <f t="shared" si="0"/>
        <v>-169</v>
      </c>
      <c r="F35" s="28">
        <f t="shared" si="1"/>
        <v>94.34177045667604</v>
      </c>
      <c r="H35" s="2"/>
    </row>
    <row r="36" spans="1:8" ht="15" customHeight="1">
      <c r="A36" s="18" t="s">
        <v>40</v>
      </c>
      <c r="B36" s="34">
        <v>947.5</v>
      </c>
      <c r="C36" s="34">
        <v>1292.3</v>
      </c>
      <c r="D36" s="34">
        <v>897.7</v>
      </c>
      <c r="E36" s="28">
        <f t="shared" si="0"/>
        <v>-394.5999999999999</v>
      </c>
      <c r="F36" s="28">
        <f t="shared" si="1"/>
        <v>69.46529443627641</v>
      </c>
      <c r="G36" s="2"/>
      <c r="H36" s="2"/>
    </row>
    <row r="37" spans="1:8" ht="15.75" customHeight="1">
      <c r="A37" s="14" t="s">
        <v>4</v>
      </c>
      <c r="B37" s="32">
        <v>27.9</v>
      </c>
      <c r="C37" s="32">
        <v>142.1</v>
      </c>
      <c r="D37" s="32">
        <v>141.5</v>
      </c>
      <c r="E37" s="28">
        <f t="shared" si="0"/>
        <v>-0.5999999999999943</v>
      </c>
      <c r="F37" s="28">
        <f t="shared" si="1"/>
        <v>99.5777621393385</v>
      </c>
      <c r="H37" s="2"/>
    </row>
    <row r="38" spans="1:8" ht="14.25" customHeight="1">
      <c r="A38" s="16" t="s">
        <v>30</v>
      </c>
      <c r="B38" s="35">
        <f>SUM(B39+B40+B41+B42+B43)</f>
        <v>7144.400000000001</v>
      </c>
      <c r="C38" s="35">
        <f>SUM(C39+C40+C41+C42+C43)</f>
        <v>8487.1</v>
      </c>
      <c r="D38" s="35">
        <f>SUM(D39+D40+D41+D42+D43)</f>
        <v>8235.7</v>
      </c>
      <c r="E38" s="28">
        <f t="shared" si="0"/>
        <v>-251.39999999999964</v>
      </c>
      <c r="F38" s="28">
        <f t="shared" si="1"/>
        <v>97.03785745425411</v>
      </c>
      <c r="G38" s="2"/>
      <c r="H38" s="2"/>
    </row>
    <row r="39" spans="1:8" ht="15.75" customHeight="1">
      <c r="A39" s="19" t="s">
        <v>36</v>
      </c>
      <c r="B39" s="32">
        <v>6462.3</v>
      </c>
      <c r="C39" s="32">
        <v>7642.9</v>
      </c>
      <c r="D39" s="32">
        <v>7422.8</v>
      </c>
      <c r="E39" s="28">
        <f t="shared" si="0"/>
        <v>-220.09999999999945</v>
      </c>
      <c r="F39" s="28">
        <f t="shared" si="1"/>
        <v>97.12020306428188</v>
      </c>
      <c r="H39" s="2"/>
    </row>
    <row r="40" spans="1:8" ht="15.75" customHeight="1">
      <c r="A40" s="19" t="s">
        <v>39</v>
      </c>
      <c r="B40" s="32">
        <v>258.6</v>
      </c>
      <c r="C40" s="32">
        <v>285.6</v>
      </c>
      <c r="D40" s="32">
        <v>285.5</v>
      </c>
      <c r="E40" s="28">
        <f t="shared" si="0"/>
        <v>-0.10000000000002274</v>
      </c>
      <c r="F40" s="28">
        <f t="shared" si="1"/>
        <v>99.96498599439775</v>
      </c>
      <c r="G40" s="2"/>
      <c r="H40" s="2"/>
    </row>
    <row r="41" spans="1:8" ht="14.25" customHeight="1">
      <c r="A41" s="19" t="s">
        <v>31</v>
      </c>
      <c r="B41" s="32">
        <v>133.5</v>
      </c>
      <c r="C41" s="32">
        <v>171</v>
      </c>
      <c r="D41" s="32">
        <v>144.9</v>
      </c>
      <c r="E41" s="28">
        <f t="shared" si="0"/>
        <v>-26.099999999999994</v>
      </c>
      <c r="F41" s="28">
        <f t="shared" si="1"/>
        <v>84.73684210526316</v>
      </c>
      <c r="H41" s="2"/>
    </row>
    <row r="42" spans="1:8" ht="15" customHeight="1">
      <c r="A42" s="19" t="s">
        <v>32</v>
      </c>
      <c r="B42" s="32">
        <v>275</v>
      </c>
      <c r="C42" s="32">
        <v>372.5</v>
      </c>
      <c r="D42" s="32">
        <v>367.5</v>
      </c>
      <c r="E42" s="28">
        <f t="shared" si="0"/>
        <v>-5</v>
      </c>
      <c r="F42" s="28">
        <f t="shared" si="1"/>
        <v>98.65771812080537</v>
      </c>
      <c r="G42" s="2"/>
      <c r="H42" s="2"/>
    </row>
    <row r="43" spans="1:8" ht="15" customHeight="1">
      <c r="A43" s="19" t="s">
        <v>33</v>
      </c>
      <c r="B43" s="32">
        <v>15</v>
      </c>
      <c r="C43" s="32">
        <v>15.1</v>
      </c>
      <c r="D43" s="32">
        <v>15</v>
      </c>
      <c r="E43" s="28">
        <f t="shared" si="0"/>
        <v>-0.09999999999999964</v>
      </c>
      <c r="F43" s="28">
        <f t="shared" si="1"/>
        <v>99.33774834437087</v>
      </c>
      <c r="H43" s="2"/>
    </row>
    <row r="44" spans="1:8" ht="15" customHeight="1">
      <c r="A44" s="20" t="s">
        <v>37</v>
      </c>
      <c r="B44" s="36">
        <v>156.4</v>
      </c>
      <c r="C44" s="36">
        <v>138.4</v>
      </c>
      <c r="D44" s="36">
        <v>137.7</v>
      </c>
      <c r="E44" s="28">
        <f t="shared" si="0"/>
        <v>-0.700000000000017</v>
      </c>
      <c r="F44" s="28">
        <f t="shared" si="1"/>
        <v>99.49421965317919</v>
      </c>
      <c r="H44" s="2"/>
    </row>
    <row r="45" spans="1:8" ht="15.75" customHeight="1">
      <c r="A45" s="21" t="s">
        <v>35</v>
      </c>
      <c r="B45" s="31">
        <f>B33+B34+B35+B36+B37+B39+B40+B41+B42+B43+B44</f>
        <v>11786.4</v>
      </c>
      <c r="C45" s="31">
        <f>C33+C34+C35+C36+C37+C39+C40+C41+C42+C43+C44</f>
        <v>13582.6</v>
      </c>
      <c r="D45" s="31">
        <f>D33+D34+D35+D36+D37+D39+D40+D41+D42+D43+D44</f>
        <v>12761.500000000002</v>
      </c>
      <c r="E45" s="26">
        <f t="shared" si="0"/>
        <v>-821.0999999999985</v>
      </c>
      <c r="F45" s="26">
        <f t="shared" si="1"/>
        <v>93.95476565605996</v>
      </c>
      <c r="H45" s="2"/>
    </row>
    <row r="46" spans="1:8" ht="23.25">
      <c r="A46" s="22" t="s">
        <v>41</v>
      </c>
      <c r="B46" s="30"/>
      <c r="C46" s="30"/>
      <c r="D46" s="30"/>
      <c r="E46" s="26"/>
      <c r="F46" s="26"/>
      <c r="H46" s="2"/>
    </row>
    <row r="47" spans="1:8" ht="13.5" customHeight="1">
      <c r="A47" s="23" t="s">
        <v>42</v>
      </c>
      <c r="B47" s="37"/>
      <c r="C47" s="37"/>
      <c r="D47" s="37"/>
      <c r="E47" s="26"/>
      <c r="F47" s="26"/>
      <c r="H47" s="2"/>
    </row>
    <row r="48" spans="1:8" ht="27">
      <c r="A48" s="24" t="s">
        <v>48</v>
      </c>
      <c r="B48" s="38">
        <v>347.4</v>
      </c>
      <c r="C48" s="38">
        <v>555.3</v>
      </c>
      <c r="D48" s="38">
        <v>447.2</v>
      </c>
      <c r="E48" s="26">
        <f t="shared" si="0"/>
        <v>-108.09999999999997</v>
      </c>
      <c r="F48" s="26">
        <f t="shared" si="1"/>
        <v>80.53304520079236</v>
      </c>
      <c r="H48" s="2"/>
    </row>
    <row r="49" spans="1:8" ht="13.5">
      <c r="A49" s="24" t="s">
        <v>43</v>
      </c>
      <c r="B49" s="38">
        <v>7167.8</v>
      </c>
      <c r="C49" s="38">
        <v>8914.8</v>
      </c>
      <c r="D49" s="38">
        <v>8271.7</v>
      </c>
      <c r="E49" s="26">
        <f t="shared" si="0"/>
        <v>-643.0999999999985</v>
      </c>
      <c r="F49" s="26">
        <f t="shared" si="1"/>
        <v>92.78615336294702</v>
      </c>
      <c r="H49" s="2"/>
    </row>
    <row r="50" spans="1:6" ht="15.75" customHeight="1">
      <c r="A50" s="25" t="s">
        <v>5</v>
      </c>
      <c r="B50" s="39">
        <f>B6-B45</f>
        <v>-199.99999999999818</v>
      </c>
      <c r="C50" s="39">
        <f>C6-C45+C46</f>
        <v>-369.40000000000146</v>
      </c>
      <c r="D50" s="39">
        <f>D6-D45+D46</f>
        <v>276.1999999999989</v>
      </c>
      <c r="E50" s="26"/>
      <c r="F50" s="40"/>
    </row>
    <row r="51" spans="2:6" ht="9.75">
      <c r="B51" s="41"/>
      <c r="C51" s="41"/>
      <c r="D51" s="41"/>
      <c r="E51" s="41"/>
      <c r="F51" s="42"/>
    </row>
    <row r="52" spans="2:6" ht="9.75">
      <c r="B52" s="41"/>
      <c r="C52" s="41"/>
      <c r="D52" s="41"/>
      <c r="E52" s="41"/>
      <c r="F52" s="42"/>
    </row>
  </sheetData>
  <sheetProtection/>
  <mergeCells count="1">
    <mergeCell ref="A2:F2"/>
  </mergeCells>
  <printOptions/>
  <pageMargins left="1.1811023622047245" right="0.5905511811023623" top="0.7874015748031497" bottom="0.7874015748031497" header="0.5118110236220472" footer="0.5118110236220472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Zam_e</dc:creator>
  <cp:keywords/>
  <dc:description/>
  <cp:lastModifiedBy>Курукова Татьяна Александровна</cp:lastModifiedBy>
  <cp:lastPrinted>2020-01-24T05:21:24Z</cp:lastPrinted>
  <dcterms:created xsi:type="dcterms:W3CDTF">2012-06-13T05:00:47Z</dcterms:created>
  <dcterms:modified xsi:type="dcterms:W3CDTF">2020-01-24T05:21:53Z</dcterms:modified>
  <cp:category/>
  <cp:version/>
  <cp:contentType/>
  <cp:contentStatus/>
</cp:coreProperties>
</file>