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МИК_выборы_2017\Заседания МИК\решения МИК\2020.08.23_53\"/>
    </mc:Choice>
  </mc:AlternateContent>
  <bookViews>
    <workbookView xWindow="0" yWindow="0" windowWidth="28800" windowHeight="1248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10" i="1" l="1"/>
  <c r="F24" i="1"/>
  <c r="F236" i="1" s="1"/>
  <c r="F34" i="1"/>
  <c r="F44" i="1"/>
  <c r="F52" i="1"/>
  <c r="F60" i="1"/>
  <c r="F73" i="1"/>
  <c r="F82" i="1"/>
  <c r="F95" i="1"/>
  <c r="F113" i="1"/>
  <c r="F125" i="1"/>
  <c r="F135" i="1"/>
  <c r="F148" i="1"/>
  <c r="F158" i="1"/>
  <c r="F168" i="1"/>
  <c r="F178" i="1"/>
  <c r="F193" i="1"/>
  <c r="F209" i="1"/>
  <c r="F218" i="1"/>
  <c r="F227" i="1"/>
  <c r="I35" i="1" l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11" i="1"/>
  <c r="I12" i="1"/>
  <c r="I13" i="1"/>
  <c r="I14" i="1"/>
  <c r="I15" i="1"/>
  <c r="I16" i="1"/>
  <c r="I17" i="1"/>
  <c r="I18" i="1"/>
  <c r="I19" i="1"/>
  <c r="I20" i="1"/>
  <c r="I21" i="1"/>
  <c r="I22" i="1"/>
  <c r="G227" i="1" l="1"/>
  <c r="I227" i="1"/>
  <c r="G218" i="1"/>
  <c r="H218" i="1" s="1"/>
  <c r="G209" i="1"/>
  <c r="G193" i="1"/>
  <c r="G178" i="1"/>
  <c r="I178" i="1"/>
  <c r="G168" i="1"/>
  <c r="H168" i="1" s="1"/>
  <c r="G158" i="1"/>
  <c r="G148" i="1"/>
  <c r="H148" i="1" s="1"/>
  <c r="I148" i="1"/>
  <c r="G135" i="1"/>
  <c r="G125" i="1"/>
  <c r="I125" i="1"/>
  <c r="G113" i="1"/>
  <c r="G105" i="1"/>
  <c r="G95" i="1"/>
  <c r="I95" i="1"/>
  <c r="G82" i="1"/>
  <c r="G73" i="1"/>
  <c r="G60" i="1"/>
  <c r="G52" i="1"/>
  <c r="I52" i="1"/>
  <c r="G44" i="1"/>
  <c r="G34" i="1"/>
  <c r="I34" i="1"/>
  <c r="G24" i="1"/>
  <c r="I24" i="1" s="1"/>
  <c r="G10" i="1"/>
  <c r="H24" i="1" l="1"/>
  <c r="I113" i="1"/>
  <c r="H209" i="1"/>
  <c r="I60" i="1"/>
  <c r="I82" i="1"/>
  <c r="I193" i="1"/>
  <c r="I218" i="1"/>
  <c r="H135" i="1"/>
  <c r="I135" i="1"/>
  <c r="G236" i="1"/>
  <c r="H158" i="1"/>
  <c r="I158" i="1"/>
  <c r="H34" i="1"/>
  <c r="H105" i="1"/>
  <c r="I105" i="1"/>
  <c r="H193" i="1"/>
  <c r="I10" i="1"/>
  <c r="H95" i="1"/>
  <c r="H113" i="1"/>
  <c r="H60" i="1"/>
  <c r="H44" i="1"/>
  <c r="I44" i="1"/>
  <c r="H52" i="1"/>
  <c r="H73" i="1"/>
  <c r="I73" i="1"/>
  <c r="H82" i="1"/>
  <c r="H125" i="1"/>
  <c r="I168" i="1"/>
  <c r="H178" i="1"/>
  <c r="I209" i="1"/>
  <c r="H227" i="1"/>
  <c r="H10" i="1"/>
  <c r="D227" i="1"/>
  <c r="C227" i="1"/>
  <c r="D218" i="1"/>
  <c r="C218" i="1"/>
  <c r="D209" i="1"/>
  <c r="C209" i="1"/>
  <c r="D193" i="1"/>
  <c r="C193" i="1"/>
  <c r="D178" i="1"/>
  <c r="C178" i="1"/>
  <c r="D168" i="1"/>
  <c r="C168" i="1"/>
  <c r="D148" i="1"/>
  <c r="C148" i="1"/>
  <c r="D158" i="1"/>
  <c r="C158" i="1"/>
  <c r="D135" i="1"/>
  <c r="C135" i="1"/>
  <c r="D125" i="1"/>
  <c r="C125" i="1"/>
  <c r="D113" i="1"/>
  <c r="C113" i="1"/>
  <c r="D105" i="1"/>
  <c r="C105" i="1"/>
  <c r="D95" i="1"/>
  <c r="C95" i="1"/>
  <c r="D82" i="1"/>
  <c r="C82" i="1"/>
  <c r="D73" i="1"/>
  <c r="C73" i="1"/>
  <c r="D60" i="1"/>
  <c r="C60" i="1"/>
  <c r="D52" i="1"/>
  <c r="C52" i="1"/>
  <c r="D44" i="1"/>
  <c r="C44" i="1"/>
  <c r="D34" i="1"/>
  <c r="C34" i="1"/>
  <c r="D24" i="1"/>
  <c r="C24" i="1"/>
  <c r="D10" i="1"/>
  <c r="C10" i="1"/>
  <c r="H236" i="1" l="1"/>
  <c r="I236" i="1"/>
</calcChain>
</file>

<file path=xl/sharedStrings.xml><?xml version="1.0" encoding="utf-8"?>
<sst xmlns="http://schemas.openxmlformats.org/spreadsheetml/2006/main" count="1622" uniqueCount="1390">
  <si>
    <t>№ п/п</t>
  </si>
  <si>
    <t>№ УИК</t>
  </si>
  <si>
    <t>Число  избирателей                                              на момент формирования участка</t>
  </si>
  <si>
    <t>ФИО председателя</t>
  </si>
  <si>
    <t>Избирательная комиссия</t>
  </si>
  <si>
    <t xml:space="preserve">Адрес </t>
  </si>
  <si>
    <t>Широта, долгота</t>
  </si>
  <si>
    <t>ФИО заместителя председателя</t>
  </si>
  <si>
    <t>ФИО       секретаря</t>
  </si>
  <si>
    <t>Телефон, факс</t>
  </si>
  <si>
    <t>1</t>
  </si>
  <si>
    <t>22</t>
  </si>
  <si>
    <t>101</t>
  </si>
  <si>
    <t>2</t>
  </si>
  <si>
    <t>102</t>
  </si>
  <si>
    <t>3</t>
  </si>
  <si>
    <t>103</t>
  </si>
  <si>
    <t>4</t>
  </si>
  <si>
    <t>104</t>
  </si>
  <si>
    <t>5</t>
  </si>
  <si>
    <t>105</t>
  </si>
  <si>
    <t>6</t>
  </si>
  <si>
    <t>106</t>
  </si>
  <si>
    <t>7</t>
  </si>
  <si>
    <t>107</t>
  </si>
  <si>
    <t>8</t>
  </si>
  <si>
    <t>108</t>
  </si>
  <si>
    <t>9</t>
  </si>
  <si>
    <t>109</t>
  </si>
  <si>
    <t>10</t>
  </si>
  <si>
    <t>110</t>
  </si>
  <si>
    <t>11</t>
  </si>
  <si>
    <t>111</t>
  </si>
  <si>
    <t>12</t>
  </si>
  <si>
    <t>112</t>
  </si>
  <si>
    <t>13</t>
  </si>
  <si>
    <t>113</t>
  </si>
  <si>
    <t>14</t>
  </si>
  <si>
    <t>114</t>
  </si>
  <si>
    <t>15</t>
  </si>
  <si>
    <t>115</t>
  </si>
  <si>
    <t>16</t>
  </si>
  <si>
    <t>116</t>
  </si>
  <si>
    <t>17</t>
  </si>
  <si>
    <t>117</t>
  </si>
  <si>
    <t>18</t>
  </si>
  <si>
    <t>118</t>
  </si>
  <si>
    <t>19</t>
  </si>
  <si>
    <t>119</t>
  </si>
  <si>
    <t>20</t>
  </si>
  <si>
    <t>120</t>
  </si>
  <si>
    <t>21</t>
  </si>
  <si>
    <t>121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</si>
  <si>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</si>
  <si>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</si>
  <si>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</si>
  <si>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</si>
  <si>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</si>
  <si>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</si>
  <si>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</si>
  <si>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</si>
  <si>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</si>
  <si>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</si>
  <si>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</si>
  <si>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</si>
  <si>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</si>
  <si>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</si>
  <si>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</si>
  <si>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</si>
  <si>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</si>
  <si>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</si>
  <si>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</si>
  <si>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</si>
  <si>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</si>
  <si>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</si>
  <si>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</si>
  <si>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</si>
  <si>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</si>
  <si>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</si>
  <si>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</si>
  <si>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</si>
  <si>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</si>
  <si>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</si>
  <si>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</si>
  <si>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</si>
  <si>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</si>
  <si>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</si>
  <si>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</si>
  <si>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</si>
  <si>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</si>
  <si>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</si>
  <si>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</si>
  <si>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</si>
  <si>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</si>
  <si>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</si>
  <si>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</si>
  <si>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</si>
  <si>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</si>
  <si>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</si>
  <si>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</si>
  <si>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</si>
  <si>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</si>
  <si>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</si>
  <si>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</si>
  <si>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</si>
  <si>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</si>
  <si>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/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</si>
  <si>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</si>
  <si>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</si>
  <si>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</si>
  <si>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</si>
  <si>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</si>
  <si>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</si>
  <si>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</si>
  <si>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</si>
  <si>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</si>
  <si>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</si>
  <si>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</si>
  <si>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</si>
  <si>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</si>
  <si>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</si>
  <si>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</si>
  <si>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</si>
  <si>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</si>
  <si>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</si>
  <si>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</si>
  <si>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</si>
  <si>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</si>
  <si>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</si>
  <si>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</si>
  <si>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</si>
  <si>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</si>
  <si>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Ильина Валентина Николаевна</t>
  </si>
  <si>
    <t>Иванова Надежда Александровна</t>
  </si>
  <si>
    <t>122</t>
  </si>
  <si>
    <t>123</t>
  </si>
  <si>
    <t>124</t>
  </si>
  <si>
    <t>125</t>
  </si>
  <si>
    <t>126</t>
  </si>
  <si>
    <t>127</t>
  </si>
  <si>
    <t>128</t>
  </si>
  <si>
    <t>Иванова Марина Юрьевна</t>
  </si>
  <si>
    <t>129</t>
  </si>
  <si>
    <t>130</t>
  </si>
  <si>
    <t>131</t>
  </si>
  <si>
    <t>132</t>
  </si>
  <si>
    <t>133</t>
  </si>
  <si>
    <t>134</t>
  </si>
  <si>
    <t>135</t>
  </si>
  <si>
    <t>136</t>
  </si>
  <si>
    <t>Егорова Ирина Александровна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</si>
  <si>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</si>
  <si>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</si>
  <si>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</si>
  <si>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</si>
  <si>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</si>
  <si>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</si>
  <si>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</si>
  <si>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</si>
  <si>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</si>
  <si>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</si>
  <si>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Михайлова Нина Николаевна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</si>
  <si>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</si>
  <si>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</si>
  <si>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</si>
  <si>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</si>
  <si>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</si>
  <si>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</si>
  <si>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</si>
  <si>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</si>
  <si>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</si>
  <si>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</si>
  <si>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</si>
  <si>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</si>
  <si>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</si>
  <si>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</si>
  <si>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</si>
  <si>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</si>
  <si>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</si>
  <si>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</si>
  <si>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</si>
  <si>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</si>
  <si>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</si>
  <si>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</si>
  <si>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</si>
  <si>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</si>
  <si>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</si>
  <si>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Михайлова Людмила Николаевна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</si>
  <si>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</si>
  <si>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</si>
  <si>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</si>
  <si>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</si>
  <si>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</si>
  <si>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</si>
  <si>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</si>
  <si>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</si>
  <si>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</si>
  <si>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</si>
  <si>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</si>
  <si>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</si>
  <si>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</si>
  <si>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</si>
  <si>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</si>
  <si>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</si>
  <si>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</si>
  <si>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</si>
  <si>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</si>
  <si>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</si>
  <si>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</si>
  <si>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</si>
  <si>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</si>
  <si>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Михайлова Светлана Владиславовна</t>
  </si>
  <si>
    <t>Илларионова Людмила Николаевна</t>
  </si>
  <si>
    <t>Петрова Светлана Валерьевна</t>
  </si>
  <si>
    <t>1801</t>
  </si>
  <si>
    <t>428000, Чувашская Республика - Чувашия, город Чебоксары, Калининский район, ул.Зои Яковлевой, 54а (здание ДК им.Петра Хузангая)</t>
  </si>
  <si>
    <t>8-8352-230458, 8-8352-230459</t>
  </si>
  <si>
    <t>56.146442,
47.271039</t>
  </si>
  <si>
    <t>Хлебнов Дмитрий Николаевич</t>
  </si>
  <si>
    <t>Хохлова Галина Юрьевна</t>
  </si>
  <si>
    <t>Иванякова Татьяна Владимировна</t>
  </si>
  <si>
    <t>1802</t>
  </si>
  <si>
    <t>Алексеев Дмитрий Николаевич</t>
  </si>
  <si>
    <t>Пичугина Валентина Александровна</t>
  </si>
  <si>
    <t>Абрамова Татьяна Владимировна</t>
  </si>
  <si>
    <t>1803</t>
  </si>
  <si>
    <t>428000, Чувашская Республика - Чувашия, город Чебоксары, Калининский район, ул.Аркадия Гайдара, 3 (здание СОШ №11)</t>
  </si>
  <si>
    <t>8-8352-509624</t>
  </si>
  <si>
    <t>56.144497,
47.267149</t>
  </si>
  <si>
    <t>Елышева Людмила Аркадьевна</t>
  </si>
  <si>
    <t>Максимов Андрей Ананьевич</t>
  </si>
  <si>
    <t>Кулясова Валентина Николаевна</t>
  </si>
  <si>
    <t>1804</t>
  </si>
  <si>
    <t>428000, Чувашская Республика - Чувашия, город Чебоксары, Калининский район, ул.Декабристов, 17 (здание профессионального колледжа им.Н.В.Никольского)</t>
  </si>
  <si>
    <t>8-8352-631514, 8-8352-63-11-28</t>
  </si>
  <si>
    <t>56.137701,
47.284837</t>
  </si>
  <si>
    <t>Полякова Наталья Павловна</t>
  </si>
  <si>
    <t>Ильина Наталия Борисовна</t>
  </si>
  <si>
    <t>1805</t>
  </si>
  <si>
    <t>8-8352-631128, 8-8352-631514</t>
  </si>
  <si>
    <t>Иванов Павел Петрович</t>
  </si>
  <si>
    <t>Минеев Александр Иванович</t>
  </si>
  <si>
    <t>Егорова Анна Егоровна</t>
  </si>
  <si>
    <t>1806</t>
  </si>
  <si>
    <t>428000, Чувашская Республика - Чувашия, город Чебоксары, Калининский район, ул.Патриса Лумумбы, 17 (здание СОШ №23)</t>
  </si>
  <si>
    <t>8-8352-630128</t>
  </si>
  <si>
    <t>56.131626,
47.279825</t>
  </si>
  <si>
    <t>Васильев Петр Валентинович</t>
  </si>
  <si>
    <t>Николаев Иван Анатольевич</t>
  </si>
  <si>
    <t>Клементьева Ольга Валерьевна</t>
  </si>
  <si>
    <t>1807</t>
  </si>
  <si>
    <t>8-8352-630128, 8-927-6689305</t>
  </si>
  <si>
    <t>Мурзаева Светлана Ивановна</t>
  </si>
  <si>
    <t>Владимиров Валерий Николаевич</t>
  </si>
  <si>
    <t>Матвеева Ирина Витальевна</t>
  </si>
  <si>
    <t>1808</t>
  </si>
  <si>
    <t>428000, Чувашская Республика - Чувашия, город Чебоксары, Калининский район, ул.Патриса Лумумбы, 10а (здание СОШ №30)</t>
  </si>
  <si>
    <t>8-8352-630055, 8-927-6689310</t>
  </si>
  <si>
    <t>56.130134,
47.276972</t>
  </si>
  <si>
    <t>Николаева Галина Руслановна</t>
  </si>
  <si>
    <t>Михайлова Надежда Николаевна</t>
  </si>
  <si>
    <t>Андреева Нина Моисеевна</t>
  </si>
  <si>
    <t>1809</t>
  </si>
  <si>
    <t>8-8352-630055</t>
  </si>
  <si>
    <t>Иванов Сергей Николаевич</t>
  </si>
  <si>
    <t>Никонова Светлана Николаевна</t>
  </si>
  <si>
    <t>Кузьмина Елена Изосимовна</t>
  </si>
  <si>
    <t>1810</t>
  </si>
  <si>
    <t>8-8352-630055, 8-927-6689314</t>
  </si>
  <si>
    <t>Андреев Петр Петрович</t>
  </si>
  <si>
    <t>Андреев Андрей Алексеевич</t>
  </si>
  <si>
    <t>Маринова Татьяна Николаевна</t>
  </si>
  <si>
    <t>1811</t>
  </si>
  <si>
    <t>8-8352-630128, 8-927-8403017</t>
  </si>
  <si>
    <t>Пыркина Галина Ивановна</t>
  </si>
  <si>
    <t>Осипова Наталия Юрьевна</t>
  </si>
  <si>
    <t>Терентьева Людмила Николаевна</t>
  </si>
  <si>
    <t>1812</t>
  </si>
  <si>
    <t>428000, Чувашская Республика - Чувашия, город Чебоксары, Калининский район, пр.Мира, 16 (здание СОШ №33)</t>
  </si>
  <si>
    <t>8-8352-630734, 8-8352-630655</t>
  </si>
  <si>
    <t>56.128902,
47.283714</t>
  </si>
  <si>
    <t>Орлова Роза Валерьевна</t>
  </si>
  <si>
    <t>Полякова Инга Геннадьевна</t>
  </si>
  <si>
    <t>Гурьева Оксана Анатольевна</t>
  </si>
  <si>
    <t>1813</t>
  </si>
  <si>
    <t>Иванова Наталья Петровна</t>
  </si>
  <si>
    <t>Грачева Ирина Петровна</t>
  </si>
  <si>
    <t>Маланьина Лидия Николаевна</t>
  </si>
  <si>
    <t>1814</t>
  </si>
  <si>
    <t>428000, Чувашская Республика - Чувашия, город Чебоксары, Калининский район, ул.Космонавта Николаева А.Г., 31 (здание СОШ №38)</t>
  </si>
  <si>
    <t>8-8352-634545, 8-8352-632533</t>
  </si>
  <si>
    <t>56.125400,
47.273393</t>
  </si>
  <si>
    <t>Алексеева Светлана Юрьевна</t>
  </si>
  <si>
    <t>Карабасова Екатерина Алексеевна</t>
  </si>
  <si>
    <t>1815</t>
  </si>
  <si>
    <t>8-8352-632533, 8-8352-634545</t>
  </si>
  <si>
    <t>Сухинина Ольга Владимировна</t>
  </si>
  <si>
    <t>Иванова Любовь Витальевна</t>
  </si>
  <si>
    <t>Смирнова Светлана Валерьевна</t>
  </si>
  <si>
    <t>1816</t>
  </si>
  <si>
    <t>428000, Чувашская Республика - Чувашия, город Чебоксары, Калининский район, ул.Космонавта Николаева А.Г., 28 (здание СОШ №35)</t>
  </si>
  <si>
    <t>8-8352-233207, 8-8352-233206</t>
  </si>
  <si>
    <t>56.124181,
47.277273</t>
  </si>
  <si>
    <t>Маршева Надежда Георгиевна</t>
  </si>
  <si>
    <t>Львов Олег Васильевич</t>
  </si>
  <si>
    <t>Антонова Татьяна Сергеевна</t>
  </si>
  <si>
    <t>1817</t>
  </si>
  <si>
    <t>Самсонова Галина Александровна</t>
  </si>
  <si>
    <t>Казаникова Наталия Олеговна</t>
  </si>
  <si>
    <t>Сорокина Екатерина Владиславовна</t>
  </si>
  <si>
    <t>1818</t>
  </si>
  <si>
    <t>428000, Чувашская Республика - Чувашия, город Чебоксары, Калининский район, пр.Мира, 1 (здание клуба ОАО "Чебоксарский агрегатный завод")</t>
  </si>
  <si>
    <t>8-8352-309278</t>
  </si>
  <si>
    <t>56.124326,
47.284514</t>
  </si>
  <si>
    <t>Семенова Татьяна Борисовна</t>
  </si>
  <si>
    <t>Филиппов Геннадий Николаевич</t>
  </si>
  <si>
    <t>Пятакова Ольга Николаевна</t>
  </si>
  <si>
    <t>1819</t>
  </si>
  <si>
    <t>428000, Чувашская Республика - Чувашия, город Чебоксары, Калининский район, пр.Мира, 40 (ГАПОУ ЧР "Межрегиональный центр компетенций - Чебоксарский электромеханический колледж")</t>
  </si>
  <si>
    <t>8-919-9724079, 8-987-6604425</t>
  </si>
  <si>
    <t>56.121160,
47.277974</t>
  </si>
  <si>
    <t>Иванов Евгений Петрович</t>
  </si>
  <si>
    <t>Дроздова Людмила Николаевна</t>
  </si>
  <si>
    <t>Димитриева Мария Сергеевна</t>
  </si>
  <si>
    <t>1820</t>
  </si>
  <si>
    <t>428000, Чувашская Республика - Чувашия, город Чебоксары, Калининский район, ул.324 стрелковой дивизии, 10 (здание СОШ №40)</t>
  </si>
  <si>
    <t>8-8352-501966, 8-8352-511528, 515254</t>
  </si>
  <si>
    <t>56.105390,
47.286445</t>
  </si>
  <si>
    <t>Семенов Николай Иванович</t>
  </si>
  <si>
    <t>Иванова Раиса Ивановна</t>
  </si>
  <si>
    <t>Когырева Ксения Алексеевна</t>
  </si>
  <si>
    <t>1821</t>
  </si>
  <si>
    <t>8-8352-501966, 8-8352-515254, 511528</t>
  </si>
  <si>
    <t>Назарова Оксана Михайловна</t>
  </si>
  <si>
    <t>Соловьёва Людмила Николаевна</t>
  </si>
  <si>
    <t>Петрова Наталия Анатольевна</t>
  </si>
  <si>
    <t>1822</t>
  </si>
  <si>
    <t>Гурьянова Людмила Валентиновна</t>
  </si>
  <si>
    <t>Ким Анна Валерьевна</t>
  </si>
  <si>
    <t>Минаева Ольга Валерьевна</t>
  </si>
  <si>
    <t>1823</t>
  </si>
  <si>
    <t>8-8352-501966, 515254, 8-927-6689332</t>
  </si>
  <si>
    <t>Насртдинова Альфия Рашитовна</t>
  </si>
  <si>
    <t>Платонов Михаил Александрович</t>
  </si>
  <si>
    <t>Зайцева Марина Германовна</t>
  </si>
  <si>
    <t>1824</t>
  </si>
  <si>
    <t>428000, Чувашская Республика - Чувашия, город Чебоксары, Калининский район, Эгерский бульвар, 36 (здание ДК тракторостроителей)</t>
  </si>
  <si>
    <t>8-8352-513320, 8-8352-520761</t>
  </si>
  <si>
    <t>56.096709,
47.285610</t>
  </si>
  <si>
    <t>Маслова Наталия Анатольевна</t>
  </si>
  <si>
    <t>Николаев Сергей Анатольевич</t>
  </si>
  <si>
    <t>Николаева Альбина Анатольевна</t>
  </si>
  <si>
    <t>1825</t>
  </si>
  <si>
    <t>428000, Чувашская Республика - Чувашия, город Чебоксары, Калининский район, ул.Шумилова, 33 (здание СОШ №41)</t>
  </si>
  <si>
    <t>8-8352-516578, 8-927-6689342</t>
  </si>
  <si>
    <t>56.104391,
47.290919</t>
  </si>
  <si>
    <t>Бычкова Ольга Алексеевна</t>
  </si>
  <si>
    <t>Владимирова Евгения Александровна</t>
  </si>
  <si>
    <t>Майорова Екатерина Владимировна</t>
  </si>
  <si>
    <t>1826</t>
  </si>
  <si>
    <t>8-8352-516578</t>
  </si>
  <si>
    <t>Десятскова Анна Михайловна</t>
  </si>
  <si>
    <t>Фомина Юлия Петровна</t>
  </si>
  <si>
    <t>Денисова Татьяна Валерьевна</t>
  </si>
  <si>
    <t>1827</t>
  </si>
  <si>
    <t>428000, Чувашская Республика - Чувашия, город Чебоксары, Калининский район, ул.Кадыкова, 16а (здание СОШ №43)</t>
  </si>
  <si>
    <t>8-8352-511779, 8-8352-512845</t>
  </si>
  <si>
    <t>56.101961,
47.295967</t>
  </si>
  <si>
    <t>Федотова Марина Анатольевна</t>
  </si>
  <si>
    <t>Шемарина Ольга Владимировна</t>
  </si>
  <si>
    <t>Евстратьева Галина Борисовна</t>
  </si>
  <si>
    <t>1828</t>
  </si>
  <si>
    <t>Смирнова Оля Борисовна</t>
  </si>
  <si>
    <t>Федорова Алена Вячеславовна</t>
  </si>
  <si>
    <t>Герасимова Алевтина Николаевна</t>
  </si>
  <si>
    <t>1829</t>
  </si>
  <si>
    <t>428000, Чувашская Республика - Чувашия, город Чебоксары, Калининский район, ул.Ленинского Комсомола, 86 (здание СОШ №53)</t>
  </si>
  <si>
    <t>8-8352-259819, 532165, 8-927-6689286</t>
  </si>
  <si>
    <t>56.109155,
47.323501</t>
  </si>
  <si>
    <t>Краснова Наталья Святославовна</t>
  </si>
  <si>
    <t>Порядкова Валентина Витальевна</t>
  </si>
  <si>
    <t>Короткова Татьяна Алексеевна</t>
  </si>
  <si>
    <t>1830</t>
  </si>
  <si>
    <t>8-8352-259819, 8-8352-532165, 533355</t>
  </si>
  <si>
    <t>Иванов Алексей Петрович</t>
  </si>
  <si>
    <t>Петрова Наталия Ивановна</t>
  </si>
  <si>
    <t>Белоносова Вера Владиславовна</t>
  </si>
  <si>
    <t>1831</t>
  </si>
  <si>
    <t>428000, Чувашская Республика - Чувашия, город Чебоксары, Калининский район, пр.Тракторостроителей, 38 (здание СОШ №56)</t>
  </si>
  <si>
    <t>8-8352-533314, 533471, 8-927-6689294</t>
  </si>
  <si>
    <t>56.100947,
47.307996</t>
  </si>
  <si>
    <t>Скворцов Аркадий Геннадьевич</t>
  </si>
  <si>
    <t>Гурьева Ирина Анатольевна</t>
  </si>
  <si>
    <t>Петрова Лариса Павловна</t>
  </si>
  <si>
    <t>1832</t>
  </si>
  <si>
    <t>8-8352-533314, 8-8352-532947, 533471</t>
  </si>
  <si>
    <t>Дубровин Евгений Анатольевич</t>
  </si>
  <si>
    <t>Федоров Сергей Валерьевич</t>
  </si>
  <si>
    <t>Казакова Елена Борисовна</t>
  </si>
  <si>
    <t>1833</t>
  </si>
  <si>
    <t>8-8352-533314, 8-8352-533471, 532947</t>
  </si>
  <si>
    <t>Иванова Анжелика Александровна</t>
  </si>
  <si>
    <t>Шорникова Антонина Николаевна</t>
  </si>
  <si>
    <t>Гордеева Екатерина Григорьевна</t>
  </si>
  <si>
    <t>1834</t>
  </si>
  <si>
    <t>Ильина Нина Николаевна</t>
  </si>
  <si>
    <t>Егорова Елена Михайловна</t>
  </si>
  <si>
    <t>Григорьева Евгения Васильевна</t>
  </si>
  <si>
    <t>1835</t>
  </si>
  <si>
    <t>8-8352-533314, 532947, 8-927-6689371</t>
  </si>
  <si>
    <t>Першкина Татьяна Геннадьевна</t>
  </si>
  <si>
    <t>Васкинова Ольга Владимировна</t>
  </si>
  <si>
    <t>Николаева Оксана Николаевна</t>
  </si>
  <si>
    <t>1836</t>
  </si>
  <si>
    <t>Григорьева Светлана Алексеевна</t>
  </si>
  <si>
    <t>Иванов Юрий Анатольевич</t>
  </si>
  <si>
    <t>Ядрова Ирина Михайловна</t>
  </si>
  <si>
    <t>1837</t>
  </si>
  <si>
    <t>428000, Чувашская Республика - Чувашия, город Чебоксары, Калининский район, ул.М.А.Сапожникова, 15 (здание ДК "Южный")</t>
  </si>
  <si>
    <t>8-8352-527810</t>
  </si>
  <si>
    <t>56.077498,
47.274929</t>
  </si>
  <si>
    <t>Владимирова Елена Кузьминична</t>
  </si>
  <si>
    <t>Евдокимова Надежда Васильевна</t>
  </si>
  <si>
    <t>Портнова Татьяна Олеговна</t>
  </si>
  <si>
    <t>1838</t>
  </si>
  <si>
    <t>428000, Чувашская Республика - Чувашия, город Чебоксары, Калининский район, ул.Ашмарина, 15 (здание школы №2)</t>
  </si>
  <si>
    <t>8-8352-527420</t>
  </si>
  <si>
    <t>56.081085,
47.274444</t>
  </si>
  <si>
    <t>Васильев Константин Александрович</t>
  </si>
  <si>
    <t>Григорьева Светлана Альбертовна</t>
  </si>
  <si>
    <t>Кириллова Галина Степановна</t>
  </si>
  <si>
    <t>1839</t>
  </si>
  <si>
    <t>428000, Чувашская Республика - Чувашия, город Чебоксары, Калининский район, ул.Рихарда Зорге, 9 (здание СОШ №3)</t>
  </si>
  <si>
    <t>8-8352-527081, 8-8352-527670</t>
  </si>
  <si>
    <t>56.077001,
47.282591</t>
  </si>
  <si>
    <t>Иванов Дмитрий Николаевич</t>
  </si>
  <si>
    <t>Тихонова Татьяна Алексеевна</t>
  </si>
  <si>
    <t>Рубцова Любовь Петровна</t>
  </si>
  <si>
    <t>1840</t>
  </si>
  <si>
    <t>428000, Чувашская Республика - Чувашия, город Чебоксары, Калининский район, ул.Магницкого, 7 (здание техникума транспортных и строительных технологий)</t>
  </si>
  <si>
    <t>8-8352-527118</t>
  </si>
  <si>
    <t>56.085420,
47.282169</t>
  </si>
  <si>
    <t>Харитонова Елена Петровна</t>
  </si>
  <si>
    <t>Никитина Маргарита Геннадьевна</t>
  </si>
  <si>
    <t>Ярадайкина Лариса Аликовна</t>
  </si>
  <si>
    <t>1841</t>
  </si>
  <si>
    <t>428000, Чувашская Республика - Чувашия, город Чебоксары, Калининский район, ул.Ашмарина, 33 (здание СОШ №28)</t>
  </si>
  <si>
    <t>8-8352-540038</t>
  </si>
  <si>
    <t>56.082848,
47.283822</t>
  </si>
  <si>
    <t>Маркова Ольга Геннадьевна</t>
  </si>
  <si>
    <t>Фомина Ирина Николаевна</t>
  </si>
  <si>
    <t>Андреева Алиса Владимировна</t>
  </si>
  <si>
    <t>1842</t>
  </si>
  <si>
    <t>428000, Чувашская Республика - Чувашия, город Чебоксары, Калининский район, ул.Кременского, 34 (здание техникума транспортных и строительных технологий)</t>
  </si>
  <si>
    <t>8-8352-511794</t>
  </si>
  <si>
    <t>56.081894,
47.288996</t>
  </si>
  <si>
    <t>Дмитриева Мария Валерьевна</t>
  </si>
  <si>
    <t>Димитриева Алина Владимировна</t>
  </si>
  <si>
    <t>Васина Елена Вячеславовна</t>
  </si>
  <si>
    <t>1843</t>
  </si>
  <si>
    <t>428000, Чувашская Республика - Чувашия, город Чебоксары, Калининский район, ул.Розы Люксембург, 8 (здание СОШ №63)</t>
  </si>
  <si>
    <t>8-8352-527899</t>
  </si>
  <si>
    <t>56.067329,
47.283103</t>
  </si>
  <si>
    <t>Карсакова Эльвира Алексеевна</t>
  </si>
  <si>
    <t>Чернова Галина Ивановна</t>
  </si>
  <si>
    <t>Степанова Людмила Николаевна</t>
  </si>
  <si>
    <t>1844</t>
  </si>
  <si>
    <t>8-8352-527899, 8-927-6689374</t>
  </si>
  <si>
    <t>Иванова Елена Николаевна</t>
  </si>
  <si>
    <t>Белова Надежда Николаевна</t>
  </si>
  <si>
    <t>Ческидова Людмила Николаевна</t>
  </si>
  <si>
    <t>1845</t>
  </si>
  <si>
    <t>8-8352-527899, 8-927-6689386</t>
  </si>
  <si>
    <t>Смирнова Лидия Михайловна</t>
  </si>
  <si>
    <t>Федорова Галина Ивановна</t>
  </si>
  <si>
    <t>Долгова Евгения Сергеевна</t>
  </si>
  <si>
    <t>1846</t>
  </si>
  <si>
    <t>428000, Чувашская Республика - Чувашия, город Чебоксары, Калининский район, площадь Скворцова, 1 (здание аэропорта)</t>
  </si>
  <si>
    <t>8-917-0789413</t>
  </si>
  <si>
    <t>56.081783,
47.322288</t>
  </si>
  <si>
    <t>Крылова Оксана Витальевна</t>
  </si>
  <si>
    <t>Никонов Владимир Витальевич</t>
  </si>
  <si>
    <t>1847</t>
  </si>
  <si>
    <t>428000, Чувашская Республика - Чувашия, город Чебоксары, Калининский район, ул.Баумана, 10 (здание лицея №44)</t>
  </si>
  <si>
    <t>8-8352-223159, 8-8352-223174, 223170</t>
  </si>
  <si>
    <t>56.103608,
47.306361</t>
  </si>
  <si>
    <t>Заварухина Галина Николаевна</t>
  </si>
  <si>
    <t>Аксёнова Зоя Никитична</t>
  </si>
  <si>
    <t>Мясникова Марина Юрьевна</t>
  </si>
  <si>
    <t>1848</t>
  </si>
  <si>
    <t>Сибатуллина Луиза Ивановна</t>
  </si>
  <si>
    <t>Кулалаева Екатерина Сергеевна</t>
  </si>
  <si>
    <t>Воробьева Любовь Георигиевна</t>
  </si>
  <si>
    <t>1849</t>
  </si>
  <si>
    <t>428000, Чувашская Республика - Чувашия, город Чебоксары, Калининский район, ул.Ленинского Комсомола, 54 (здание СОШ №55)</t>
  </si>
  <si>
    <t>8-8352-513095, 8-8352-521677, 544645</t>
  </si>
  <si>
    <t>56.107182,
47.299426</t>
  </si>
  <si>
    <t>Харитонова Ирина Николаевна</t>
  </si>
  <si>
    <t>Пчелова Александра Вениаминовна</t>
  </si>
  <si>
    <t>Борисова Наталия Алексеевна</t>
  </si>
  <si>
    <t>1850</t>
  </si>
  <si>
    <t>8-8352-521677, 8-8352-513095, 544645</t>
  </si>
  <si>
    <t>Германова Надежда Галиевна</t>
  </si>
  <si>
    <t>Григорьева Лиана Викторовна</t>
  </si>
  <si>
    <t>Гогонова Наталья Александровна</t>
  </si>
  <si>
    <t>1851</t>
  </si>
  <si>
    <t>Медяева Оксана Вячеславовна</t>
  </si>
  <si>
    <t>Котельникова Наталья Петровна</t>
  </si>
  <si>
    <t>Кузьмичева Людмила Михайловна</t>
  </si>
  <si>
    <t>1852</t>
  </si>
  <si>
    <t>428000, Чувашская Республика - Чувашия, город Чебоксары, Калининский район, ул.Баумана, 4 (здание гимназии №46)</t>
  </si>
  <si>
    <t>8-8352-258622, 8-8352-258501</t>
  </si>
  <si>
    <t>56.107272,
47.304250</t>
  </si>
  <si>
    <t>Тихонова Татьяна Александровна</t>
  </si>
  <si>
    <t>Толстова Фаина Юрьевна</t>
  </si>
  <si>
    <t>Александрова Наталия Милославовна</t>
  </si>
  <si>
    <t>1853</t>
  </si>
  <si>
    <t>8-8352-258622, 258501, 8-927-6689354</t>
  </si>
  <si>
    <t>Петрова Марина Валерьевна</t>
  </si>
  <si>
    <t>Сидорова Валентина Николаевна</t>
  </si>
  <si>
    <t>Васильева Анастасия Олеговна</t>
  </si>
  <si>
    <t>1854</t>
  </si>
  <si>
    <t>428000, Чувашская Республика - Чувашия, город Чебоксары, Калининский район, ул.Ленинского Комсомола, 74 (здание начальной школы №2)</t>
  </si>
  <si>
    <t>8-8352-259053, 8-927-8402996</t>
  </si>
  <si>
    <t>56.108899,
47.314014</t>
  </si>
  <si>
    <t>Кузьмина Татьяна Николаевна</t>
  </si>
  <si>
    <t>Михайлова Альбина Владимировна</t>
  </si>
  <si>
    <t>1855</t>
  </si>
  <si>
    <t>8-8352-259053</t>
  </si>
  <si>
    <t>Шатунова Ирина Ивановна</t>
  </si>
  <si>
    <t>Сопко Марина Николаевна</t>
  </si>
  <si>
    <t>Курникова Евгения Николаевна</t>
  </si>
  <si>
    <t>1856</t>
  </si>
  <si>
    <t>8-8352-259053, 8-927-6689346</t>
  </si>
  <si>
    <t>Павлова Любовь Аркадьевна</t>
  </si>
  <si>
    <t>Григорьева Надежда Сергеевна</t>
  </si>
  <si>
    <t>Крылова Ольга Вячеславовна</t>
  </si>
  <si>
    <t>1857</t>
  </si>
  <si>
    <t>8-8352-259819, 8-8352-533355, 532165</t>
  </si>
  <si>
    <t>Сущина Надежда Николаевна</t>
  </si>
  <si>
    <t>Денисова Татьяна Юрьевна</t>
  </si>
  <si>
    <t>Михайлова Светлана Петровна</t>
  </si>
  <si>
    <t>1858</t>
  </si>
  <si>
    <t>Михайлов Андрей Юрьевич</t>
  </si>
  <si>
    <t>Степанов Михаил Иванович</t>
  </si>
  <si>
    <t>Чатта Кристина Валериевна</t>
  </si>
  <si>
    <t>1859</t>
  </si>
  <si>
    <t>428000, Чувашская Республика - Чувашия, город Чебоксары, Калининский район, проезд Соляное, 1 (здание АО "Чувашхлебопродукт")</t>
  </si>
  <si>
    <t>8-8352-635483</t>
  </si>
  <si>
    <t>56.136893,
47.308616</t>
  </si>
  <si>
    <t>Романова Светлана Валентиновна</t>
  </si>
  <si>
    <t>Бархаткин Валерий Николаевич</t>
  </si>
  <si>
    <t>Анисимова Алина Владимировна</t>
  </si>
  <si>
    <t>1860</t>
  </si>
  <si>
    <t>428000, Чувашская Республика - Чувашия, город Чебоксары, Калининский район, пр.Тракторостроителей, д.101 корп.30 (Волжский филиал ФГБОУ "МАДИ")</t>
  </si>
  <si>
    <t>8-8352-636053</t>
  </si>
  <si>
    <t>56.124391,
47.354654</t>
  </si>
  <si>
    <t>Потапова Инесса Юрьевна</t>
  </si>
  <si>
    <t>Абросимова Ольга Вячеславовна</t>
  </si>
  <si>
    <t>Степанова Ираида Николаевна</t>
  </si>
  <si>
    <t>1861</t>
  </si>
  <si>
    <t>428000, Чувашская Республика - Чувашия, город Чебоксары, Калининский район, ул.Новогородская, 36А (здание детского сада №205)</t>
  </si>
  <si>
    <t>8-8352-700536, 8-927-6689301</t>
  </si>
  <si>
    <t>56.127020,
47.390686</t>
  </si>
  <si>
    <t>Еремеева Светлана Сергеевна</t>
  </si>
  <si>
    <t>Петрова Анна Владимировна</t>
  </si>
  <si>
    <t>Ердименова Анастасия Алексеевна</t>
  </si>
  <si>
    <t>1862</t>
  </si>
  <si>
    <t>428000, Российская Федерация, Чувашская Республика - Чувашия, город Чебоксары, Калининский район, ул.Новогородская, 36А (здание детского сада №205)</t>
  </si>
  <si>
    <t>8-8352-70-05-36,8-927-6689302</t>
  </si>
  <si>
    <t>Вастулов Леонтий Сергеевич</t>
  </si>
  <si>
    <t>Чернов Алексей Витальевич</t>
  </si>
  <si>
    <t>Андреева Ирина Витальевна</t>
  </si>
  <si>
    <t>1863</t>
  </si>
  <si>
    <t>428000, Российская Федерация, Чувашская Республика - Чувашия, город Чебоксары, Калининский район, пр.Тракторостроителей, д.99 (ГАПОУ "Межрегиональный центр компетенций - Чебоксарский электромеханический колледж" корп.5)</t>
  </si>
  <si>
    <t>8-919-9724082, 8-987-6604512</t>
  </si>
  <si>
    <t>56.115369,
47.330382</t>
  </si>
  <si>
    <t>Иванова Лариса Борисовна</t>
  </si>
  <si>
    <t>Крайнова Дарья Викторовна</t>
  </si>
  <si>
    <t>Баклушина Вера Николаевна</t>
  </si>
  <si>
    <t>1901</t>
  </si>
  <si>
    <t>428000, Чувашская Республика - Чувашия, город Чебоксары, Ленинский район, ул. Совхозная, 3 (здание МБУК ДК "Акация")</t>
  </si>
  <si>
    <t>8-(8352)-506365, факс: -</t>
  </si>
  <si>
    <t>56.070928,
47.217041</t>
  </si>
  <si>
    <t>Курганская Ольга Алексеевна</t>
  </si>
  <si>
    <t>Цветкова Наталия Николаевна</t>
  </si>
  <si>
    <t>Илендеева Алена Кирилловна</t>
  </si>
  <si>
    <t>1902</t>
  </si>
  <si>
    <t>428000, Чувашская Республика - Чувашия, город Чебоксары, Ленинский район, ул. Совхозная, 9 (здание МБОУ "Начальная школа - детский сад" города Чебоксары Чувашской Республики)</t>
  </si>
  <si>
    <t>8-(8352)-506396, факс: -</t>
  </si>
  <si>
    <t>56.069796,
47.217886</t>
  </si>
  <si>
    <t>Николаева Ольга Валентиновна</t>
  </si>
  <si>
    <t>Зиновьева Раиса Ивановна</t>
  </si>
  <si>
    <t>Ижуткина Ирина Ивановна</t>
  </si>
  <si>
    <t>1903</t>
  </si>
  <si>
    <t>428000, Чувашская Республика - Чувашия, город Чебоксары, Ленинский район, пр. И. Яковлева, 20 (здание ГАПОУ"Межрегиональный центр компетенций - Чебоксарский электромеханический колледж" Министерства образования и молодежной политики ЧР (учебный корпус))</t>
  </si>
  <si>
    <t>8-9199724083, факс: -</t>
  </si>
  <si>
    <t>56.087208,
47.268632</t>
  </si>
  <si>
    <t>Деменцов Александр Владимирович</t>
  </si>
  <si>
    <t>Акилова Наталия Владимировна</t>
  </si>
  <si>
    <t>Хлебникова Людмила Алексеевна</t>
  </si>
  <si>
    <t>1904</t>
  </si>
  <si>
    <t>428000, Чувашская Республика - Чувашия, город Чебоксары, Ленинский район, ул. Кукшумская, 13 (здание ГАПОУ "Чебоксарский экономико-технологический колледж" Министерства образования и молодежной политики Чувашской Республики)</t>
  </si>
  <si>
    <t>8-(8352)-513012, факс: -</t>
  </si>
  <si>
    <t>56.087479,
47.275450</t>
  </si>
  <si>
    <t>Тимофеева Наталья Константиновна</t>
  </si>
  <si>
    <t>Егорова Людмила Владимировна</t>
  </si>
  <si>
    <t>Балахнина Татьяна Валерьевна</t>
  </si>
  <si>
    <t>1905</t>
  </si>
  <si>
    <t>Петрова Алевтина Петровна</t>
  </si>
  <si>
    <t>Ластухина Ольга Борисовна</t>
  </si>
  <si>
    <t>Макарова Светлана Николаевна</t>
  </si>
  <si>
    <t>1906</t>
  </si>
  <si>
    <t>428000, Чувашская Республика - Чувашия, город Чебоксары, Ленинский район, ул. Кукшумская, 19 (здание МБОУ "Средняя общеобразовательная школа №22" города Чебоксары)</t>
  </si>
  <si>
    <t>8-(8352)-510779, факс: -</t>
  </si>
  <si>
    <t>56.089403,
47.282322</t>
  </si>
  <si>
    <t>Кириллова Татьяна Ивановна</t>
  </si>
  <si>
    <t>Плотникова Марина Витальевна</t>
  </si>
  <si>
    <t>Тимошенкова Ольга Геннадьевна</t>
  </si>
  <si>
    <t>1907</t>
  </si>
  <si>
    <t>8-(8352)-513342, факс: -</t>
  </si>
  <si>
    <t>Лазарева Лариса Александровна</t>
  </si>
  <si>
    <t>Васильева Елена Анатольевна</t>
  </si>
  <si>
    <t>Черныш Галина Александровна</t>
  </si>
  <si>
    <t>1908</t>
  </si>
  <si>
    <t>428000, Чувашская Республика - Чувашия, город Чебоксары, Ленинский район, ул. Кукшумская, 23 (здание МБОУ "Средняя общеобразовательная школа №47" города Чебоксары)</t>
  </si>
  <si>
    <t>8-(8352)-513610, факс: -</t>
  </si>
  <si>
    <t>56.089915,
47.286149</t>
  </si>
  <si>
    <t>Максимов Максим Константинович</t>
  </si>
  <si>
    <t>Яковлев Николай Прокопьевич</t>
  </si>
  <si>
    <t>Муравьева Марина Николаевна</t>
  </si>
  <si>
    <t>1909</t>
  </si>
  <si>
    <t>428000, Чувашская Республика - Чувашия, город Чебоксары, Ленинский район, ул. Хузангая, 23 (здание МБОУ "Средняя общеобразовательная школа №49" города Чебоксары)</t>
  </si>
  <si>
    <t>8-(8352)-525502, факс: -</t>
  </si>
  <si>
    <t>56.092883,
47.277345</t>
  </si>
  <si>
    <t>Семенова Татьяна Вячеславовна</t>
  </si>
  <si>
    <t>Казанова Мария Сергеевна</t>
  </si>
  <si>
    <t>Самсонова Татьяна Владимировна</t>
  </si>
  <si>
    <t>1910</t>
  </si>
  <si>
    <t>8-(8352)-523693, факс: -</t>
  </si>
  <si>
    <t>Суворова Нэля Геннадьевна</t>
  </si>
  <si>
    <t>Романова Ольга Владимировна</t>
  </si>
  <si>
    <t>Смирнова Ирина Вениаминовна</t>
  </si>
  <si>
    <t>1911</t>
  </si>
  <si>
    <t>428000, Чувашская Республика - Чувашия, город Чебоксары, Ленинский район, ул. Хузангая, 18 (здание ГАПОУ "Чебоксарский техникум транспортных и строительных технологий" Министерства образования и молодежной политики Чувашской Республики)</t>
  </si>
  <si>
    <t>8-(8352)-525324, факс: -</t>
  </si>
  <si>
    <t>56.093340,
47.274812</t>
  </si>
  <si>
    <t>Бухаленкова Ольга Николаевна</t>
  </si>
  <si>
    <t>Крючкова Людмила Николаевна</t>
  </si>
  <si>
    <t>Григорьева Елена Николаевна</t>
  </si>
  <si>
    <t>1912</t>
  </si>
  <si>
    <t>Петрова Ираида Михайловна</t>
  </si>
  <si>
    <t>Ефиторова Ксения Петровна</t>
  </si>
  <si>
    <t>Перепелкина Зинаида Юрьевна</t>
  </si>
  <si>
    <t>1913</t>
  </si>
  <si>
    <t>428000, Чувашская Республика - Чувашия, город Чебоксары, Ленинский район, пр. 9-й Пятилетки, 4Б (здание МБОУДО "Детско-юношеская спортивная школа имени олимпийского чемпиона В.С. Соколова" управления физической культуры и спорта администрации г. Чебоксары)</t>
  </si>
  <si>
    <t>8-(8352)-518360, факс: -</t>
  </si>
  <si>
    <t>56.094640,
47.269207</t>
  </si>
  <si>
    <t>Симакова Людмила Лазеревна</t>
  </si>
  <si>
    <t>Алейникова Галина Анатольевна</t>
  </si>
  <si>
    <t>Бельчикова Ольга Михайловна</t>
  </si>
  <si>
    <t>1914</t>
  </si>
  <si>
    <t>428000, Чувашская Республика - Чувашия, город Чебоксары, Ленинский район, ул. Хузангая, 8 (здание МБОУ "Средняя общеобразовательная школа №20" города Чебоксары)</t>
  </si>
  <si>
    <t>8-(8352)-512002, факс: -</t>
  </si>
  <si>
    <t>56.098562,
47.272881</t>
  </si>
  <si>
    <t>Раськина Надежда Валериевна</t>
  </si>
  <si>
    <t>Сидорова Алина Дмитриевна</t>
  </si>
  <si>
    <t>Власова Любовь Георгиевна</t>
  </si>
  <si>
    <t>1915</t>
  </si>
  <si>
    <t>8-(8352)-512042, факс: -</t>
  </si>
  <si>
    <t>Куршева Елена Александровна</t>
  </si>
  <si>
    <t>Кестарас Светлана Петровна</t>
  </si>
  <si>
    <t>Иванова Марина Владимировна</t>
  </si>
  <si>
    <t>1916</t>
  </si>
  <si>
    <t>8-(8352)-512022, факс: -</t>
  </si>
  <si>
    <t>Леонтьева Светлана Петровна</t>
  </si>
  <si>
    <t>Шемякина Алина Геннадьевна</t>
  </si>
  <si>
    <t>1917</t>
  </si>
  <si>
    <t>428000, Чувашская Республика - Чувашия, город Чебоксары, Ленинский район, пр. 9-й Пятилетки, 11 (здание МБОУ "Средняя общеобразовательная школа №37" города Чебоксары)</t>
  </si>
  <si>
    <t>8-(8352)-513889, факс: -</t>
  </si>
  <si>
    <t>56.097503,
47.277803</t>
  </si>
  <si>
    <t>Федотова Татьяна Семеновна</t>
  </si>
  <si>
    <t>Беляков Евгений Николаевич</t>
  </si>
  <si>
    <t>Павлова Татьяна Владимировна</t>
  </si>
  <si>
    <t>1918</t>
  </si>
  <si>
    <t>8-(8352)-511365, факс: -</t>
  </si>
  <si>
    <t>Чуркина Марина Александровна</t>
  </si>
  <si>
    <t>Булашов Игорь Николаевич</t>
  </si>
  <si>
    <t>Потянова Лариса Николаевна</t>
  </si>
  <si>
    <t>1919</t>
  </si>
  <si>
    <t>428000, Чувашская Республика - Чувашия, город Чебоксары, Ленинский район, ул. Шумилова, 8 (здание МБОУ "Средняя общеобразовательная школа №17" города Чебоксары)</t>
  </si>
  <si>
    <t>8-(8352)-514678, факс: -</t>
  </si>
  <si>
    <t>56.100846,
47.277363</t>
  </si>
  <si>
    <t>Захаров Андрей Михайлович</t>
  </si>
  <si>
    <t>Марков Максим Александрович</t>
  </si>
  <si>
    <t>Чигорина Ольга Владимировна</t>
  </si>
  <si>
    <t>1920</t>
  </si>
  <si>
    <t>Христофорова Татьяна Борисовна</t>
  </si>
  <si>
    <t>Панова Ирина Вячеславовна</t>
  </si>
  <si>
    <t>Иванова Светлана Алексеевна</t>
  </si>
  <si>
    <t>1921</t>
  </si>
  <si>
    <t>Ильгачев Александр Павлович</t>
  </si>
  <si>
    <t>Шумова Лидия Николаевна</t>
  </si>
  <si>
    <t>Карпов Михаил Александрович</t>
  </si>
  <si>
    <t>1922</t>
  </si>
  <si>
    <t>428000, Чувашская Республика - Чувашия, город Чебоксары, Ленинский район, ул. Хевешская, 17 (здание МБОУ "Средняя общеобразовательная школа №36" города Чебоксары)</t>
  </si>
  <si>
    <t>8-(8352)-286614, факс: -</t>
  </si>
  <si>
    <t>56.107097,
47.269117</t>
  </si>
  <si>
    <t>Петрова Валентина Васильевна</t>
  </si>
  <si>
    <t>Гаврилов Анатолий Валериевич</t>
  </si>
  <si>
    <t>Никитина Ольга Михайловна</t>
  </si>
  <si>
    <t>1923</t>
  </si>
  <si>
    <t>8-(8352)-286564, факс: -</t>
  </si>
  <si>
    <t>Александрова Вера Аркадьевна</t>
  </si>
  <si>
    <t>Иванова Татьяна Витальевна</t>
  </si>
  <si>
    <t>Якимова Оксана Петровна</t>
  </si>
  <si>
    <t>1924</t>
  </si>
  <si>
    <t>428000, Чувашская Республика - Чувашия, город Чебоксары, Ленинский район, Эгерский бульвар, 5А (здание МБОУ "Средняя общеобразовательная школа №19" города Чебоксары)</t>
  </si>
  <si>
    <t>8-(8352)-286886, факс: -</t>
  </si>
  <si>
    <t>56.110048,
47.272090</t>
  </si>
  <si>
    <t>Каткова Татьяна Николаевна</t>
  </si>
  <si>
    <t>Губина Елена Алексеевна</t>
  </si>
  <si>
    <t>Милашина Наталья Николаевна</t>
  </si>
  <si>
    <t>1925</t>
  </si>
  <si>
    <t>8-(8352)-286061, факс: -</t>
  </si>
  <si>
    <t>Никитина Галина Витальевна</t>
  </si>
  <si>
    <t>Потапова Елена Аркадьевна</t>
  </si>
  <si>
    <t>Шакрова Екатерина Ивановна</t>
  </si>
  <si>
    <t>1926</t>
  </si>
  <si>
    <t>Лученкова Ольга Николаевна</t>
  </si>
  <si>
    <t>Петров Олег Георгиевич</t>
  </si>
  <si>
    <t>Михайлова Ольга Ивановна</t>
  </si>
  <si>
    <t>1927</t>
  </si>
  <si>
    <t>428000, Чувашская Республика - Чувашия, город Чебоксары, Ленинский район, пр. Мира, 88А (здание МБОУ "Средняя общеобразовательная школа №57" города Чебоксары)</t>
  </si>
  <si>
    <t>8-(8352)-655806, 8-(8352)-655807, факс: -</t>
  </si>
  <si>
    <t>56.110073,
47.264652</t>
  </si>
  <si>
    <t>Галкина Альбина Николаевна</t>
  </si>
  <si>
    <t>Чуркин Георгий Константинович</t>
  </si>
  <si>
    <t>Васильева Жанна Сергеевна</t>
  </si>
  <si>
    <t>1928</t>
  </si>
  <si>
    <t>8-(8352)-655807, факс: -</t>
  </si>
  <si>
    <t>Порфирьева Надежда Владимировна</t>
  </si>
  <si>
    <t>Рыжкова Светлана Геннадьевна</t>
  </si>
  <si>
    <t>Маёр Мария Александровна</t>
  </si>
  <si>
    <t>1929</t>
  </si>
  <si>
    <t>8-(8352)-655808, 8-(8352)-655807, факс: -</t>
  </si>
  <si>
    <t>Глухова Нина Александровна</t>
  </si>
  <si>
    <t>Сорокина Елена Григорьевна</t>
  </si>
  <si>
    <t>Семенова Мария Дмитриевна</t>
  </si>
  <si>
    <t>1930</t>
  </si>
  <si>
    <t>428000, Чувашская Республика - Чувашия, город Чебоксары, Ленинский район, ул. Строителей, 7 (здание МАОУ "Средняя общеобразовательная школа № 1" города Чебоксары)</t>
  </si>
  <si>
    <t>8-(8352)-320168, факс: -</t>
  </si>
  <si>
    <t>56.112970,
47.238763</t>
  </si>
  <si>
    <t>Виноградов Дмитрий Владимирович</t>
  </si>
  <si>
    <t>Алексеева Людмила Тимофеевна</t>
  </si>
  <si>
    <t>Шуркина Евгения Николаевна</t>
  </si>
  <si>
    <t>1931</t>
  </si>
  <si>
    <t>428000, Чувашская Республика - Чувашия, город Чебоксары, Ленинский район, пр. Ленина, 61 (здание ГАПОУ "Чебоксарский экономико-технологический колледж" Министерства образования и молодежной политики Чувашской Республики)</t>
  </si>
  <si>
    <t>8-(8352)-564102, факс: -</t>
  </si>
  <si>
    <t>56.114330,
47.262236</t>
  </si>
  <si>
    <t>Дюжева Татьяна Алексеевна</t>
  </si>
  <si>
    <t>Толмачева Татьяна Николаевна</t>
  </si>
  <si>
    <t>Лобашевская Елена Константиновна</t>
  </si>
  <si>
    <t>1932</t>
  </si>
  <si>
    <t>428000, Чувашская Республика - Чувашия, город Чебоксары, Ленинский район, пр. Ленина, 55А (здание МБОУ "Средняя общеобразовательная школа №24" города Чебоксары)</t>
  </si>
  <si>
    <t>8-(8352)-564132, факс: -</t>
  </si>
  <si>
    <t>56.116417,
47.260439</t>
  </si>
  <si>
    <t>Гаврилова Татьяна Викторовна</t>
  </si>
  <si>
    <t>Пичужкина Галина Николаевна</t>
  </si>
  <si>
    <t>Гаврилова Елена Владимировна</t>
  </si>
  <si>
    <t>1933</t>
  </si>
  <si>
    <t>428000, Чувашская Республика - Чувашия, город Чебоксары, Ленинский район, ул. Николаева, 1 (здание МБОУ "Средняя общеобразовательная  школа №10 имени летчика-космонавта А.Г. Николаева" города Чебоксары)</t>
  </si>
  <si>
    <t>8-(8352)-555145, факс: -</t>
  </si>
  <si>
    <t>56.118299,
47.255372</t>
  </si>
  <si>
    <t>Купцова Екатерина Ивановна</t>
  </si>
  <si>
    <t>Никоноров Артур Юрьевич</t>
  </si>
  <si>
    <t>Федорова Наталия Валериевна</t>
  </si>
  <si>
    <t>1934</t>
  </si>
  <si>
    <t>428000, Чувашская Республика - Чувашия, город Чебоксары, Ленинский район, ул. Гагарина, 10А (здание МБОУДО "Чебоксарская детская музыкальная школа №1 им. С.М. Максимова")</t>
  </si>
  <si>
    <t>8-(8352)-231107, факс: -</t>
  </si>
  <si>
    <t>56.122374,
47.252165</t>
  </si>
  <si>
    <t>Шереметьева Любовь Александровна</t>
  </si>
  <si>
    <t>Селяева Ирина Львовна</t>
  </si>
  <si>
    <t>Васильева Мария Владиславовна</t>
  </si>
  <si>
    <t>1935</t>
  </si>
  <si>
    <t>428000, Чувашская Республика - Чувашия, город Чебоксары, Ленинский район, проезд Школьный, 3 (здание БОУ "Чебоксарское училище олимпийского резерва им.В.М.Краснова" Министерства физической культуры и спорта Чувашской Республики)</t>
  </si>
  <si>
    <t>8-(8352)-564688, факс: -</t>
  </si>
  <si>
    <t>56.122891,
47.262101</t>
  </si>
  <si>
    <t>Трофимова Ольга Валерьевна</t>
  </si>
  <si>
    <t>Атаманова Ирина Николаевна</t>
  </si>
  <si>
    <t>1936</t>
  </si>
  <si>
    <t>428000, Чувашская Республика - Чувашия, город Чебоксары, Ленинский район, ул. Гагарина, 15А (здание ГАПОУ "Чебоксарский техникум технологии питания и коммерции" Министерства образования и молодежной политики Чувашской Республики)</t>
  </si>
  <si>
    <t>8-(8352)-562243, факс: -</t>
  </si>
  <si>
    <t>56.125576,
47.259792</t>
  </si>
  <si>
    <t>Базылева Валентина Ивановна</t>
  </si>
  <si>
    <t>Архипова Светлана Леонидовна</t>
  </si>
  <si>
    <t>Макарова Надежда Викторовна</t>
  </si>
  <si>
    <t>1937</t>
  </si>
  <si>
    <t>428000, Чувашская Республика - Чувашия, город Чебоксары, Ленинский район, ул. Чапаева, 41А (здание МБОУ "Средняя общеобразовательная школа №6" города Чебоксары)</t>
  </si>
  <si>
    <t>8-(8352)-655246, факс: -</t>
  </si>
  <si>
    <t>56.128787,
47.259226</t>
  </si>
  <si>
    <t>Пафнутьева Светлана Венариевна</t>
  </si>
  <si>
    <t>Котлова Татьяна Васильевна</t>
  </si>
  <si>
    <t>Медведева Регина Владимировна</t>
  </si>
  <si>
    <t>1938</t>
  </si>
  <si>
    <t>8-(8352)-655240, факс: -</t>
  </si>
  <si>
    <t>Корнилова Наталья Алексеевна</t>
  </si>
  <si>
    <t>Богданова Марина Васильевна</t>
  </si>
  <si>
    <t>1939</t>
  </si>
  <si>
    <t>428000, Чувашская Республика - Чувашия, город Чебоксары, Ленинский район, ул. Энгельса, 1А (здание МБОУ "Гимназия № 4" города Чебоксары)</t>
  </si>
  <si>
    <t>8-(8352)-620097, факс: -</t>
  </si>
  <si>
    <t>56.128355,
47.254699</t>
  </si>
  <si>
    <t>Лукина Ольга Анатольевна</t>
  </si>
  <si>
    <t>Илларионова Ольга Владимировна</t>
  </si>
  <si>
    <t>1940</t>
  </si>
  <si>
    <t>428000, Чувашская Республика - Чувашия, город Чебоксары, Ленинский район, ул. Энгельса, 10 (здание МБОУ "Гимназия № 2" города Чебоксары)</t>
  </si>
  <si>
    <t>8-(8352)-622196, факс: -</t>
  </si>
  <si>
    <t>56.127081,
47.252875</t>
  </si>
  <si>
    <t>Назаров Анатолий Сергеевич</t>
  </si>
  <si>
    <t>Захарова Ольга Викторовна</t>
  </si>
  <si>
    <t>Мурашкин Алексей Владимирович</t>
  </si>
  <si>
    <t>1941</t>
  </si>
  <si>
    <t>428000, Чувашская Республика - Чувашия, город Чебоксары, Ленинский район, ул. Ильбекова, 6 (здание ГАПОУ "Чебоксарский техникум строительства и городского хозяйства" Министерства образования и молодежной политики Чувашской Республики)</t>
  </si>
  <si>
    <t>8-(8352)-223850, факс: -</t>
  </si>
  <si>
    <t>56.125591,
47.248168</t>
  </si>
  <si>
    <t>Афанасьева Татьяна Васильевна</t>
  </si>
  <si>
    <t>Матвеева Елена Николаевна</t>
  </si>
  <si>
    <t>Нестерова Тамара Николаевна</t>
  </si>
  <si>
    <t>1942</t>
  </si>
  <si>
    <t>428000, Чувашская Республика - Чувашия, город Чебоксары, Ленинский район, ул. Пушкина, 25 (здание ФГБОУВО "Чувашская государственная сельскохозяйственная академия")</t>
  </si>
  <si>
    <t>8-(8352)-622157, факс: -</t>
  </si>
  <si>
    <t>56.137094,
47.254250</t>
  </si>
  <si>
    <t>Зайцева Людмила Михайловна</t>
  </si>
  <si>
    <t>Рубцов Игорь Владимирович</t>
  </si>
  <si>
    <t>Зотова Ирина Вячеславовна</t>
  </si>
  <si>
    <t>1943</t>
  </si>
  <si>
    <t>428000, Чувашская Республика - Чувашия, город Чебоксары, Ленинский район, пр. Ленина, 9 (здание ГАПОУ "Межрегиональный центр компетенций - Чебоксарский электромеханический колледж" Министерства образования и молодежной политики Чувашской Республики)</t>
  </si>
  <si>
    <t>8(919)9724081, факс: -</t>
  </si>
  <si>
    <t>56.129399,
47.248932</t>
  </si>
  <si>
    <t>Шарова Любовь Васильевна</t>
  </si>
  <si>
    <t>Самыгина Людмила Геннадьевна</t>
  </si>
  <si>
    <t>Педюсева Татьяна Владимировна</t>
  </si>
  <si>
    <t>1944</t>
  </si>
  <si>
    <t>428000, Чувашская Республика - Чувашия, город Чебоксары, Ленинский район, ул. К.Маркса, 29 (здание ФГБОУВО "Чувашская государственная сельскохозяйственная академия")</t>
  </si>
  <si>
    <t>8-(8352)-624116, факс: -</t>
  </si>
  <si>
    <t>56.140168,
47.250306</t>
  </si>
  <si>
    <t>Викторова Валентина Аркадьевна</t>
  </si>
  <si>
    <t>Нестерова Наталья Викторовна</t>
  </si>
  <si>
    <t>Таланцева Валентина Кузьминична</t>
  </si>
  <si>
    <t>1945</t>
  </si>
  <si>
    <t>428000, Чувашская Республика - Чувашия, город Чебоксары, Ленинский район, ул. К.Маркса, 38 (здание ФГБОУВО "Чувашский государственный педагогический университет им. И. Я. Яковлева")</t>
  </si>
  <si>
    <t>8-(8352)-620480, факс: -</t>
  </si>
  <si>
    <t>56.138869,
47.247710</t>
  </si>
  <si>
    <t>Сорокина Людмила Романовна</t>
  </si>
  <si>
    <t>Рындин Николай Александрович</t>
  </si>
  <si>
    <t>Григорьева Наталия Николаевна</t>
  </si>
  <si>
    <t>1946</t>
  </si>
  <si>
    <t>428000, Чувашская Республика - Чувашия, город Чебоксары, Ленинский район, ул. Ленинградская, 32 (здание АУ ДО "СДЮСШОР по самбо и дзюдо" Минспорта Чувашии (ДК им. Ухсая))</t>
  </si>
  <si>
    <t>8-(8352)-622008, факс: -</t>
  </si>
  <si>
    <t>56.138609,
47.246102</t>
  </si>
  <si>
    <t>Иванова Елена Анатольевна</t>
  </si>
  <si>
    <t>Кудряшова Юлия Поликарповна</t>
  </si>
  <si>
    <t>Додонова Наталья Сергеевна</t>
  </si>
  <si>
    <t>1947</t>
  </si>
  <si>
    <t>428000, Чувашская Республика - Чувашия, город Чебоксары, Ленинский район, ул. Коммунальная Слобода, 25 (здание МБОУ "Средняя общеобразовательная школа №12" города Чебоксары)</t>
  </si>
  <si>
    <t>8-(8352)-626392, факс: -</t>
  </si>
  <si>
    <t>56.133813,
47.228414</t>
  </si>
  <si>
    <t>Яноров Владимир Петрович</t>
  </si>
  <si>
    <t>Ермолаев Александр Владиславович</t>
  </si>
  <si>
    <t>Лаврентьева Татьяна Николаевна</t>
  </si>
  <si>
    <t>1948</t>
  </si>
  <si>
    <t>Максимова Зинаида Валерьевна</t>
  </si>
  <si>
    <t>Петрова Людмила Германовна</t>
  </si>
  <si>
    <t>Кичатова Надежда Александровна</t>
  </si>
  <si>
    <t>1949</t>
  </si>
  <si>
    <t>428000, Чувашская Республика - Чувашия, город Чебоксары, Ленинский район, ул. Б. Хмельницкого, 75 (здание МБОУ "Средняя общеобразовательная школа №9" города Чебоксары)</t>
  </si>
  <si>
    <t>8-(8352)-560155, факс: -</t>
  </si>
  <si>
    <t>56.120738,
47.227237</t>
  </si>
  <si>
    <t>Шилин Сергей Александрович</t>
  </si>
  <si>
    <t>Столярова Наталия Анатольевна</t>
  </si>
  <si>
    <t>Немцева Марина Петровна</t>
  </si>
  <si>
    <t>1950</t>
  </si>
  <si>
    <t>8-(8352)-574396, факс: -</t>
  </si>
  <si>
    <t>Михайлов Вячеслав Эварестович</t>
  </si>
  <si>
    <t>Евгеньева Ираида Ильинична</t>
  </si>
  <si>
    <t>Александрова Елена Владимировна</t>
  </si>
  <si>
    <t>1951</t>
  </si>
  <si>
    <t>428000, Чувашская Республика - Чувашия, город Чебоксары, Ленинский район, пер Ягодный, 2 (здание БОУ ДО "СДЮСШОР №5 им. В.Н. Кочкова" Минспорта Чувашии)</t>
  </si>
  <si>
    <t>8-917-6585242, факс: -</t>
  </si>
  <si>
    <t>56.113346,
47.223033</t>
  </si>
  <si>
    <t>Андреев Дмитрий Евгеньевич</t>
  </si>
  <si>
    <t>Быстрякова Любовь Александровна</t>
  </si>
  <si>
    <t>1952</t>
  </si>
  <si>
    <t>428000, Чувашская Республика - Чувашия, город Чебоксары, Ленинский район, ул. Б. Хмельницкого, 117А (здание МБДОУ "Детский сад № 118" города Чебоксары)</t>
  </si>
  <si>
    <t>8-(8352)-350583, факс: -</t>
  </si>
  <si>
    <t>56.111800,
47.221731</t>
  </si>
  <si>
    <t>Гурьева Раиса Ивановна</t>
  </si>
  <si>
    <t>Козырев Павел Григорьевич</t>
  </si>
  <si>
    <t>Гуськова Татьяна Николаевна</t>
  </si>
  <si>
    <t>1953</t>
  </si>
  <si>
    <t>428000, Чувашская Республика - Чувашия, город Чебоксары, Ленинский район, ул.П.В.Дементьева, 16 (здание МБДОУ "Детский сад № 203" города Чебоксары)</t>
  </si>
  <si>
    <t>8-(8352)-641917, факс: -</t>
  </si>
  <si>
    <t>56.118811,
47.217859</t>
  </si>
  <si>
    <t>Филиппова Наталия Вячеславовна</t>
  </si>
  <si>
    <t>Малькова Ольга Николаевна</t>
  </si>
  <si>
    <t>Черепанова Марина Вениаминовна</t>
  </si>
  <si>
    <t>1954</t>
  </si>
  <si>
    <t>Власова Ирина Васильевна</t>
  </si>
  <si>
    <t>Власова Снежана Вячеславовна</t>
  </si>
  <si>
    <t>Селиванова Татьяна Николаевна</t>
  </si>
  <si>
    <t>1955</t>
  </si>
  <si>
    <t>428000, Российская Федерация, Чувашская Республика - Чувашия, город Чебоксары, Ленинский район, ул.П.В.Дементьева, 16 (здание МБДОУ "Детский сад № 203" города Чебоксары)</t>
  </si>
  <si>
    <t>Жаркова Светлана Тимофеевна</t>
  </si>
  <si>
    <t>Иванова Наталия Николаевна</t>
  </si>
  <si>
    <t>Мишина Ирина Николаевна</t>
  </si>
  <si>
    <t>1956</t>
  </si>
  <si>
    <t>428000, Российская Федерация, Чувашская Республика - Чувашия, город Чебоксары, Ленинский район, ул. Чапаева, 41А (здание МБОУ "Средняя общеобразовательная школа №6" города Чебоксары)</t>
  </si>
  <si>
    <t>8-(8352)-655243, факс: -</t>
  </si>
  <si>
    <t>Савогина Лидия Олеговна</t>
  </si>
  <si>
    <t>Прокопьева Валентина Николаевна</t>
  </si>
  <si>
    <t>Егорова Ирина Юрьевна</t>
  </si>
  <si>
    <t>2001</t>
  </si>
  <si>
    <t>428000, Чувашская Республика - Чувашия, город Чебоксары, Московский район, ул.Университетская, д.38 (здание ДК ЧГУ им.И.Н.Ульянова)</t>
  </si>
  <si>
    <t>8-(8352)-455090</t>
  </si>
  <si>
    <t>56.132404,
47.162478</t>
  </si>
  <si>
    <t>Брусова Марина Леонидовна</t>
  </si>
  <si>
    <t>Андреева Алина Ивановна</t>
  </si>
  <si>
    <t>2002</t>
  </si>
  <si>
    <t>8-(8352)-410581</t>
  </si>
  <si>
    <t>Куранова Людмила Александровна</t>
  </si>
  <si>
    <t>Платонова Татьяна Николаевна</t>
  </si>
  <si>
    <t>Коновалова Галина Владимировна</t>
  </si>
  <si>
    <t>2003</t>
  </si>
  <si>
    <t>428000, Чувашская Республика - Чувашия, город Чебоксары, Московский район, ул.М.Павлова, д.78 (здание СОШ №62)</t>
  </si>
  <si>
    <t>8-(8352)-433903</t>
  </si>
  <si>
    <t>56.136994,
47.157178</t>
  </si>
  <si>
    <t>Сорокина Лидия Александровна</t>
  </si>
  <si>
    <t>Жукова Надежда Анатольевна</t>
  </si>
  <si>
    <t>Кузьмина Светлана Алексеевна</t>
  </si>
  <si>
    <t>2004</t>
  </si>
  <si>
    <t>56.136987,
47.157248</t>
  </si>
  <si>
    <t>Соколова Ольга Борисовна</t>
  </si>
  <si>
    <t>Сергеева Светлана Юрьевна</t>
  </si>
  <si>
    <t>Жукова Марина Алексеевна</t>
  </si>
  <si>
    <t>2005</t>
  </si>
  <si>
    <t>428000, Чувашская Республика - Чувашия, город Чебоксары, Московский район, ул.Лебедева, д.13 (здание СОШ №59)</t>
  </si>
  <si>
    <t>8-(8352)-433594</t>
  </si>
  <si>
    <t>56.146086,
47.164580</t>
  </si>
  <si>
    <t>Князькин Олег Николаевич</t>
  </si>
  <si>
    <t>Федорова Ольга Вениаминовна</t>
  </si>
  <si>
    <t>Осипова Елена Алексеевна</t>
  </si>
  <si>
    <t>2006</t>
  </si>
  <si>
    <t>Иванова Светлана Петровна</t>
  </si>
  <si>
    <t>2007</t>
  </si>
  <si>
    <t>8-(8352)-402329</t>
  </si>
  <si>
    <t>Семенов Александр Викторович</t>
  </si>
  <si>
    <t>Семенова Алена Валерьевна</t>
  </si>
  <si>
    <t>Статеева Ирина Алексеевна</t>
  </si>
  <si>
    <t>2008</t>
  </si>
  <si>
    <t>428000, Чувашская Республика - Чувашия, город Чебоксары, Московский район, ул.М.Павлова, д.50/1 (здание СОШ №48)</t>
  </si>
  <si>
    <t>8-(8352)-655256, 8-(8352)-655257</t>
  </si>
  <si>
    <t>56.139696,
47.170618</t>
  </si>
  <si>
    <t>Аксёнова Лариса Фёдоровна</t>
  </si>
  <si>
    <t>Кузнецова Татьяна Владимировна</t>
  </si>
  <si>
    <t>Григорьева Людмила Владимировна</t>
  </si>
  <si>
    <t>2009</t>
  </si>
  <si>
    <t>Краснова Надежда Константиновна</t>
  </si>
  <si>
    <t>Моисеева Ирина Владимировна</t>
  </si>
  <si>
    <t>Грехнева Лия Павловна</t>
  </si>
  <si>
    <t>2010</t>
  </si>
  <si>
    <t>428000, Чувашская Республика - Чувашия, город Чебоксары, Московский район, ул.139 стрелковой дивизии, д.12 (здание Лицея №3)</t>
  </si>
  <si>
    <t>8-(8352)-409154</t>
  </si>
  <si>
    <t>56.142486,
47.172826</t>
  </si>
  <si>
    <t>Козьмина Людмила Сергеевна</t>
  </si>
  <si>
    <t>Антонова Альбина Александровна</t>
  </si>
  <si>
    <t>Константинова Наталья Николаевна</t>
  </si>
  <si>
    <t>2011</t>
  </si>
  <si>
    <t>428000, Чувашская Республика - Чувашия, город Чебоксары, Московский район, ул.139 стрелковой дивизии, д.14 (здание СОШ №54)</t>
  </si>
  <si>
    <t>8-(8352)-234034</t>
  </si>
  <si>
    <t>56.142947,
47.174587</t>
  </si>
  <si>
    <t>Макаров Александр Владимирович</t>
  </si>
  <si>
    <t>Романова Светлана Ивановна</t>
  </si>
  <si>
    <t>Маскайкина Елена Олеговна</t>
  </si>
  <si>
    <t>2012</t>
  </si>
  <si>
    <t>8-(8352)-234033</t>
  </si>
  <si>
    <t>Дмитриева Галина Константиновна</t>
  </si>
  <si>
    <t>Петрова Екатерина Леонидовна</t>
  </si>
  <si>
    <t>Храмова Мария Ивановна</t>
  </si>
  <si>
    <t>2013</t>
  </si>
  <si>
    <t>428000, Чувашская Республика - Чувашия, город Чебоксары, Московский район, ул.139 стрелковой дивизии, д.9 (здание дома детского творчества)</t>
  </si>
  <si>
    <t>8-(8352)-432995</t>
  </si>
  <si>
    <t>56.143007,
47.169925</t>
  </si>
  <si>
    <t>Казакова Екатерина Юрьевна</t>
  </si>
  <si>
    <t>Митрофанова Алевтина Леонтьевна</t>
  </si>
  <si>
    <t>Кузьмина Лариса Андреевна</t>
  </si>
  <si>
    <t>2014</t>
  </si>
  <si>
    <t>428000, Чувашская Республика - Чувашия, город Чебоксары, Московский район, ул.Ахазова, д.9 А (здание СОШ №45)</t>
  </si>
  <si>
    <t>8-(8352)-655267</t>
  </si>
  <si>
    <t>56.146272,
47.174210</t>
  </si>
  <si>
    <t>Салмина Любовь Михайловна</t>
  </si>
  <si>
    <t>Абрамова Татьяна Александровна</t>
  </si>
  <si>
    <t>2015</t>
  </si>
  <si>
    <t>8-(8352)-409457</t>
  </si>
  <si>
    <t>Юдина Татьяна Александровна</t>
  </si>
  <si>
    <t>Кадыкова Наталия Борисовна</t>
  </si>
  <si>
    <t>Качалина Наталия Анатольевна</t>
  </si>
  <si>
    <t>2016</t>
  </si>
  <si>
    <t>428000, Чувашская Республика - Чувашия, город Чебоксары, Московский район, ул.Эльгера, д.22 (здание СОШ №39)</t>
  </si>
  <si>
    <t>8-(8352)-450080</t>
  </si>
  <si>
    <t>56.145495,
47.179034</t>
  </si>
  <si>
    <t>Захарова Фея Вениаминовна</t>
  </si>
  <si>
    <t>Шефер Юлия Петровна</t>
  </si>
  <si>
    <t>Павлова Валентина Николаевна</t>
  </si>
  <si>
    <t>2017</t>
  </si>
  <si>
    <t>Ивченко Вера Васильевна</t>
  </si>
  <si>
    <t>Селина Алена Анатольевна</t>
  </si>
  <si>
    <t>Мингазова Наталия Александровна</t>
  </si>
  <si>
    <t>2018</t>
  </si>
  <si>
    <t>428000, Чувашская Республика - Чувашия, город Чебоксары, Московский район, ул.Эльгера, д.24 (здание Гимназии №1)</t>
  </si>
  <si>
    <t>8-(8352)-452061</t>
  </si>
  <si>
    <t>56.145234,
47.180974</t>
  </si>
  <si>
    <t>Кирий Татьяна Владимировна</t>
  </si>
  <si>
    <t>Михайлов Владимир Валерианович</t>
  </si>
  <si>
    <t>Воробьева Людмила Анатольевна</t>
  </si>
  <si>
    <t>2019</t>
  </si>
  <si>
    <t>Бочкарева Екатерина Владимировна</t>
  </si>
  <si>
    <t>Назарова Марина Викторовна</t>
  </si>
  <si>
    <t>Михайлова Галина Георгиевна</t>
  </si>
  <si>
    <t>2020</t>
  </si>
  <si>
    <t>428000, Чувашская Республика - Чувашия, город Чебоксары, Московский район, пр.М.Горького, д.24 (здание Чебоксарского кооперативного института)</t>
  </si>
  <si>
    <t>8-(8352)-419810</t>
  </si>
  <si>
    <t>56.149451,
47.183220</t>
  </si>
  <si>
    <t>Андреева Елена Николаевна</t>
  </si>
  <si>
    <t>Андреев Алексей Олегович</t>
  </si>
  <si>
    <t>Коротина Елена Владимировна</t>
  </si>
  <si>
    <t>2021</t>
  </si>
  <si>
    <t>8-(8352)-400499</t>
  </si>
  <si>
    <t>Петрова Екатерина Петровна</t>
  </si>
  <si>
    <t>Захарова Инна Анатольевна</t>
  </si>
  <si>
    <t>Иванова Елена Игоревна</t>
  </si>
  <si>
    <t>2022</t>
  </si>
  <si>
    <t>8-(8352)-419841</t>
  </si>
  <si>
    <t>Большова Лилия Алексеевна</t>
  </si>
  <si>
    <t>Павлова Надежда Алексеевна</t>
  </si>
  <si>
    <t>Николаева Анна Леонидовна</t>
  </si>
  <si>
    <t>2023</t>
  </si>
  <si>
    <t>428000, Чувашская Республика - Чувашия, город Чебоксары, Московский район, ул.Леонида Агакова, д.6 (здание Гимназии №5)</t>
  </si>
  <si>
    <t>8-(8352)-322161</t>
  </si>
  <si>
    <t>56.152961,
47.202785</t>
  </si>
  <si>
    <t>Полозина Надежда Васильевна</t>
  </si>
  <si>
    <t>Алексеева Галина Владимировна</t>
  </si>
  <si>
    <t>Рябинина Наталия Варсонофьевна</t>
  </si>
  <si>
    <t>2024</t>
  </si>
  <si>
    <t>Комарницкая Галина Алексеевна</t>
  </si>
  <si>
    <t>Малышев Степан Александрович</t>
  </si>
  <si>
    <t>Назарова Галина Полифроневна</t>
  </si>
  <si>
    <t>2025</t>
  </si>
  <si>
    <t>428000, Чувашская Республика - Чувашия, город Чебоксары, Московский район, пр.М.Горького, д.5 (здание Чувашского республиканского института образования)</t>
  </si>
  <si>
    <t>8-(8352)-584058</t>
  </si>
  <si>
    <t>56.148042,
47.196820</t>
  </si>
  <si>
    <t>Иголкина Любовия Михайловна</t>
  </si>
  <si>
    <t>Иванова Людмила Геннадьевна</t>
  </si>
  <si>
    <t>Волкова Римма Александровна</t>
  </si>
  <si>
    <t>2026</t>
  </si>
  <si>
    <t>428000, Чувашская Республика - Чувашия, город Чебоксары, Московский район, ул.Т.Кривова, д.13 А (здание спортивной школы олимпийского резерва №6)</t>
  </si>
  <si>
    <t>8-(8352)-458130; 8-(8352)-458156</t>
  </si>
  <si>
    <t>56.144973,
47.191942</t>
  </si>
  <si>
    <t>Тюнтеров Олег Валентинович</t>
  </si>
  <si>
    <t>Максимова Зоя Ивановна</t>
  </si>
  <si>
    <t>Мануйлова Галина Вадимовна</t>
  </si>
  <si>
    <t>2027</t>
  </si>
  <si>
    <t>428000, Чувашская Республика - Чувашия, город Чебоксары, Московский район, ул.Т.Кривова, д.8 корп.1 (здание общежития института усовершенствования врачей)</t>
  </si>
  <si>
    <t>8-(8352)-437993</t>
  </si>
  <si>
    <t>56.146718,
47.194287</t>
  </si>
  <si>
    <t>Кудрявцева Татьяна Алексеевна</t>
  </si>
  <si>
    <t>Исаева Ольга Николаевна</t>
  </si>
  <si>
    <t>Белова Татьяна Ивановна</t>
  </si>
  <si>
    <t>2028</t>
  </si>
  <si>
    <t>428000, Чувашская Республика - Чувашия, город Чебоксары, Московский район, ул.Т.Кривова, д.15 А (здание СОШ №29)</t>
  </si>
  <si>
    <t>8-(8352)-236972, 8-(8352)-236974</t>
  </si>
  <si>
    <t>56.144858,
47.190182</t>
  </si>
  <si>
    <t>Егорова Наталья Николаевна</t>
  </si>
  <si>
    <t>Яманкина Людмила Валериановна</t>
  </si>
  <si>
    <t>Андреева Надежда Геннадьевна</t>
  </si>
  <si>
    <t>2029</t>
  </si>
  <si>
    <t>Фадеева Галина Борисовна</t>
  </si>
  <si>
    <t>Порфирьев Владимир Борисович</t>
  </si>
  <si>
    <t>Фелькер Нина Семеновна</t>
  </si>
  <si>
    <t>2030</t>
  </si>
  <si>
    <t>428000, Чувашская Республика - Чувашия, город Чебоксары, Московский район, ул.М.Павлова, д.9 (здание СОШ №27)</t>
  </si>
  <si>
    <t>8-(8352)-655186</t>
  </si>
  <si>
    <t>56.141793,
47.190451</t>
  </si>
  <si>
    <t>Фелькер Сергей Вячеславович</t>
  </si>
  <si>
    <t>Захаркин Сергей Валерьевич</t>
  </si>
  <si>
    <t>Шмелева Анна Владимировна</t>
  </si>
  <si>
    <t>2031</t>
  </si>
  <si>
    <t>Краснова Людмила Васильевна</t>
  </si>
  <si>
    <t>Мещерякова Наталья Анатольевна</t>
  </si>
  <si>
    <t>Филиппова Ольга Владиславовна</t>
  </si>
  <si>
    <t>2032</t>
  </si>
  <si>
    <t>428000, Чувашская Республика - Чувашия, город Чебоксары, Московский район, пр.Московский, д.35 (здание Чебоксарского техникума строительства и городского хозяйства)</t>
  </si>
  <si>
    <t>8-(8352)-223853; 8-(8352)-223897</t>
  </si>
  <si>
    <t>56.141442,
47.203028</t>
  </si>
  <si>
    <t>Осинкина Ирина Александровна</t>
  </si>
  <si>
    <t>Терентьева Алина Владимировна</t>
  </si>
  <si>
    <t>Семенова Екатерина Александровна</t>
  </si>
  <si>
    <t>2033</t>
  </si>
  <si>
    <t>428000, Чувашская Республика - Чувашия, город Чебоксары, Московский район, ул.Урукова, д.11 А (здание СОШ №31)</t>
  </si>
  <si>
    <t>8-(8352)-450110</t>
  </si>
  <si>
    <t>56.140760,
47.212128</t>
  </si>
  <si>
    <t>Обозова Ирина Зиновьевна</t>
  </si>
  <si>
    <t>Обозов Алексей Иванович</t>
  </si>
  <si>
    <t>Петрова Елена Семеновна</t>
  </si>
  <si>
    <t>2034</t>
  </si>
  <si>
    <t>Назарова Наталья Васильевна</t>
  </si>
  <si>
    <t>Максимов Анатолий Михайлович</t>
  </si>
  <si>
    <t>Кочергина Зинаида Владимировна</t>
  </si>
  <si>
    <t>2035</t>
  </si>
  <si>
    <t>428000, Чувашская Республика - Чувашия, город Чебоксары, Московский район, пр.Московский, д.29 (здание корпуса Е ЧГУ им.И.Н.Ульянова)</t>
  </si>
  <si>
    <t>8-(8352)-587950</t>
  </si>
  <si>
    <t>56.143684,
47.209585</t>
  </si>
  <si>
    <t>Чепайкина Римма Александровна</t>
  </si>
  <si>
    <t>Егорова Лидия Николаевна</t>
  </si>
  <si>
    <t>Грошева Наталья Федоровна</t>
  </si>
  <si>
    <t>2036</t>
  </si>
  <si>
    <t>428000, Чувашская Республика - Чувашия, город Чебоксары, Московский район, ул.С.Михайлова, д.3 (здание корпуса Т ЧГУ им.И.Н.Ульянова)</t>
  </si>
  <si>
    <t>8-(8352)-453805</t>
  </si>
  <si>
    <t>56.144136,
47.215433</t>
  </si>
  <si>
    <t>Бходжани Руслан Салахуддинович</t>
  </si>
  <si>
    <t>Дорогович Руслан Юрьевич</t>
  </si>
  <si>
    <t>Смирнова Ирина Валериановна</t>
  </si>
  <si>
    <t>2037</t>
  </si>
  <si>
    <t>428000, Чувашская Республика - Чувашия, город Чебоксары, Московский район, ул.Афанасьева, д.11 (здание СОШ №2)</t>
  </si>
  <si>
    <t>8-(8352)-584890</t>
  </si>
  <si>
    <t>56.150033,
47.217428</t>
  </si>
  <si>
    <t>Манешева Елена Юрьевна</t>
  </si>
  <si>
    <t>Кедрова Светлана Валерьяновна</t>
  </si>
  <si>
    <t>Кашаева Галина Вениаминовна</t>
  </si>
  <si>
    <t>2038</t>
  </si>
  <si>
    <t>428000, Чувашская Республика - Чувашия, город Чебоксары, Московский район, ул.Афанасьева, д.6 (здание общежития Чебоксарского кооперативного техникума)</t>
  </si>
  <si>
    <t>8-(8352)-583067</t>
  </si>
  <si>
    <t>56.148403,
47.220194</t>
  </si>
  <si>
    <t>Нестерова Инна Валерьевна</t>
  </si>
  <si>
    <t>Мальцева Наталия Вячеславовна</t>
  </si>
  <si>
    <t>Матросова Елена Николаевна</t>
  </si>
  <si>
    <t>2039</t>
  </si>
  <si>
    <t>428000, Чувашская Республика - Чувашия, город Чебоксары, Московский район, пр.Московский, д.1 (здание Чувашского государственного театра оперы и балета)</t>
  </si>
  <si>
    <t>8-(8352)-583509</t>
  </si>
  <si>
    <t>56.144597,
47.236993</t>
  </si>
  <si>
    <t>Судакова Елена Анатольевна</t>
  </si>
  <si>
    <t>Матвеева Татьяна Валерьевна</t>
  </si>
  <si>
    <t>Федотова Ольга Калистратовна</t>
  </si>
  <si>
    <t>2040</t>
  </si>
  <si>
    <t>Николаева Светлана Петровна</t>
  </si>
  <si>
    <t>Курицына Иустина Васильевна</t>
  </si>
  <si>
    <t>2041</t>
  </si>
  <si>
    <t>428000, Чувашская Республика - Чувашия, город Чебоксары, Московский район, пос.Сосновка, пер.Школьный, д.2 (здание Заволжской СОШ)</t>
  </si>
  <si>
    <t>8-(8352)-405286, 8-(8352)-405220</t>
  </si>
  <si>
    <t>56.185081,
47.219835</t>
  </si>
  <si>
    <t>Титова Лариса Ивановна</t>
  </si>
  <si>
    <t>Ядринцева Людмила Николаевна</t>
  </si>
  <si>
    <t>Иштекова Надежда Викторовна</t>
  </si>
  <si>
    <t>2042</t>
  </si>
  <si>
    <t>428000, Чувашская Республика - Чувашия, город Чебоксары, Московский район, пос.Первомайский, ул.Полевая, д.7 (здание конторы Пихтулинского лесничества)</t>
  </si>
  <si>
    <t>8-(8352)-405263</t>
  </si>
  <si>
    <t>56.200399,
47.208331</t>
  </si>
  <si>
    <t>Сушканова Наталья Григорьевна</t>
  </si>
  <si>
    <t>Александрова Светлана Пантелеевна</t>
  </si>
  <si>
    <t>Ботина Надежда Евгеньевна</t>
  </si>
  <si>
    <t>2043</t>
  </si>
  <si>
    <t>428000, Чувашская Республика - Чувашия, город Чебоксары, Московский район, пос.Октябрьский, ул.Лесхозная, д.24 (здание БУ "Чебоксарское лесничество")</t>
  </si>
  <si>
    <t>56.175356,
47.283693</t>
  </si>
  <si>
    <t>Кравченко Яна Анатольевна</t>
  </si>
  <si>
    <t>Богринцева Ольга Васильевна</t>
  </si>
  <si>
    <t>Самсонова Мария Федоровна</t>
  </si>
  <si>
    <t>2044</t>
  </si>
  <si>
    <t>428000, Чувашская Республика - Чувашия, город Чебоксары, Московский район, пос.Северный, ул.Боровая, д.10 А (здание ДОУ Детский сад №47)</t>
  </si>
  <si>
    <t>8-(8352)-405343</t>
  </si>
  <si>
    <t>56.290674,
47.193631</t>
  </si>
  <si>
    <t>Сушканова Антонина Викторовна</t>
  </si>
  <si>
    <t>Улюкова Надежда Геннадьевна</t>
  </si>
  <si>
    <t>Титова Лилия Сергеевна</t>
  </si>
  <si>
    <t>2045</t>
  </si>
  <si>
    <t>Иванова Алёна Витальевна</t>
  </si>
  <si>
    <t>Терентьева Ольга Витальевна</t>
  </si>
  <si>
    <t>Афанасьева Екатерина Ивановна</t>
  </si>
  <si>
    <t>2046</t>
  </si>
  <si>
    <t>428000, Чувашская Республика - Чувашия, город Чебоксары, Московский район, ул.Первая Коммунальная слобода, д.25 (здание СОШ №12)</t>
  </si>
  <si>
    <t>8-(8352)-626392</t>
  </si>
  <si>
    <t>Спиридонов Иван Сергеевич</t>
  </si>
  <si>
    <t>Салмина Людмила Владимировна</t>
  </si>
  <si>
    <t>Муллина Роза Аврамовна</t>
  </si>
  <si>
    <t>2047</t>
  </si>
  <si>
    <t>428000, Чувашская Республика - Чувашия, город Чебоксары, Московский район, ул.К.Иванова, д.79/16 (здание центра социального обслуживания населения)</t>
  </si>
  <si>
    <t>8-(8352)-581580</t>
  </si>
  <si>
    <t>56.149190,
47.230902</t>
  </si>
  <si>
    <t>Ильина Татьяна Викентьевна</t>
  </si>
  <si>
    <t>Трофимова Ольга Ижендеевна</t>
  </si>
  <si>
    <t>Прокопьева Татьяна Даниловна</t>
  </si>
  <si>
    <t>2048</t>
  </si>
  <si>
    <t>428000, Чувашская Республика - Чувашия, город Чебоксары, Московский район, ул.Михаила Сеспеля, д.27 (здание ДПО Института усовершенствования врачей)</t>
  </si>
  <si>
    <t>8-(8352)-582627</t>
  </si>
  <si>
    <t>56.150795,
47.245069</t>
  </si>
  <si>
    <t>Иванова Светлана Вячеславовна</t>
  </si>
  <si>
    <t>Полетаева Ольга Николаевна</t>
  </si>
  <si>
    <t>Михеева Алена Николаевна</t>
  </si>
  <si>
    <t>2049</t>
  </si>
  <si>
    <t>428000, Чувашская Республика - Чувашия, город Чебоксары, Московский район, ул.Гражданская, д.50 (здание кадетской школы им.В.А.Архипова)</t>
  </si>
  <si>
    <t>8-(8352)-341887</t>
  </si>
  <si>
    <t>56.125500,
47.205354</t>
  </si>
  <si>
    <t>Александрова Ирина Витальевна</t>
  </si>
  <si>
    <t>Ярдухина Наталия Геллеровна</t>
  </si>
  <si>
    <t>Спиридонова Инна Николаевна</t>
  </si>
  <si>
    <t>2050</t>
  </si>
  <si>
    <t>8-(8352)-341886</t>
  </si>
  <si>
    <t>Кузина Людмила Петровна</t>
  </si>
  <si>
    <t>Майорова Валентина Витальевна</t>
  </si>
  <si>
    <t>Павлова Светлана Николаевна</t>
  </si>
  <si>
    <t>2051</t>
  </si>
  <si>
    <t>Барашова Надежда Гдальевна</t>
  </si>
  <si>
    <t>Семенова Евгения Валерьевна</t>
  </si>
  <si>
    <t>Эксарь Елена Витальевна</t>
  </si>
  <si>
    <t>2052</t>
  </si>
  <si>
    <t>Терентьева Светлана Николаевна</t>
  </si>
  <si>
    <t>Бакина Венера Меркурьевна</t>
  </si>
  <si>
    <t>Микулинская Наталья Васильевна</t>
  </si>
  <si>
    <t>2053</t>
  </si>
  <si>
    <t>42800, Чувашская Республика - Чувашия, город Чебоксары, Московский район, ул.Гражданская, д.54 (здание Лицея №4)</t>
  </si>
  <si>
    <t>8-(8352)-316652</t>
  </si>
  <si>
    <t>56.122882,
47.198431</t>
  </si>
  <si>
    <t>Борискина Светлана Федоровна</t>
  </si>
  <si>
    <t>Шамбулин Дмитрий Николаевич</t>
  </si>
  <si>
    <t>2054</t>
  </si>
  <si>
    <t>428000, Чувашская Республика - Чувашия, город Чебоксары, Московский район, ул.Энтузиастов, д.20 (здание СОШ №18)</t>
  </si>
  <si>
    <t>8-(8352)-330583</t>
  </si>
  <si>
    <t>56.124657,
47.192769</t>
  </si>
  <si>
    <t>Яковлева Ольга Петровна</t>
  </si>
  <si>
    <t>Иванов Владимир Петрович</t>
  </si>
  <si>
    <t>Ванина Евгения Анатольевна</t>
  </si>
  <si>
    <t>2055</t>
  </si>
  <si>
    <t>Семёнова Марина Аполинарьевна</t>
  </si>
  <si>
    <t>Иванова Марианна Михайловна</t>
  </si>
  <si>
    <t>Берендеева Любовь Николаевна</t>
  </si>
  <si>
    <t>2056</t>
  </si>
  <si>
    <t>428000, Чувашская Республика - Чувашия, город Чебоксары, Московский район, ул.Энтузиастов, д.26 (здание Чувашского государственного института культуры и искусств)</t>
  </si>
  <si>
    <t>8-(8352)-330515</t>
  </si>
  <si>
    <t>56.122209,
47.187442</t>
  </si>
  <si>
    <t>Евдокимова Зинаида Александровна</t>
  </si>
  <si>
    <t>Носаль Светлана Владимировна</t>
  </si>
  <si>
    <t>Михайлов Игорь Витальевич</t>
  </si>
  <si>
    <t>2057</t>
  </si>
  <si>
    <t>Ерисов Сергей Николаевич</t>
  </si>
  <si>
    <t>Егорова Ольга Николаевна</t>
  </si>
  <si>
    <t>Алексеева Татьяна Геннадьевна</t>
  </si>
  <si>
    <t>2058</t>
  </si>
  <si>
    <t>428000, Чувашская Республика - Чувашия, город Чебоксары, Московский район, ул.Энтузиастов, д.36/9 (здание ДК "Салют")</t>
  </si>
  <si>
    <t>8-(8352)-230619</t>
  </si>
  <si>
    <t>56.117983,
47.181702</t>
  </si>
  <si>
    <t>Сидоров Иван Сергеевич</t>
  </si>
  <si>
    <t>Сорокина Ирина Михайловна</t>
  </si>
  <si>
    <t>Данилова Римма Федоровна</t>
  </si>
  <si>
    <t>2059</t>
  </si>
  <si>
    <t>428000, Чувашская Республика - Чувашия, город Чебоксары, Московский район, ул.Чернышевского, д.16 (здание СОШ №61)</t>
  </si>
  <si>
    <t>8-(8352)-312728</t>
  </si>
  <si>
    <t>56.118028,
47.177327</t>
  </si>
  <si>
    <t>Голдобина Ульяна Алексеевна</t>
  </si>
  <si>
    <t>Смородинова Фаина Аркадьевна</t>
  </si>
  <si>
    <t>Васильева Юлия Владимировна</t>
  </si>
  <si>
    <t>2060</t>
  </si>
  <si>
    <t>Александров Сергей Спиридонович</t>
  </si>
  <si>
    <t>2061</t>
  </si>
  <si>
    <t>8-(8352)-332504</t>
  </si>
  <si>
    <t>2062</t>
  </si>
  <si>
    <t>428000, Чувашская Республика - Чувашия, город Чебоксары, Московский район, ул.М.Залка, д.4/11 (здание СОШ №50)</t>
  </si>
  <si>
    <t>8-(8352)-314147; 8-(8352)-314180</t>
  </si>
  <si>
    <t>56.116538,
47.187900</t>
  </si>
  <si>
    <t>Алексеева Маргарита Васильевна</t>
  </si>
  <si>
    <t>Львова Анастасия Болеславна</t>
  </si>
  <si>
    <t>2063</t>
  </si>
  <si>
    <t>8-(8352)-314147; 8-(8352)-314125</t>
  </si>
  <si>
    <t>Рейнгольд Людмила Витальевна</t>
  </si>
  <si>
    <t>Петрова Алина Валериевна</t>
  </si>
  <si>
    <t>Лебедева Татьяна Михайловна</t>
  </si>
  <si>
    <t>2064</t>
  </si>
  <si>
    <t>428000, Чувашская Республика - Чувашия, город Чебоксары, Московский район, ул.Чернышевского, д.4 (здание Лицея №4)</t>
  </si>
  <si>
    <t>8-(8352)-333725</t>
  </si>
  <si>
    <t>56.114010,
47.183478</t>
  </si>
  <si>
    <t>Михеева Елена Васильевна</t>
  </si>
  <si>
    <t>Никитина Светлана Михайловна</t>
  </si>
  <si>
    <t>2065</t>
  </si>
  <si>
    <t>8-(8352)-333723</t>
  </si>
  <si>
    <t>Кадышева Наталия Михайловна</t>
  </si>
  <si>
    <t>Григорьева Валентина Ивановна</t>
  </si>
  <si>
    <t>2066</t>
  </si>
  <si>
    <t>428000, Чувашская Республика - Чувашия, город Чебоксары, Московский район, бульвар А.Миттова, д.23 (здание СОШ №64)</t>
  </si>
  <si>
    <t>8-(8352)-315190</t>
  </si>
  <si>
    <t>56.112568,
47.193425</t>
  </si>
  <si>
    <t>Вассарина Татьяна Григорьевна</t>
  </si>
  <si>
    <t>Абзеева Елена Витальевна</t>
  </si>
  <si>
    <t>Лехин Андрей Олегович</t>
  </si>
  <si>
    <t>2067</t>
  </si>
  <si>
    <t>Чуплыгина Наталия Александровна</t>
  </si>
  <si>
    <t>Михайлова Людмила Петровна</t>
  </si>
  <si>
    <t>Федорова Татьяна Владимировна</t>
  </si>
  <si>
    <t>2068</t>
  </si>
  <si>
    <t>Васин Александр Петрович</t>
  </si>
  <si>
    <t>Комар Евгения Николаевна</t>
  </si>
  <si>
    <t>2069</t>
  </si>
  <si>
    <t>428000, Чувашская Республика - Чувашия, город Чебоксары, Московский район, бульвар А.Миттова, д.47 (здание СОШ №60)</t>
  </si>
  <si>
    <t>8-(8352)-316842; 8-(8352)-316852</t>
  </si>
  <si>
    <t>56.109421,
47.185906</t>
  </si>
  <si>
    <t>Тарасов Иван Владимирович</t>
  </si>
  <si>
    <t>Бахарева Валентина Петровна</t>
  </si>
  <si>
    <t>Рыткова Марина Вячеславовна</t>
  </si>
  <si>
    <t>2070</t>
  </si>
  <si>
    <t>Ефремова Вера Ивановна</t>
  </si>
  <si>
    <t>Никитин Сергей Васильевич</t>
  </si>
  <si>
    <t>Собина Ольга Александровна</t>
  </si>
  <si>
    <t>2071</t>
  </si>
  <si>
    <t>428000, Чувашская Республика - Чувашия, город Чебоксары, Московский район, ул.Социалистическая, д.17 Б (здание СОШ №61)</t>
  </si>
  <si>
    <t>8-(8352)-220503</t>
  </si>
  <si>
    <t>56.110580,
47.180974</t>
  </si>
  <si>
    <t>Варламов Дмитрий Владимирович</t>
  </si>
  <si>
    <t>2072</t>
  </si>
  <si>
    <t>Алексеева Татьяна Петровна</t>
  </si>
  <si>
    <t>Фатыкова Надежда Николаевна</t>
  </si>
  <si>
    <t>Белова Анна Владимировна</t>
  </si>
  <si>
    <t>2073</t>
  </si>
  <si>
    <t>428000, Чувашская Республика - Чувашия, город Чебоксары, Московский район, площадь Победы, д.3 (здание СОШ №7)</t>
  </si>
  <si>
    <t>8-(8352)-396782; 8-(8352)-396755</t>
  </si>
  <si>
    <t>56.108824,
47.171974</t>
  </si>
  <si>
    <t>Степутина Надежда Федоровна</t>
  </si>
  <si>
    <t>Андреев Александр Николаевич</t>
  </si>
  <si>
    <t>Яшмулкина Ольга Борисовна</t>
  </si>
  <si>
    <t>2074</t>
  </si>
  <si>
    <t>Лысенко Марина Анатольевна</t>
  </si>
  <si>
    <t>Смолина Наталия Семеновна</t>
  </si>
  <si>
    <t>2075</t>
  </si>
  <si>
    <t>428000, Чувашская Республика - Чувашия, город Чебоксары, Московский район, ул.Чандровская, д.73 (здание клуба деревни Чандрово)</t>
  </si>
  <si>
    <t>8-937-399-83-15</t>
  </si>
  <si>
    <t>56.123414,
47.090047</t>
  </si>
  <si>
    <t>Иванова Вера Алексеевна</t>
  </si>
  <si>
    <t>Шабатько Альбина Германовна</t>
  </si>
  <si>
    <t>Сурова Екатерина Анатольевна</t>
  </si>
  <si>
    <t>1864</t>
  </si>
  <si>
    <t>Добавлено</t>
  </si>
  <si>
    <t>Резервный</t>
  </si>
  <si>
    <t>Округ №1 (Калининская ТИК)</t>
  </si>
  <si>
    <t>Округ №2 (Калининская ТИК)</t>
  </si>
  <si>
    <t>Округ №3 (Калининская ТИК)</t>
  </si>
  <si>
    <t>Округ №4 (Калининская ТИК)</t>
  </si>
  <si>
    <t>Округ №5 (Калининская ТИК)</t>
  </si>
  <si>
    <t>Округ №6 (Калининская ТИК)</t>
  </si>
  <si>
    <t>1865</t>
  </si>
  <si>
    <t>Округ №7 (Калининская ТИК)</t>
  </si>
  <si>
    <t>Округ №8 (Ленинская ТИК)</t>
  </si>
  <si>
    <t>Округ №9 (Ленинская ТИК)</t>
  </si>
  <si>
    <t>Округ №10 (Ленинская ТИК)</t>
  </si>
  <si>
    <t>Округ №11 (Ленинская ТИК)</t>
  </si>
  <si>
    <t>Округ №12 (Ленинская ТИК)</t>
  </si>
  <si>
    <t>Округ №13 (Ленинская ТИК)</t>
  </si>
  <si>
    <t>1960</t>
  </si>
  <si>
    <t>Округ №14 (Московская ТИК)</t>
  </si>
  <si>
    <t>Округ №15 (Московская ТИК)</t>
  </si>
  <si>
    <t>2077</t>
  </si>
  <si>
    <t>Округ №16 (Московская ТИК)</t>
  </si>
  <si>
    <t>Округ №17 (Московская ТИК)</t>
  </si>
  <si>
    <t>0</t>
  </si>
  <si>
    <t>Округ №18 (Московская ТИК)</t>
  </si>
  <si>
    <t>Округ №19 (Московская ТИК)</t>
  </si>
  <si>
    <t>Округ №20 (Московская ТИК)</t>
  </si>
  <si>
    <t>Округ №21 (Московская ТИК)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</si>
  <si>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</si>
  <si>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</si>
  <si>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</si>
  <si>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</si>
  <si>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</si>
  <si>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</si>
  <si>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</si>
  <si>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</si>
  <si>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</si>
  <si>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</si>
  <si>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</si>
  <si>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Количество бюллетеней обычных</t>
  </si>
  <si>
    <t>Количество бюллетений КОИБ</t>
  </si>
  <si>
    <t>Приложение №1 к решению Муниципальной избирательной комиссии города Чебоксары от 23.08.2020 №53/470</t>
  </si>
  <si>
    <t>Количество избирательных бюллетеней для голосования на выборах депутатов Чебоксарского городского Собрания депутатов седьмого созыва</t>
  </si>
  <si>
    <t>ИТОГО бюллетеней по одномандатным округаи</t>
  </si>
  <si>
    <t>ИТОГО               бюллетеней по партийным спискам</t>
  </si>
  <si>
    <t xml:space="preserve">Число  избирателей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</si>
</sst>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 wrapText="1"/>
    </xf>
    <xf numFmtId="3" fontId="10" fillId="3" borderId="1" xfId="0" applyNumberFormat="1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3" fontId="5" fillId="4" borderId="1" xfId="0" applyNumberFormat="1" applyFont="1" applyFill="1" applyBorder="1" applyAlignment="1">
      <alignment horizontal="center" vertical="top" wrapText="1"/>
    </xf>
    <xf numFmtId="1" fontId="9" fillId="5" borderId="1" xfId="0" applyNumberFormat="1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3" fontId="3" fillId="4" borderId="0" xfId="0" applyNumberFormat="1" applyFont="1" applyFill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top" wrapText="1"/>
    </xf>
    <xf numFmtId="49" fontId="9" fillId="5" borderId="5" xfId="0" applyNumberFormat="1" applyFont="1" applyFill="1" applyBorder="1" applyAlignment="1">
      <alignment horizontal="center" vertical="top" wrapText="1"/>
    </xf>
    <xf numFmtId="49" fontId="10" fillId="5" borderId="4" xfId="0" applyNumberFormat="1" applyFont="1" applyFill="1" applyBorder="1" applyAlignment="1">
      <alignment horizontal="center" vertical="top" wrapText="1"/>
    </xf>
    <xf numFmtId="49" fontId="10" fillId="5" borderId="5" xfId="0" applyNumberFormat="1" applyFont="1" applyFill="1" applyBorder="1" applyAlignment="1">
      <alignment horizontal="center" vertical="top" wrapText="1"/>
    </xf>
    <xf numFmtId="49" fontId="10" fillId="5" borderId="1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tabSelected="1" zoomScaleNormal="100" zoomScaleSheetLayoutView="100" zoomScalePageLayoutView="60" workbookViewId="0">
      <selection activeCell="O1" sqref="O1:O1048576"/>
    </sheetView>
  </sheetViews>
  <sheetFormatPr defaultColWidth="12.5703125" defaultRowHeight="12" outlineLevelRow="1" outlineLevelCol="2" x14ac:dyDescent="0.25"/>
  <cols>
    <col min="1" max="1" width="7" style="8" customWidth="1"/>
    <col min="2" max="2" width="16.7109375" style="8" customWidth="1"/>
    <col min="3" max="3" width="9.5703125" style="10" hidden="1" customWidth="1" outlineLevel="1"/>
    <col min="4" max="4" width="15.140625" style="10" customWidth="1" collapsed="1"/>
    <col min="5" max="5" width="5.42578125" style="10" hidden="1" customWidth="1" outlineLevel="1"/>
    <col min="6" max="7" width="11.5703125" style="10" hidden="1" customWidth="1" outlineLevel="1"/>
    <col min="8" max="8" width="23.85546875" style="10" customWidth="1" collapsed="1"/>
    <col min="9" max="9" width="19.7109375" style="10" customWidth="1"/>
    <col min="10" max="10" width="50.28515625" style="7" hidden="1" customWidth="1" outlineLevel="2"/>
    <col min="11" max="11" width="13.85546875" style="7" hidden="1" customWidth="1" outlineLevel="2"/>
    <col min="12" max="12" width="9.42578125" style="7" hidden="1" customWidth="1" outlineLevel="2"/>
    <col min="13" max="13" width="14.42578125" style="9" hidden="1" customWidth="1" outlineLevel="1" collapsed="1"/>
    <col min="14" max="14" width="14.28515625" style="9" hidden="1" customWidth="1" outlineLevel="1"/>
    <col min="15" max="15" width="4.140625" style="9" hidden="1" customWidth="1" outlineLevel="1"/>
    <col min="16" max="16" width="12.5703125" style="7" collapsed="1"/>
    <col min="17" max="16384" width="12.5703125" style="7"/>
  </cols>
  <sheetData>
    <row r="1" spans="1:15" ht="49.5" customHeight="1" x14ac:dyDescent="0.25">
      <c r="H1" s="72" t="s">
        <v>1385</v>
      </c>
      <c r="I1" s="72"/>
    </row>
    <row r="2" spans="1:15" s="1" customFormat="1" ht="15.75" customHeight="1" x14ac:dyDescent="0.25">
      <c r="A2" s="56" t="s">
        <v>1386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3"/>
      <c r="N2" s="13"/>
      <c r="O2" s="13"/>
    </row>
    <row r="3" spans="1:15" s="2" customFormat="1" ht="12.7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4"/>
      <c r="N3" s="14"/>
      <c r="O3" s="14"/>
    </row>
    <row r="4" spans="1:15" s="3" customFormat="1" ht="1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5"/>
      <c r="N4" s="15"/>
      <c r="O4" s="15"/>
    </row>
    <row r="5" spans="1:15" s="1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13"/>
      <c r="N5" s="13"/>
      <c r="O5" s="13"/>
    </row>
    <row r="6" spans="1:15" s="4" customFormat="1" ht="12.75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14"/>
      <c r="N6" s="14"/>
      <c r="O6" s="14"/>
    </row>
    <row r="7" spans="1:15" s="1" customFormat="1" ht="30.75" customHeight="1" x14ac:dyDescent="0.25">
      <c r="A7" s="58" t="s">
        <v>0</v>
      </c>
      <c r="B7" s="58" t="s">
        <v>1</v>
      </c>
      <c r="C7" s="62" t="s">
        <v>2</v>
      </c>
      <c r="D7" s="62" t="s">
        <v>1389</v>
      </c>
      <c r="E7" s="59" t="s">
        <v>1346</v>
      </c>
      <c r="F7" s="63" t="s">
        <v>1383</v>
      </c>
      <c r="G7" s="65" t="s">
        <v>1384</v>
      </c>
      <c r="H7" s="59" t="s">
        <v>1387</v>
      </c>
      <c r="I7" s="59" t="s">
        <v>1388</v>
      </c>
      <c r="J7" s="58" t="s">
        <v>4</v>
      </c>
      <c r="K7" s="58"/>
      <c r="L7" s="58"/>
      <c r="M7" s="58" t="s">
        <v>3</v>
      </c>
      <c r="N7" s="54" t="s">
        <v>7</v>
      </c>
      <c r="O7" s="54" t="s">
        <v>8</v>
      </c>
    </row>
    <row r="8" spans="1:15" s="1" customFormat="1" ht="24" x14ac:dyDescent="0.25">
      <c r="A8" s="58"/>
      <c r="B8" s="58"/>
      <c r="C8" s="62"/>
      <c r="D8" s="62"/>
      <c r="E8" s="60"/>
      <c r="F8" s="64"/>
      <c r="G8" s="66"/>
      <c r="H8" s="60"/>
      <c r="I8" s="60"/>
      <c r="J8" s="5" t="s">
        <v>5</v>
      </c>
      <c r="K8" s="12" t="s">
        <v>9</v>
      </c>
      <c r="L8" s="11" t="s">
        <v>6</v>
      </c>
      <c r="M8" s="58"/>
      <c r="N8" s="55"/>
      <c r="O8" s="55"/>
    </row>
    <row r="9" spans="1:15" x14ac:dyDescent="0.25">
      <c r="A9" s="6">
        <v>1</v>
      </c>
      <c r="B9" s="6">
        <v>2</v>
      </c>
      <c r="C9" s="6">
        <v>3</v>
      </c>
      <c r="D9" s="6">
        <v>4</v>
      </c>
      <c r="E9" s="6">
        <v>6</v>
      </c>
      <c r="F9" s="30"/>
      <c r="G9" s="31"/>
      <c r="H9" s="6"/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</row>
    <row r="10" spans="1:15" ht="37.5" customHeight="1" x14ac:dyDescent="0.25">
      <c r="A10" s="67" t="s">
        <v>1347</v>
      </c>
      <c r="B10" s="68"/>
      <c r="C10" s="43">
        <f>SUM(C11:C23)</f>
        <v>21435</v>
      </c>
      <c r="D10" s="47">
        <f>SUM(D11:D23)</f>
        <v>22567</v>
      </c>
      <c r="E10" s="44"/>
      <c r="F10" s="48">
        <f>F12+F13+F14+F15+F18+F19</f>
        <v>8720</v>
      </c>
      <c r="G10" s="49">
        <f>G11+G16+G17+G20+G21+G22</f>
        <v>13940</v>
      </c>
      <c r="H10" s="49">
        <f>F10+G10</f>
        <v>22660</v>
      </c>
      <c r="I10" s="48">
        <f>F10+G10</f>
        <v>22660</v>
      </c>
      <c r="J10" s="6"/>
      <c r="K10" s="6"/>
      <c r="L10" s="6"/>
      <c r="M10" s="6"/>
      <c r="N10" s="6"/>
      <c r="O10" s="6"/>
    </row>
    <row r="11" spans="1:15" ht="36" hidden="1" outlineLevel="1" x14ac:dyDescent="0.25">
      <c r="A11" s="16" t="s">
        <v>10</v>
      </c>
      <c r="B11" s="16" t="s">
        <v>214</v>
      </c>
      <c r="C11" s="18">
        <v>1939</v>
      </c>
      <c r="D11" s="33">
        <v>1889</v>
      </c>
      <c r="E11" s="33"/>
      <c r="F11" s="34"/>
      <c r="G11" s="35">
        <v>1890</v>
      </c>
      <c r="H11" s="50"/>
      <c r="I11" s="48">
        <f>F11+G11</f>
        <v>1890</v>
      </c>
      <c r="J11" s="17" t="s">
        <v>215</v>
      </c>
      <c r="K11" s="17" t="s">
        <v>216</v>
      </c>
      <c r="L11" s="17" t="s">
        <v>217</v>
      </c>
      <c r="M11" s="19" t="s">
        <v>218</v>
      </c>
      <c r="N11" s="19" t="s">
        <v>219</v>
      </c>
      <c r="O11" s="19" t="s">
        <v>220</v>
      </c>
    </row>
    <row r="12" spans="1:15" ht="36" hidden="1" outlineLevel="1" x14ac:dyDescent="0.25">
      <c r="A12" s="16" t="s">
        <v>13</v>
      </c>
      <c r="B12" s="16" t="s">
        <v>221</v>
      </c>
      <c r="C12" s="18">
        <v>1511</v>
      </c>
      <c r="D12" s="33">
        <v>1524</v>
      </c>
      <c r="E12" s="33"/>
      <c r="F12" s="36">
        <v>1550</v>
      </c>
      <c r="G12" s="37"/>
      <c r="H12" s="50"/>
      <c r="I12" s="48">
        <f>F12+G12</f>
        <v>1550</v>
      </c>
      <c r="J12" s="17" t="s">
        <v>215</v>
      </c>
      <c r="K12" s="17" t="s">
        <v>216</v>
      </c>
      <c r="L12" s="17" t="s">
        <v>217</v>
      </c>
      <c r="M12" s="19" t="s">
        <v>222</v>
      </c>
      <c r="N12" s="19" t="s">
        <v>223</v>
      </c>
      <c r="O12" s="19" t="s">
        <v>224</v>
      </c>
    </row>
    <row r="13" spans="1:15" ht="36" hidden="1" outlineLevel="1" x14ac:dyDescent="0.25">
      <c r="A13" s="16" t="s">
        <v>15</v>
      </c>
      <c r="B13" s="16" t="s">
        <v>225</v>
      </c>
      <c r="C13" s="18">
        <v>1422</v>
      </c>
      <c r="D13" s="33">
        <v>1424</v>
      </c>
      <c r="E13" s="33"/>
      <c r="F13" s="36">
        <v>1430</v>
      </c>
      <c r="G13" s="37"/>
      <c r="H13" s="50"/>
      <c r="I13" s="48">
        <f>F13+G13</f>
        <v>1430</v>
      </c>
      <c r="J13" s="17" t="s">
        <v>226</v>
      </c>
      <c r="K13" s="17" t="s">
        <v>227</v>
      </c>
      <c r="L13" s="17" t="s">
        <v>228</v>
      </c>
      <c r="M13" s="19" t="s">
        <v>229</v>
      </c>
      <c r="N13" s="19" t="s">
        <v>230</v>
      </c>
      <c r="O13" s="19" t="s">
        <v>231</v>
      </c>
    </row>
    <row r="14" spans="1:15" ht="36" hidden="1" outlineLevel="1" x14ac:dyDescent="0.25">
      <c r="A14" s="16" t="s">
        <v>17</v>
      </c>
      <c r="B14" s="16" t="s">
        <v>232</v>
      </c>
      <c r="C14" s="18">
        <v>1160</v>
      </c>
      <c r="D14" s="33">
        <v>1151</v>
      </c>
      <c r="E14" s="33"/>
      <c r="F14" s="36">
        <v>1160</v>
      </c>
      <c r="G14" s="37"/>
      <c r="H14" s="50"/>
      <c r="I14" s="48">
        <f>F14+G14</f>
        <v>1160</v>
      </c>
      <c r="J14" s="17" t="s">
        <v>233</v>
      </c>
      <c r="K14" s="17" t="s">
        <v>234</v>
      </c>
      <c r="L14" s="17" t="s">
        <v>235</v>
      </c>
      <c r="M14" s="19" t="s">
        <v>133</v>
      </c>
      <c r="N14" s="19" t="s">
        <v>236</v>
      </c>
      <c r="O14" s="19" t="s">
        <v>237</v>
      </c>
    </row>
    <row r="15" spans="1:15" ht="36" hidden="1" outlineLevel="1" x14ac:dyDescent="0.25">
      <c r="A15" s="16" t="s">
        <v>19</v>
      </c>
      <c r="B15" s="16" t="s">
        <v>238</v>
      </c>
      <c r="C15" s="18">
        <v>1055</v>
      </c>
      <c r="D15" s="33">
        <v>1044</v>
      </c>
      <c r="E15" s="33"/>
      <c r="F15" s="36">
        <v>1050</v>
      </c>
      <c r="G15" s="37"/>
      <c r="H15" s="50"/>
      <c r="I15" s="48">
        <f>F15+G15</f>
        <v>1050</v>
      </c>
      <c r="J15" s="17" t="s">
        <v>233</v>
      </c>
      <c r="K15" s="17" t="s">
        <v>239</v>
      </c>
      <c r="L15" s="17" t="s">
        <v>235</v>
      </c>
      <c r="M15" s="19" t="s">
        <v>240</v>
      </c>
      <c r="N15" s="19" t="s">
        <v>241</v>
      </c>
      <c r="O15" s="19" t="s">
        <v>242</v>
      </c>
    </row>
    <row r="16" spans="1:15" ht="24" hidden="1" outlineLevel="1" x14ac:dyDescent="0.25">
      <c r="A16" s="16" t="s">
        <v>21</v>
      </c>
      <c r="B16" s="16" t="s">
        <v>243</v>
      </c>
      <c r="C16" s="18">
        <v>1983</v>
      </c>
      <c r="D16" s="33">
        <v>1867</v>
      </c>
      <c r="E16" s="33"/>
      <c r="F16" s="34"/>
      <c r="G16" s="35">
        <v>1870</v>
      </c>
      <c r="H16" s="50"/>
      <c r="I16" s="48">
        <f>F16+G16</f>
        <v>1870</v>
      </c>
      <c r="J16" s="17" t="s">
        <v>244</v>
      </c>
      <c r="K16" s="17" t="s">
        <v>245</v>
      </c>
      <c r="L16" s="17" t="s">
        <v>246</v>
      </c>
      <c r="M16" s="19" t="s">
        <v>247</v>
      </c>
      <c r="N16" s="19" t="s">
        <v>248</v>
      </c>
      <c r="O16" s="19" t="s">
        <v>249</v>
      </c>
    </row>
    <row r="17" spans="1:16" ht="36" hidden="1" outlineLevel="1" x14ac:dyDescent="0.25">
      <c r="A17" s="16" t="s">
        <v>23</v>
      </c>
      <c r="B17" s="16" t="s">
        <v>250</v>
      </c>
      <c r="C17" s="18">
        <v>2082</v>
      </c>
      <c r="D17" s="33">
        <v>1987</v>
      </c>
      <c r="E17" s="33"/>
      <c r="F17" s="34"/>
      <c r="G17" s="35">
        <v>1990</v>
      </c>
      <c r="H17" s="50"/>
      <c r="I17" s="48">
        <f>F17+G17</f>
        <v>1990</v>
      </c>
      <c r="J17" s="17" t="s">
        <v>244</v>
      </c>
      <c r="K17" s="17" t="s">
        <v>251</v>
      </c>
      <c r="L17" s="17" t="s">
        <v>246</v>
      </c>
      <c r="M17" s="19" t="s">
        <v>252</v>
      </c>
      <c r="N17" s="19" t="s">
        <v>253</v>
      </c>
      <c r="O17" s="19" t="s">
        <v>254</v>
      </c>
    </row>
    <row r="18" spans="1:16" ht="36" hidden="1" outlineLevel="1" x14ac:dyDescent="0.25">
      <c r="A18" s="16" t="s">
        <v>25</v>
      </c>
      <c r="B18" s="16" t="s">
        <v>272</v>
      </c>
      <c r="C18" s="18">
        <v>1840</v>
      </c>
      <c r="D18" s="33">
        <v>1722</v>
      </c>
      <c r="E18" s="33"/>
      <c r="F18" s="36">
        <v>1740</v>
      </c>
      <c r="G18" s="37"/>
      <c r="H18" s="50"/>
      <c r="I18" s="48">
        <f>F18+G18</f>
        <v>1740</v>
      </c>
      <c r="J18" s="17" t="s">
        <v>244</v>
      </c>
      <c r="K18" s="17" t="s">
        <v>273</v>
      </c>
      <c r="L18" s="17" t="s">
        <v>246</v>
      </c>
      <c r="M18" s="19" t="s">
        <v>274</v>
      </c>
      <c r="N18" s="19" t="s">
        <v>275</v>
      </c>
      <c r="O18" s="19" t="s">
        <v>276</v>
      </c>
    </row>
    <row r="19" spans="1:16" ht="36" hidden="1" outlineLevel="1" x14ac:dyDescent="0.25">
      <c r="A19" s="16" t="s">
        <v>27</v>
      </c>
      <c r="B19" s="16" t="s">
        <v>546</v>
      </c>
      <c r="C19" s="18">
        <v>1788</v>
      </c>
      <c r="D19" s="33">
        <v>1786</v>
      </c>
      <c r="E19" s="33"/>
      <c r="F19" s="36">
        <v>1790</v>
      </c>
      <c r="G19" s="37"/>
      <c r="H19" s="50"/>
      <c r="I19" s="48">
        <f>F19+G19</f>
        <v>1790</v>
      </c>
      <c r="J19" s="17" t="s">
        <v>547</v>
      </c>
      <c r="K19" s="17" t="s">
        <v>548</v>
      </c>
      <c r="L19" s="17" t="s">
        <v>549</v>
      </c>
      <c r="M19" s="19" t="s">
        <v>550</v>
      </c>
      <c r="N19" s="19" t="s">
        <v>551</v>
      </c>
      <c r="O19" s="19" t="s">
        <v>552</v>
      </c>
    </row>
    <row r="20" spans="1:16" ht="36" hidden="1" outlineLevel="1" x14ac:dyDescent="0.25">
      <c r="A20" s="16" t="s">
        <v>29</v>
      </c>
      <c r="B20" s="16" t="s">
        <v>553</v>
      </c>
      <c r="C20" s="18">
        <v>2015</v>
      </c>
      <c r="D20" s="33">
        <v>2122</v>
      </c>
      <c r="E20" s="33"/>
      <c r="F20" s="34"/>
      <c r="G20" s="35">
        <v>2130</v>
      </c>
      <c r="H20" s="50"/>
      <c r="I20" s="48">
        <f>F20+G20</f>
        <v>2130</v>
      </c>
      <c r="J20" s="17" t="s">
        <v>554</v>
      </c>
      <c r="K20" s="17" t="s">
        <v>555</v>
      </c>
      <c r="L20" s="17" t="s">
        <v>556</v>
      </c>
      <c r="M20" s="19" t="s">
        <v>557</v>
      </c>
      <c r="N20" s="19" t="s">
        <v>558</v>
      </c>
      <c r="O20" s="19" t="s">
        <v>559</v>
      </c>
    </row>
    <row r="21" spans="1:16" ht="36" hidden="1" outlineLevel="1" x14ac:dyDescent="0.25">
      <c r="A21" s="16" t="s">
        <v>31</v>
      </c>
      <c r="B21" s="16" t="s">
        <v>560</v>
      </c>
      <c r="C21" s="18">
        <v>2645</v>
      </c>
      <c r="D21" s="33">
        <v>3095</v>
      </c>
      <c r="E21" s="33"/>
      <c r="F21" s="34"/>
      <c r="G21" s="35">
        <v>3100</v>
      </c>
      <c r="H21" s="50"/>
      <c r="I21" s="48">
        <f>F21+G21</f>
        <v>3100</v>
      </c>
      <c r="J21" s="17" t="s">
        <v>561</v>
      </c>
      <c r="K21" s="17" t="s">
        <v>562</v>
      </c>
      <c r="L21" s="17" t="s">
        <v>563</v>
      </c>
      <c r="M21" s="19" t="s">
        <v>564</v>
      </c>
      <c r="N21" s="19" t="s">
        <v>565</v>
      </c>
      <c r="O21" s="19" t="s">
        <v>566</v>
      </c>
    </row>
    <row r="22" spans="1:16" ht="36" hidden="1" outlineLevel="1" x14ac:dyDescent="0.25">
      <c r="A22" s="16" t="s">
        <v>33</v>
      </c>
      <c r="B22" s="16" t="s">
        <v>567</v>
      </c>
      <c r="C22" s="18">
        <v>1995</v>
      </c>
      <c r="D22" s="33">
        <v>2956</v>
      </c>
      <c r="E22" s="33"/>
      <c r="F22" s="34"/>
      <c r="G22" s="35">
        <v>2960</v>
      </c>
      <c r="H22" s="50"/>
      <c r="I22" s="48">
        <f>F22+G22</f>
        <v>2960</v>
      </c>
      <c r="J22" s="17" t="s">
        <v>568</v>
      </c>
      <c r="K22" s="17" t="s">
        <v>569</v>
      </c>
      <c r="L22" s="17" t="s">
        <v>563</v>
      </c>
      <c r="M22" s="19" t="s">
        <v>570</v>
      </c>
      <c r="N22" s="19" t="s">
        <v>571</v>
      </c>
      <c r="O22" s="19" t="s">
        <v>572</v>
      </c>
    </row>
    <row r="23" spans="1:16" ht="12.75" hidden="1" outlineLevel="1" x14ac:dyDescent="0.25">
      <c r="A23" s="16" t="s">
        <v>35</v>
      </c>
      <c r="B23" s="20" t="s">
        <v>1344</v>
      </c>
      <c r="C23" s="21">
        <v>0</v>
      </c>
      <c r="D23" s="38">
        <v>0</v>
      </c>
      <c r="E23" s="38"/>
      <c r="F23" s="36"/>
      <c r="G23" s="37"/>
      <c r="H23" s="50"/>
      <c r="I23" s="48"/>
      <c r="J23" s="22"/>
      <c r="K23" s="22"/>
      <c r="L23" s="22"/>
      <c r="M23" s="23"/>
      <c r="N23" s="23"/>
      <c r="O23" s="23"/>
      <c r="P23" s="24"/>
    </row>
    <row r="24" spans="1:16" ht="37.5" customHeight="1" collapsed="1" x14ac:dyDescent="0.25">
      <c r="A24" s="69" t="s">
        <v>1348</v>
      </c>
      <c r="B24" s="70"/>
      <c r="C24" s="45">
        <f>SUM(C25:C33)</f>
        <v>16092</v>
      </c>
      <c r="D24" s="46">
        <f>SUM(D25:D33)</f>
        <v>15984</v>
      </c>
      <c r="E24" s="46"/>
      <c r="F24" s="39">
        <f>F26+F27+F28+F29+F32+F33</f>
        <v>9010</v>
      </c>
      <c r="G24" s="40">
        <f>G25+G30+G31</f>
        <v>7020</v>
      </c>
      <c r="H24" s="40">
        <f>F24+G24</f>
        <v>16030</v>
      </c>
      <c r="I24" s="48">
        <f>F24+G24</f>
        <v>16030</v>
      </c>
      <c r="J24" s="17"/>
      <c r="K24" s="17"/>
      <c r="L24" s="17"/>
      <c r="M24" s="19"/>
      <c r="N24" s="19"/>
      <c r="O24" s="19"/>
    </row>
    <row r="25" spans="1:16" ht="36" hidden="1" outlineLevel="1" x14ac:dyDescent="0.25">
      <c r="A25" s="16" t="s">
        <v>37</v>
      </c>
      <c r="B25" s="16" t="s">
        <v>255</v>
      </c>
      <c r="C25" s="18">
        <v>2028</v>
      </c>
      <c r="D25" s="33">
        <v>2222</v>
      </c>
      <c r="E25" s="33"/>
      <c r="F25" s="34"/>
      <c r="G25" s="35">
        <v>2220</v>
      </c>
      <c r="H25" s="50"/>
      <c r="I25" s="48">
        <v>11</v>
      </c>
      <c r="J25" s="17" t="s">
        <v>256</v>
      </c>
      <c r="K25" s="17" t="s">
        <v>257</v>
      </c>
      <c r="L25" s="17" t="s">
        <v>258</v>
      </c>
      <c r="M25" s="19" t="s">
        <v>259</v>
      </c>
      <c r="N25" s="19" t="s">
        <v>260</v>
      </c>
      <c r="O25" s="19" t="s">
        <v>261</v>
      </c>
    </row>
    <row r="26" spans="1:16" ht="36" hidden="1" outlineLevel="1" x14ac:dyDescent="0.25">
      <c r="A26" s="16" t="s">
        <v>39</v>
      </c>
      <c r="B26" s="16" t="s">
        <v>262</v>
      </c>
      <c r="C26" s="18">
        <v>1647</v>
      </c>
      <c r="D26" s="33">
        <v>1629</v>
      </c>
      <c r="E26" s="33"/>
      <c r="F26" s="36">
        <v>1630</v>
      </c>
      <c r="G26" s="37"/>
      <c r="H26" s="50"/>
      <c r="I26" s="48">
        <v>11</v>
      </c>
      <c r="J26" s="17" t="s">
        <v>256</v>
      </c>
      <c r="K26" s="17" t="s">
        <v>263</v>
      </c>
      <c r="L26" s="17" t="s">
        <v>258</v>
      </c>
      <c r="M26" s="19" t="s">
        <v>264</v>
      </c>
      <c r="N26" s="19" t="s">
        <v>265</v>
      </c>
      <c r="O26" s="19" t="s">
        <v>266</v>
      </c>
    </row>
    <row r="27" spans="1:16" ht="36" hidden="1" outlineLevel="1" x14ac:dyDescent="0.25">
      <c r="A27" s="16" t="s">
        <v>41</v>
      </c>
      <c r="B27" s="16" t="s">
        <v>267</v>
      </c>
      <c r="C27" s="18">
        <v>1452</v>
      </c>
      <c r="D27" s="33">
        <v>1442</v>
      </c>
      <c r="E27" s="33"/>
      <c r="F27" s="36">
        <v>1450</v>
      </c>
      <c r="G27" s="37"/>
      <c r="H27" s="50"/>
      <c r="I27" s="48">
        <v>9</v>
      </c>
      <c r="J27" s="17" t="s">
        <v>256</v>
      </c>
      <c r="K27" s="17" t="s">
        <v>268</v>
      </c>
      <c r="L27" s="17" t="s">
        <v>258</v>
      </c>
      <c r="M27" s="19" t="s">
        <v>269</v>
      </c>
      <c r="N27" s="19" t="s">
        <v>270</v>
      </c>
      <c r="O27" s="19" t="s">
        <v>271</v>
      </c>
    </row>
    <row r="28" spans="1:16" ht="24" hidden="1" outlineLevel="1" x14ac:dyDescent="0.25">
      <c r="A28" s="16" t="s">
        <v>43</v>
      </c>
      <c r="B28" s="16" t="s">
        <v>277</v>
      </c>
      <c r="C28" s="18">
        <v>1683</v>
      </c>
      <c r="D28" s="33">
        <v>1675</v>
      </c>
      <c r="E28" s="33"/>
      <c r="F28" s="36">
        <v>1680</v>
      </c>
      <c r="G28" s="37"/>
      <c r="H28" s="50"/>
      <c r="I28" s="48">
        <v>11</v>
      </c>
      <c r="J28" s="17" t="s">
        <v>278</v>
      </c>
      <c r="K28" s="17" t="s">
        <v>279</v>
      </c>
      <c r="L28" s="17" t="s">
        <v>280</v>
      </c>
      <c r="M28" s="19" t="s">
        <v>281</v>
      </c>
      <c r="N28" s="19" t="s">
        <v>282</v>
      </c>
      <c r="O28" s="19" t="s">
        <v>283</v>
      </c>
    </row>
    <row r="29" spans="1:16" ht="24" hidden="1" outlineLevel="1" x14ac:dyDescent="0.25">
      <c r="A29" s="16" t="s">
        <v>45</v>
      </c>
      <c r="B29" s="16" t="s">
        <v>284</v>
      </c>
      <c r="C29" s="18">
        <v>1528</v>
      </c>
      <c r="D29" s="33">
        <v>1532</v>
      </c>
      <c r="E29" s="33"/>
      <c r="F29" s="36">
        <v>1540</v>
      </c>
      <c r="G29" s="37"/>
      <c r="H29" s="50"/>
      <c r="I29" s="48">
        <v>9</v>
      </c>
      <c r="J29" s="17" t="s">
        <v>278</v>
      </c>
      <c r="K29" s="17" t="s">
        <v>279</v>
      </c>
      <c r="L29" s="17" t="s">
        <v>280</v>
      </c>
      <c r="M29" s="19" t="s">
        <v>285</v>
      </c>
      <c r="N29" s="19" t="s">
        <v>286</v>
      </c>
      <c r="O29" s="19" t="s">
        <v>287</v>
      </c>
    </row>
    <row r="30" spans="1:16" ht="36" hidden="1" outlineLevel="1" x14ac:dyDescent="0.25">
      <c r="A30" s="16" t="s">
        <v>47</v>
      </c>
      <c r="B30" s="16" t="s">
        <v>288</v>
      </c>
      <c r="C30" s="18">
        <v>2492</v>
      </c>
      <c r="D30" s="33">
        <v>2374</v>
      </c>
      <c r="E30" s="33"/>
      <c r="F30" s="34"/>
      <c r="G30" s="35">
        <v>2380</v>
      </c>
      <c r="H30" s="50"/>
      <c r="I30" s="48">
        <v>11</v>
      </c>
      <c r="J30" s="17" t="s">
        <v>289</v>
      </c>
      <c r="K30" s="17" t="s">
        <v>290</v>
      </c>
      <c r="L30" s="17" t="s">
        <v>291</v>
      </c>
      <c r="M30" s="19" t="s">
        <v>292</v>
      </c>
      <c r="N30" s="19" t="s">
        <v>293</v>
      </c>
      <c r="O30" s="19" t="s">
        <v>212</v>
      </c>
    </row>
    <row r="31" spans="1:16" ht="36" hidden="1" outlineLevel="1" x14ac:dyDescent="0.25">
      <c r="A31" s="16" t="s">
        <v>49</v>
      </c>
      <c r="B31" s="16" t="s">
        <v>294</v>
      </c>
      <c r="C31" s="18">
        <v>2535</v>
      </c>
      <c r="D31" s="33">
        <v>2416</v>
      </c>
      <c r="E31" s="33"/>
      <c r="F31" s="34"/>
      <c r="G31" s="35">
        <v>2420</v>
      </c>
      <c r="H31" s="50"/>
      <c r="I31" s="48">
        <v>13</v>
      </c>
      <c r="J31" s="17" t="s">
        <v>289</v>
      </c>
      <c r="K31" s="17" t="s">
        <v>295</v>
      </c>
      <c r="L31" s="17" t="s">
        <v>291</v>
      </c>
      <c r="M31" s="19" t="s">
        <v>296</v>
      </c>
      <c r="N31" s="19" t="s">
        <v>297</v>
      </c>
      <c r="O31" s="19" t="s">
        <v>298</v>
      </c>
    </row>
    <row r="32" spans="1:16" ht="36" hidden="1" outlineLevel="1" x14ac:dyDescent="0.25">
      <c r="A32" s="16" t="s">
        <v>51</v>
      </c>
      <c r="B32" s="16" t="s">
        <v>299</v>
      </c>
      <c r="C32" s="18">
        <v>1429</v>
      </c>
      <c r="D32" s="33">
        <v>1411</v>
      </c>
      <c r="E32" s="33"/>
      <c r="F32" s="36">
        <v>1420</v>
      </c>
      <c r="G32" s="37"/>
      <c r="H32" s="50"/>
      <c r="I32" s="48">
        <v>9</v>
      </c>
      <c r="J32" s="17" t="s">
        <v>300</v>
      </c>
      <c r="K32" s="17" t="s">
        <v>301</v>
      </c>
      <c r="L32" s="17" t="s">
        <v>302</v>
      </c>
      <c r="M32" s="19" t="s">
        <v>303</v>
      </c>
      <c r="N32" s="19" t="s">
        <v>304</v>
      </c>
      <c r="O32" s="19" t="s">
        <v>305</v>
      </c>
    </row>
    <row r="33" spans="1:15" ht="36" hidden="1" outlineLevel="1" x14ac:dyDescent="0.25">
      <c r="A33" s="16" t="s">
        <v>11</v>
      </c>
      <c r="B33" s="16" t="s">
        <v>306</v>
      </c>
      <c r="C33" s="18">
        <v>1298</v>
      </c>
      <c r="D33" s="33">
        <v>1283</v>
      </c>
      <c r="E33" s="33"/>
      <c r="F33" s="36">
        <v>1290</v>
      </c>
      <c r="G33" s="37"/>
      <c r="H33" s="50"/>
      <c r="I33" s="48">
        <v>9</v>
      </c>
      <c r="J33" s="17" t="s">
        <v>300</v>
      </c>
      <c r="K33" s="17" t="s">
        <v>301</v>
      </c>
      <c r="L33" s="17" t="s">
        <v>302</v>
      </c>
      <c r="M33" s="19" t="s">
        <v>307</v>
      </c>
      <c r="N33" s="19" t="s">
        <v>308</v>
      </c>
      <c r="O33" s="19" t="s">
        <v>309</v>
      </c>
    </row>
    <row r="34" spans="1:15" ht="39" customHeight="1" collapsed="1" x14ac:dyDescent="0.25">
      <c r="A34" s="69" t="s">
        <v>1349</v>
      </c>
      <c r="B34" s="70"/>
      <c r="C34" s="45">
        <f>SUM(C35:C43)</f>
        <v>17275</v>
      </c>
      <c r="D34" s="46">
        <f>SUM(D35:D43)</f>
        <v>17472</v>
      </c>
      <c r="E34" s="46"/>
      <c r="F34" s="39">
        <f>F35+F36+F37</f>
        <v>4390</v>
      </c>
      <c r="G34" s="40">
        <f>G38+G39+G40+G41+G42+G43</f>
        <v>13120</v>
      </c>
      <c r="H34" s="40">
        <f>F34+G34</f>
        <v>17510</v>
      </c>
      <c r="I34" s="48">
        <f>F34+G34</f>
        <v>17510</v>
      </c>
      <c r="J34" s="17"/>
      <c r="K34" s="17"/>
      <c r="L34" s="17"/>
      <c r="M34" s="19"/>
      <c r="N34" s="19"/>
      <c r="O34" s="19"/>
    </row>
    <row r="35" spans="1:15" ht="36" hidden="1" outlineLevel="1" x14ac:dyDescent="0.25">
      <c r="A35" s="16" t="s">
        <v>53</v>
      </c>
      <c r="B35" s="16" t="s">
        <v>310</v>
      </c>
      <c r="C35" s="18">
        <v>1359</v>
      </c>
      <c r="D35" s="33">
        <v>1355</v>
      </c>
      <c r="E35" s="33"/>
      <c r="F35" s="36">
        <v>1360</v>
      </c>
      <c r="G35" s="37"/>
      <c r="H35" s="50"/>
      <c r="I35" s="48">
        <f>F35+G35</f>
        <v>1360</v>
      </c>
      <c r="J35" s="17" t="s">
        <v>311</v>
      </c>
      <c r="K35" s="17" t="s">
        <v>312</v>
      </c>
      <c r="L35" s="17" t="s">
        <v>313</v>
      </c>
      <c r="M35" s="19" t="s">
        <v>314</v>
      </c>
      <c r="N35" s="19" t="s">
        <v>315</v>
      </c>
      <c r="O35" s="19" t="s">
        <v>316</v>
      </c>
    </row>
    <row r="36" spans="1:15" ht="48" hidden="1" outlineLevel="1" x14ac:dyDescent="0.25">
      <c r="A36" s="16" t="s">
        <v>54</v>
      </c>
      <c r="B36" s="16" t="s">
        <v>317</v>
      </c>
      <c r="C36" s="18">
        <v>1442</v>
      </c>
      <c r="D36" s="33">
        <v>1428</v>
      </c>
      <c r="E36" s="33"/>
      <c r="F36" s="36">
        <v>1430</v>
      </c>
      <c r="G36" s="37"/>
      <c r="H36" s="50"/>
      <c r="I36" s="48">
        <f>F36+G36</f>
        <v>1430</v>
      </c>
      <c r="J36" s="17" t="s">
        <v>318</v>
      </c>
      <c r="K36" s="17" t="s">
        <v>319</v>
      </c>
      <c r="L36" s="17" t="s">
        <v>320</v>
      </c>
      <c r="M36" s="19" t="s">
        <v>321</v>
      </c>
      <c r="N36" s="19" t="s">
        <v>322</v>
      </c>
      <c r="O36" s="19" t="s">
        <v>323</v>
      </c>
    </row>
    <row r="37" spans="1:15" ht="36" hidden="1" outlineLevel="1" x14ac:dyDescent="0.25">
      <c r="A37" s="16" t="s">
        <v>55</v>
      </c>
      <c r="B37" s="16" t="s">
        <v>324</v>
      </c>
      <c r="C37" s="18">
        <v>1592</v>
      </c>
      <c r="D37" s="33">
        <v>1602</v>
      </c>
      <c r="E37" s="33"/>
      <c r="F37" s="36">
        <v>1600</v>
      </c>
      <c r="G37" s="37"/>
      <c r="H37" s="50"/>
      <c r="I37" s="48">
        <f>F37+G37</f>
        <v>1600</v>
      </c>
      <c r="J37" s="17" t="s">
        <v>325</v>
      </c>
      <c r="K37" s="17" t="s">
        <v>326</v>
      </c>
      <c r="L37" s="17" t="s">
        <v>327</v>
      </c>
      <c r="M37" s="19" t="s">
        <v>328</v>
      </c>
      <c r="N37" s="19" t="s">
        <v>329</v>
      </c>
      <c r="O37" s="19" t="s">
        <v>330</v>
      </c>
    </row>
    <row r="38" spans="1:15" ht="36" hidden="1" outlineLevel="1" x14ac:dyDescent="0.25">
      <c r="A38" s="16" t="s">
        <v>56</v>
      </c>
      <c r="B38" s="16" t="s">
        <v>331</v>
      </c>
      <c r="C38" s="18">
        <v>2144</v>
      </c>
      <c r="D38" s="33">
        <v>2463</v>
      </c>
      <c r="E38" s="33"/>
      <c r="F38" s="34"/>
      <c r="G38" s="35">
        <v>2470</v>
      </c>
      <c r="H38" s="50"/>
      <c r="I38" s="48">
        <f>F38+G38</f>
        <v>2470</v>
      </c>
      <c r="J38" s="17" t="s">
        <v>325</v>
      </c>
      <c r="K38" s="17" t="s">
        <v>332</v>
      </c>
      <c r="L38" s="17" t="s">
        <v>327</v>
      </c>
      <c r="M38" s="19" t="s">
        <v>333</v>
      </c>
      <c r="N38" s="19" t="s">
        <v>334</v>
      </c>
      <c r="O38" s="19" t="s">
        <v>335</v>
      </c>
    </row>
    <row r="39" spans="1:15" ht="36" hidden="1" outlineLevel="1" x14ac:dyDescent="0.25">
      <c r="A39" s="16" t="s">
        <v>57</v>
      </c>
      <c r="B39" s="16" t="s">
        <v>340</v>
      </c>
      <c r="C39" s="18">
        <v>2030</v>
      </c>
      <c r="D39" s="33">
        <v>2028</v>
      </c>
      <c r="E39" s="33"/>
      <c r="F39" s="34"/>
      <c r="G39" s="35">
        <v>2030</v>
      </c>
      <c r="H39" s="50"/>
      <c r="I39" s="48">
        <f>F39+G39</f>
        <v>2030</v>
      </c>
      <c r="J39" s="17" t="s">
        <v>325</v>
      </c>
      <c r="K39" s="17" t="s">
        <v>341</v>
      </c>
      <c r="L39" s="17" t="s">
        <v>327</v>
      </c>
      <c r="M39" s="19" t="s">
        <v>342</v>
      </c>
      <c r="N39" s="19" t="s">
        <v>343</v>
      </c>
      <c r="O39" s="19" t="s">
        <v>344</v>
      </c>
    </row>
    <row r="40" spans="1:15" ht="36" hidden="1" outlineLevel="1" x14ac:dyDescent="0.25">
      <c r="A40" s="16" t="s">
        <v>58</v>
      </c>
      <c r="B40" s="16" t="s">
        <v>345</v>
      </c>
      <c r="C40" s="18">
        <v>2094</v>
      </c>
      <c r="D40" s="33">
        <v>1817</v>
      </c>
      <c r="E40" s="33"/>
      <c r="F40" s="34"/>
      <c r="G40" s="35">
        <v>1820</v>
      </c>
      <c r="H40" s="50"/>
      <c r="I40" s="48">
        <f>F40+G40</f>
        <v>1820</v>
      </c>
      <c r="J40" s="17" t="s">
        <v>346</v>
      </c>
      <c r="K40" s="17" t="s">
        <v>347</v>
      </c>
      <c r="L40" s="17" t="s">
        <v>348</v>
      </c>
      <c r="M40" s="19" t="s">
        <v>349</v>
      </c>
      <c r="N40" s="19" t="s">
        <v>350</v>
      </c>
      <c r="O40" s="19" t="s">
        <v>351</v>
      </c>
    </row>
    <row r="41" spans="1:15" ht="24" hidden="1" outlineLevel="1" x14ac:dyDescent="0.25">
      <c r="A41" s="16" t="s">
        <v>59</v>
      </c>
      <c r="B41" s="16" t="s">
        <v>364</v>
      </c>
      <c r="C41" s="18">
        <v>2407</v>
      </c>
      <c r="D41" s="33">
        <v>2290</v>
      </c>
      <c r="E41" s="33"/>
      <c r="F41" s="34"/>
      <c r="G41" s="35">
        <v>2300</v>
      </c>
      <c r="H41" s="50"/>
      <c r="I41" s="48">
        <f>F41+G41</f>
        <v>2300</v>
      </c>
      <c r="J41" s="17" t="s">
        <v>365</v>
      </c>
      <c r="K41" s="17" t="s">
        <v>366</v>
      </c>
      <c r="L41" s="17" t="s">
        <v>367</v>
      </c>
      <c r="M41" s="19" t="s">
        <v>368</v>
      </c>
      <c r="N41" s="19" t="s">
        <v>369</v>
      </c>
      <c r="O41" s="19" t="s">
        <v>370</v>
      </c>
    </row>
    <row r="42" spans="1:15" ht="36" hidden="1" outlineLevel="1" x14ac:dyDescent="0.25">
      <c r="A42" s="16" t="s">
        <v>60</v>
      </c>
      <c r="B42" s="16" t="s">
        <v>371</v>
      </c>
      <c r="C42" s="18">
        <v>2298</v>
      </c>
      <c r="D42" s="33">
        <v>2143</v>
      </c>
      <c r="E42" s="33"/>
      <c r="F42" s="34"/>
      <c r="G42" s="35">
        <v>2150</v>
      </c>
      <c r="H42" s="50"/>
      <c r="I42" s="48">
        <f>F42+G42</f>
        <v>2150</v>
      </c>
      <c r="J42" s="17" t="s">
        <v>365</v>
      </c>
      <c r="K42" s="17" t="s">
        <v>366</v>
      </c>
      <c r="L42" s="17" t="s">
        <v>367</v>
      </c>
      <c r="M42" s="19" t="s">
        <v>372</v>
      </c>
      <c r="N42" s="19" t="s">
        <v>373</v>
      </c>
      <c r="O42" s="19" t="s">
        <v>374</v>
      </c>
    </row>
    <row r="43" spans="1:15" ht="36" hidden="1" outlineLevel="1" x14ac:dyDescent="0.25">
      <c r="A43" s="16" t="s">
        <v>61</v>
      </c>
      <c r="B43" s="16" t="s">
        <v>413</v>
      </c>
      <c r="C43" s="18">
        <v>1909</v>
      </c>
      <c r="D43" s="33">
        <v>2346</v>
      </c>
      <c r="E43" s="33"/>
      <c r="F43" s="34"/>
      <c r="G43" s="35">
        <v>2350</v>
      </c>
      <c r="H43" s="50"/>
      <c r="I43" s="48">
        <f>F43+G43</f>
        <v>2350</v>
      </c>
      <c r="J43" s="17" t="s">
        <v>346</v>
      </c>
      <c r="K43" s="17" t="s">
        <v>347</v>
      </c>
      <c r="L43" s="17" t="s">
        <v>348</v>
      </c>
      <c r="M43" s="19" t="s">
        <v>414</v>
      </c>
      <c r="N43" s="19" t="s">
        <v>415</v>
      </c>
      <c r="O43" s="19" t="s">
        <v>416</v>
      </c>
    </row>
    <row r="44" spans="1:15" ht="39.75" customHeight="1" collapsed="1" x14ac:dyDescent="0.25">
      <c r="A44" s="69" t="s">
        <v>1350</v>
      </c>
      <c r="B44" s="70"/>
      <c r="C44" s="45">
        <f>SUM(C45:C51)</f>
        <v>15242</v>
      </c>
      <c r="D44" s="46">
        <f>SUM(D45:D51)</f>
        <v>14653</v>
      </c>
      <c r="E44" s="46"/>
      <c r="F44" s="39">
        <f>F50</f>
        <v>1530</v>
      </c>
      <c r="G44" s="40">
        <f>G45+G46+G47+G48+G49+G51</f>
        <v>13160</v>
      </c>
      <c r="H44" s="40">
        <f>F44+G44</f>
        <v>14690</v>
      </c>
      <c r="I44" s="48">
        <f>F44+G44</f>
        <v>14690</v>
      </c>
      <c r="J44" s="17"/>
      <c r="K44" s="17"/>
      <c r="L44" s="17"/>
      <c r="M44" s="19"/>
      <c r="N44" s="19"/>
      <c r="O44" s="19"/>
    </row>
    <row r="45" spans="1:15" ht="36" hidden="1" outlineLevel="1" x14ac:dyDescent="0.25">
      <c r="A45" s="16" t="s">
        <v>62</v>
      </c>
      <c r="B45" s="16" t="s">
        <v>336</v>
      </c>
      <c r="C45" s="18">
        <v>2175</v>
      </c>
      <c r="D45" s="33">
        <v>2066</v>
      </c>
      <c r="E45" s="33"/>
      <c r="F45" s="34"/>
      <c r="G45" s="35">
        <v>2070</v>
      </c>
      <c r="H45" s="50"/>
      <c r="I45" s="48">
        <f>F45+G45</f>
        <v>2070</v>
      </c>
      <c r="J45" s="17" t="s">
        <v>325</v>
      </c>
      <c r="K45" s="17" t="s">
        <v>332</v>
      </c>
      <c r="L45" s="17" t="s">
        <v>327</v>
      </c>
      <c r="M45" s="19" t="s">
        <v>337</v>
      </c>
      <c r="N45" s="19" t="s">
        <v>338</v>
      </c>
      <c r="O45" s="19" t="s">
        <v>339</v>
      </c>
    </row>
    <row r="46" spans="1:15" ht="36" hidden="1" outlineLevel="1" x14ac:dyDescent="0.25">
      <c r="A46" s="16" t="s">
        <v>63</v>
      </c>
      <c r="B46" s="16" t="s">
        <v>352</v>
      </c>
      <c r="C46" s="18">
        <v>2347</v>
      </c>
      <c r="D46" s="33">
        <v>2285</v>
      </c>
      <c r="E46" s="33"/>
      <c r="F46" s="34"/>
      <c r="G46" s="35">
        <v>2290</v>
      </c>
      <c r="H46" s="50"/>
      <c r="I46" s="48">
        <f>F46+G46</f>
        <v>2290</v>
      </c>
      <c r="J46" s="17" t="s">
        <v>353</v>
      </c>
      <c r="K46" s="17" t="s">
        <v>354</v>
      </c>
      <c r="L46" s="17" t="s">
        <v>355</v>
      </c>
      <c r="M46" s="19" t="s">
        <v>356</v>
      </c>
      <c r="N46" s="19" t="s">
        <v>357</v>
      </c>
      <c r="O46" s="19" t="s">
        <v>358</v>
      </c>
    </row>
    <row r="47" spans="1:15" ht="24" hidden="1" outlineLevel="1" x14ac:dyDescent="0.25">
      <c r="A47" s="16" t="s">
        <v>64</v>
      </c>
      <c r="B47" s="16" t="s">
        <v>359</v>
      </c>
      <c r="C47" s="18">
        <v>2448</v>
      </c>
      <c r="D47" s="33">
        <v>2313</v>
      </c>
      <c r="E47" s="33"/>
      <c r="F47" s="34"/>
      <c r="G47" s="35">
        <v>2320</v>
      </c>
      <c r="H47" s="50"/>
      <c r="I47" s="48">
        <f>F47+G47</f>
        <v>2320</v>
      </c>
      <c r="J47" s="17" t="s">
        <v>353</v>
      </c>
      <c r="K47" s="17" t="s">
        <v>360</v>
      </c>
      <c r="L47" s="17" t="s">
        <v>355</v>
      </c>
      <c r="M47" s="19" t="s">
        <v>361</v>
      </c>
      <c r="N47" s="19" t="s">
        <v>362</v>
      </c>
      <c r="O47" s="19" t="s">
        <v>363</v>
      </c>
    </row>
    <row r="48" spans="1:15" ht="36" hidden="1" outlineLevel="1" x14ac:dyDescent="0.25">
      <c r="A48" s="16" t="s">
        <v>65</v>
      </c>
      <c r="B48" s="16" t="s">
        <v>482</v>
      </c>
      <c r="C48" s="18">
        <v>2487</v>
      </c>
      <c r="D48" s="33">
        <v>2374</v>
      </c>
      <c r="E48" s="33"/>
      <c r="F48" s="34"/>
      <c r="G48" s="35">
        <v>2380</v>
      </c>
      <c r="H48" s="50"/>
      <c r="I48" s="48">
        <f>F48+G48</f>
        <v>2380</v>
      </c>
      <c r="J48" s="17" t="s">
        <v>483</v>
      </c>
      <c r="K48" s="17" t="s">
        <v>484</v>
      </c>
      <c r="L48" s="17" t="s">
        <v>485</v>
      </c>
      <c r="M48" s="19" t="s">
        <v>486</v>
      </c>
      <c r="N48" s="19" t="s">
        <v>487</v>
      </c>
      <c r="O48" s="19" t="s">
        <v>488</v>
      </c>
    </row>
    <row r="49" spans="1:15" ht="36" hidden="1" outlineLevel="1" x14ac:dyDescent="0.25">
      <c r="A49" s="16" t="s">
        <v>66</v>
      </c>
      <c r="B49" s="16" t="s">
        <v>493</v>
      </c>
      <c r="C49" s="18">
        <v>2340</v>
      </c>
      <c r="D49" s="33">
        <v>2247</v>
      </c>
      <c r="E49" s="33"/>
      <c r="F49" s="34"/>
      <c r="G49" s="35">
        <v>2250</v>
      </c>
      <c r="H49" s="50"/>
      <c r="I49" s="48">
        <f>F49+G49</f>
        <v>2250</v>
      </c>
      <c r="J49" s="17" t="s">
        <v>494</v>
      </c>
      <c r="K49" s="17" t="s">
        <v>495</v>
      </c>
      <c r="L49" s="17" t="s">
        <v>496</v>
      </c>
      <c r="M49" s="19" t="s">
        <v>497</v>
      </c>
      <c r="N49" s="19" t="s">
        <v>498</v>
      </c>
      <c r="O49" s="19" t="s">
        <v>499</v>
      </c>
    </row>
    <row r="50" spans="1:15" ht="36" hidden="1" outlineLevel="1" x14ac:dyDescent="0.25">
      <c r="A50" s="16" t="s">
        <v>67</v>
      </c>
      <c r="B50" s="16" t="s">
        <v>500</v>
      </c>
      <c r="C50" s="18">
        <v>1521</v>
      </c>
      <c r="D50" s="33">
        <v>1524</v>
      </c>
      <c r="E50" s="33"/>
      <c r="F50" s="36">
        <v>1530</v>
      </c>
      <c r="G50" s="37"/>
      <c r="H50" s="50"/>
      <c r="I50" s="48">
        <f>F50+G50</f>
        <v>1530</v>
      </c>
      <c r="J50" s="17" t="s">
        <v>494</v>
      </c>
      <c r="K50" s="17" t="s">
        <v>501</v>
      </c>
      <c r="L50" s="17" t="s">
        <v>496</v>
      </c>
      <c r="M50" s="19" t="s">
        <v>502</v>
      </c>
      <c r="N50" s="19" t="s">
        <v>503</v>
      </c>
      <c r="O50" s="19" t="s">
        <v>504</v>
      </c>
    </row>
    <row r="51" spans="1:15" ht="36" hidden="1" outlineLevel="1" x14ac:dyDescent="0.25">
      <c r="A51" s="16" t="s">
        <v>68</v>
      </c>
      <c r="B51" s="16" t="s">
        <v>505</v>
      </c>
      <c r="C51" s="18">
        <v>1924</v>
      </c>
      <c r="D51" s="33">
        <v>1844</v>
      </c>
      <c r="E51" s="33"/>
      <c r="F51" s="34"/>
      <c r="G51" s="35">
        <v>1850</v>
      </c>
      <c r="H51" s="50"/>
      <c r="I51" s="48">
        <f>F51+G51</f>
        <v>1850</v>
      </c>
      <c r="J51" s="17" t="s">
        <v>494</v>
      </c>
      <c r="K51" s="17" t="s">
        <v>501</v>
      </c>
      <c r="L51" s="17" t="s">
        <v>496</v>
      </c>
      <c r="M51" s="19" t="s">
        <v>506</v>
      </c>
      <c r="N51" s="19" t="s">
        <v>507</v>
      </c>
      <c r="O51" s="19" t="s">
        <v>508</v>
      </c>
    </row>
    <row r="52" spans="1:15" ht="36.75" customHeight="1" collapsed="1" x14ac:dyDescent="0.25">
      <c r="A52" s="71" t="s">
        <v>1351</v>
      </c>
      <c r="B52" s="71"/>
      <c r="C52" s="45">
        <f>SUM(C53:C59)</f>
        <v>16459</v>
      </c>
      <c r="D52" s="46">
        <f>SUM(D53:D59)</f>
        <v>15982</v>
      </c>
      <c r="E52" s="46"/>
      <c r="F52" s="39">
        <f>F59</f>
        <v>2160</v>
      </c>
      <c r="G52" s="40">
        <f>G53+G54+G55+G56+G57+G58</f>
        <v>13860</v>
      </c>
      <c r="H52" s="40">
        <f>F52+G52</f>
        <v>16020</v>
      </c>
      <c r="I52" s="48">
        <f>F52+G52</f>
        <v>16020</v>
      </c>
      <c r="J52" s="17"/>
      <c r="K52" s="17"/>
      <c r="L52" s="17"/>
      <c r="M52" s="19"/>
      <c r="N52" s="19"/>
      <c r="O52" s="19"/>
    </row>
    <row r="53" spans="1:15" ht="36.75" hidden="1" customHeight="1" outlineLevel="1" x14ac:dyDescent="0.25">
      <c r="A53" s="16" t="s">
        <v>69</v>
      </c>
      <c r="B53" s="16" t="s">
        <v>489</v>
      </c>
      <c r="C53" s="18">
        <v>2440</v>
      </c>
      <c r="D53" s="33">
        <v>2304</v>
      </c>
      <c r="E53" s="33"/>
      <c r="F53" s="34"/>
      <c r="G53" s="35">
        <v>2310</v>
      </c>
      <c r="H53" s="50"/>
      <c r="I53" s="48">
        <v>11</v>
      </c>
      <c r="J53" s="17" t="s">
        <v>483</v>
      </c>
      <c r="K53" s="17" t="s">
        <v>484</v>
      </c>
      <c r="L53" s="17" t="s">
        <v>485</v>
      </c>
      <c r="M53" s="19" t="s">
        <v>490</v>
      </c>
      <c r="N53" s="19" t="s">
        <v>491</v>
      </c>
      <c r="O53" s="19" t="s">
        <v>492</v>
      </c>
    </row>
    <row r="54" spans="1:15" ht="36.75" hidden="1" customHeight="1" outlineLevel="1" x14ac:dyDescent="0.25">
      <c r="A54" s="16" t="s">
        <v>70</v>
      </c>
      <c r="B54" s="16" t="s">
        <v>509</v>
      </c>
      <c r="C54" s="18">
        <v>2208</v>
      </c>
      <c r="D54" s="33">
        <v>2093</v>
      </c>
      <c r="E54" s="33"/>
      <c r="F54" s="34"/>
      <c r="G54" s="35">
        <v>2100</v>
      </c>
      <c r="H54" s="50"/>
      <c r="I54" s="48">
        <v>11</v>
      </c>
      <c r="J54" s="17" t="s">
        <v>510</v>
      </c>
      <c r="K54" s="17" t="s">
        <v>511</v>
      </c>
      <c r="L54" s="17" t="s">
        <v>512</v>
      </c>
      <c r="M54" s="19" t="s">
        <v>513</v>
      </c>
      <c r="N54" s="19" t="s">
        <v>514</v>
      </c>
      <c r="O54" s="19" t="s">
        <v>515</v>
      </c>
    </row>
    <row r="55" spans="1:15" ht="36.75" hidden="1" customHeight="1" outlineLevel="1" x14ac:dyDescent="0.25">
      <c r="A55" s="16" t="s">
        <v>71</v>
      </c>
      <c r="B55" s="16" t="s">
        <v>516</v>
      </c>
      <c r="C55" s="18">
        <v>2417</v>
      </c>
      <c r="D55" s="33">
        <v>2331</v>
      </c>
      <c r="E55" s="33"/>
      <c r="F55" s="34"/>
      <c r="G55" s="35">
        <v>2340</v>
      </c>
      <c r="H55" s="50"/>
      <c r="I55" s="48">
        <v>11</v>
      </c>
      <c r="J55" s="17" t="s">
        <v>510</v>
      </c>
      <c r="K55" s="17" t="s">
        <v>517</v>
      </c>
      <c r="L55" s="17" t="s">
        <v>512</v>
      </c>
      <c r="M55" s="19" t="s">
        <v>518</v>
      </c>
      <c r="N55" s="19" t="s">
        <v>519</v>
      </c>
      <c r="O55" s="19" t="s">
        <v>520</v>
      </c>
    </row>
    <row r="56" spans="1:15" ht="36.75" hidden="1" customHeight="1" outlineLevel="1" x14ac:dyDescent="0.25">
      <c r="A56" s="16" t="s">
        <v>72</v>
      </c>
      <c r="B56" s="16" t="s">
        <v>521</v>
      </c>
      <c r="C56" s="18">
        <v>2492</v>
      </c>
      <c r="D56" s="33">
        <v>2409</v>
      </c>
      <c r="E56" s="33"/>
      <c r="F56" s="34"/>
      <c r="G56" s="35">
        <v>2410</v>
      </c>
      <c r="H56" s="50"/>
      <c r="I56" s="48">
        <v>13</v>
      </c>
      <c r="J56" s="17" t="s">
        <v>522</v>
      </c>
      <c r="K56" s="17" t="s">
        <v>523</v>
      </c>
      <c r="L56" s="17" t="s">
        <v>524</v>
      </c>
      <c r="M56" s="19" t="s">
        <v>213</v>
      </c>
      <c r="N56" s="19" t="s">
        <v>525</v>
      </c>
      <c r="O56" s="19" t="s">
        <v>526</v>
      </c>
    </row>
    <row r="57" spans="1:15" ht="36.75" hidden="1" customHeight="1" outlineLevel="1" x14ac:dyDescent="0.25">
      <c r="A57" s="16" t="s">
        <v>73</v>
      </c>
      <c r="B57" s="16" t="s">
        <v>527</v>
      </c>
      <c r="C57" s="18">
        <v>2471</v>
      </c>
      <c r="D57" s="33">
        <v>2325</v>
      </c>
      <c r="E57" s="33"/>
      <c r="F57" s="34"/>
      <c r="G57" s="35">
        <v>2330</v>
      </c>
      <c r="H57" s="50"/>
      <c r="I57" s="48">
        <v>13</v>
      </c>
      <c r="J57" s="17" t="s">
        <v>522</v>
      </c>
      <c r="K57" s="17" t="s">
        <v>528</v>
      </c>
      <c r="L57" s="17" t="s">
        <v>524</v>
      </c>
      <c r="M57" s="19" t="s">
        <v>529</v>
      </c>
      <c r="N57" s="19" t="s">
        <v>530</v>
      </c>
      <c r="O57" s="19" t="s">
        <v>531</v>
      </c>
    </row>
    <row r="58" spans="1:15" ht="36.75" hidden="1" customHeight="1" outlineLevel="1" x14ac:dyDescent="0.25">
      <c r="A58" s="16" t="s">
        <v>74</v>
      </c>
      <c r="B58" s="16" t="s">
        <v>532</v>
      </c>
      <c r="C58" s="18">
        <v>2267</v>
      </c>
      <c r="D58" s="33">
        <v>2362</v>
      </c>
      <c r="E58" s="33"/>
      <c r="F58" s="34"/>
      <c r="G58" s="35">
        <v>2370</v>
      </c>
      <c r="H58" s="50"/>
      <c r="I58" s="48">
        <v>13</v>
      </c>
      <c r="J58" s="17" t="s">
        <v>522</v>
      </c>
      <c r="K58" s="17" t="s">
        <v>533</v>
      </c>
      <c r="L58" s="17" t="s">
        <v>524</v>
      </c>
      <c r="M58" s="19" t="s">
        <v>534</v>
      </c>
      <c r="N58" s="19" t="s">
        <v>535</v>
      </c>
      <c r="O58" s="19" t="s">
        <v>536</v>
      </c>
    </row>
    <row r="59" spans="1:15" ht="36.75" hidden="1" customHeight="1" outlineLevel="1" x14ac:dyDescent="0.25">
      <c r="A59" s="16" t="s">
        <v>75</v>
      </c>
      <c r="B59" s="16" t="s">
        <v>542</v>
      </c>
      <c r="C59" s="18">
        <v>2164</v>
      </c>
      <c r="D59" s="33">
        <v>2158</v>
      </c>
      <c r="E59" s="33"/>
      <c r="F59" s="36">
        <v>2160</v>
      </c>
      <c r="G59" s="37"/>
      <c r="H59" s="50"/>
      <c r="I59" s="48">
        <v>11</v>
      </c>
      <c r="J59" s="17" t="s">
        <v>376</v>
      </c>
      <c r="K59" s="17" t="s">
        <v>538</v>
      </c>
      <c r="L59" s="17" t="s">
        <v>378</v>
      </c>
      <c r="M59" s="19" t="s">
        <v>543</v>
      </c>
      <c r="N59" s="19" t="s">
        <v>544</v>
      </c>
      <c r="O59" s="19" t="s">
        <v>545</v>
      </c>
    </row>
    <row r="60" spans="1:15" ht="36.75" customHeight="1" collapsed="1" x14ac:dyDescent="0.25">
      <c r="A60" s="69" t="s">
        <v>1352</v>
      </c>
      <c r="B60" s="70"/>
      <c r="C60" s="45">
        <f>SUM(C61:C71)</f>
        <v>20797</v>
      </c>
      <c r="D60" s="46">
        <f>SUM(D61:D71)</f>
        <v>22252</v>
      </c>
      <c r="E60" s="46"/>
      <c r="F60" s="39">
        <f>F69+F70</f>
        <v>2500</v>
      </c>
      <c r="G60" s="40">
        <f>G61+G62+G63+G64+G65+G66+G67+G68+G71</f>
        <v>19790</v>
      </c>
      <c r="H60" s="40">
        <f>F60+G60</f>
        <v>22290</v>
      </c>
      <c r="I60" s="48">
        <f>F60+G60</f>
        <v>22290</v>
      </c>
      <c r="J60" s="17"/>
      <c r="K60" s="17"/>
      <c r="L60" s="17"/>
      <c r="M60" s="19"/>
      <c r="N60" s="19"/>
      <c r="O60" s="19"/>
    </row>
    <row r="61" spans="1:15" ht="36" hidden="1" outlineLevel="1" x14ac:dyDescent="0.25">
      <c r="A61" s="16" t="s">
        <v>76</v>
      </c>
      <c r="B61" s="16" t="s">
        <v>375</v>
      </c>
      <c r="C61" s="18">
        <v>2166</v>
      </c>
      <c r="D61" s="33">
        <v>1604</v>
      </c>
      <c r="E61" s="33"/>
      <c r="F61" s="34"/>
      <c r="G61" s="35">
        <v>1610</v>
      </c>
      <c r="H61" s="40"/>
      <c r="I61" s="48">
        <v>11</v>
      </c>
      <c r="J61" s="17" t="s">
        <v>376</v>
      </c>
      <c r="K61" s="17" t="s">
        <v>377</v>
      </c>
      <c r="L61" s="17" t="s">
        <v>378</v>
      </c>
      <c r="M61" s="19" t="s">
        <v>379</v>
      </c>
      <c r="N61" s="19" t="s">
        <v>380</v>
      </c>
      <c r="O61" s="19" t="s">
        <v>381</v>
      </c>
    </row>
    <row r="62" spans="1:15" ht="36" hidden="1" outlineLevel="1" x14ac:dyDescent="0.25">
      <c r="A62" s="16" t="s">
        <v>77</v>
      </c>
      <c r="B62" s="16" t="s">
        <v>382</v>
      </c>
      <c r="C62" s="18">
        <v>1940</v>
      </c>
      <c r="D62" s="33">
        <v>2438</v>
      </c>
      <c r="E62" s="33"/>
      <c r="F62" s="34"/>
      <c r="G62" s="35">
        <v>2440</v>
      </c>
      <c r="H62" s="40"/>
      <c r="I62" s="48">
        <v>11</v>
      </c>
      <c r="J62" s="17" t="s">
        <v>376</v>
      </c>
      <c r="K62" s="17" t="s">
        <v>383</v>
      </c>
      <c r="L62" s="17" t="s">
        <v>378</v>
      </c>
      <c r="M62" s="19" t="s">
        <v>384</v>
      </c>
      <c r="N62" s="19" t="s">
        <v>385</v>
      </c>
      <c r="O62" s="19" t="s">
        <v>386</v>
      </c>
    </row>
    <row r="63" spans="1:15" ht="36" hidden="1" outlineLevel="1" x14ac:dyDescent="0.25">
      <c r="A63" s="16" t="s">
        <v>78</v>
      </c>
      <c r="B63" s="16" t="s">
        <v>387</v>
      </c>
      <c r="C63" s="18">
        <v>2035</v>
      </c>
      <c r="D63" s="33">
        <v>2553</v>
      </c>
      <c r="E63" s="33"/>
      <c r="F63" s="34"/>
      <c r="G63" s="35">
        <v>2550</v>
      </c>
      <c r="H63" s="40"/>
      <c r="I63" s="48">
        <v>11</v>
      </c>
      <c r="J63" s="17" t="s">
        <v>388</v>
      </c>
      <c r="K63" s="17" t="s">
        <v>389</v>
      </c>
      <c r="L63" s="17" t="s">
        <v>390</v>
      </c>
      <c r="M63" s="19" t="s">
        <v>391</v>
      </c>
      <c r="N63" s="19" t="s">
        <v>392</v>
      </c>
      <c r="O63" s="19" t="s">
        <v>393</v>
      </c>
    </row>
    <row r="64" spans="1:15" ht="36" hidden="1" outlineLevel="1" x14ac:dyDescent="0.25">
      <c r="A64" s="16" t="s">
        <v>79</v>
      </c>
      <c r="B64" s="16" t="s">
        <v>394</v>
      </c>
      <c r="C64" s="18">
        <v>1981</v>
      </c>
      <c r="D64" s="33">
        <v>1956</v>
      </c>
      <c r="E64" s="33"/>
      <c r="F64" s="34"/>
      <c r="G64" s="35">
        <v>1960</v>
      </c>
      <c r="H64" s="40"/>
      <c r="I64" s="48">
        <v>11</v>
      </c>
      <c r="J64" s="17" t="s">
        <v>388</v>
      </c>
      <c r="K64" s="17" t="s">
        <v>395</v>
      </c>
      <c r="L64" s="17" t="s">
        <v>390</v>
      </c>
      <c r="M64" s="19" t="s">
        <v>396</v>
      </c>
      <c r="N64" s="19" t="s">
        <v>397</v>
      </c>
      <c r="O64" s="19" t="s">
        <v>398</v>
      </c>
    </row>
    <row r="65" spans="1:16" ht="36" hidden="1" outlineLevel="1" x14ac:dyDescent="0.25">
      <c r="A65" s="16" t="s">
        <v>80</v>
      </c>
      <c r="B65" s="16" t="s">
        <v>399</v>
      </c>
      <c r="C65" s="18">
        <v>1774</v>
      </c>
      <c r="D65" s="33">
        <v>1984</v>
      </c>
      <c r="E65" s="33"/>
      <c r="F65" s="34"/>
      <c r="G65" s="35">
        <v>1990</v>
      </c>
      <c r="H65" s="40"/>
      <c r="I65" s="48">
        <v>11</v>
      </c>
      <c r="J65" s="17" t="s">
        <v>388</v>
      </c>
      <c r="K65" s="17" t="s">
        <v>400</v>
      </c>
      <c r="L65" s="17" t="s">
        <v>390</v>
      </c>
      <c r="M65" s="19" t="s">
        <v>401</v>
      </c>
      <c r="N65" s="19" t="s">
        <v>402</v>
      </c>
      <c r="O65" s="19" t="s">
        <v>403</v>
      </c>
    </row>
    <row r="66" spans="1:16" ht="36" hidden="1" outlineLevel="1" x14ac:dyDescent="0.25">
      <c r="A66" s="16" t="s">
        <v>81</v>
      </c>
      <c r="B66" s="16" t="s">
        <v>404</v>
      </c>
      <c r="C66" s="18">
        <v>1725</v>
      </c>
      <c r="D66" s="33">
        <v>2342</v>
      </c>
      <c r="E66" s="33"/>
      <c r="F66" s="34"/>
      <c r="G66" s="35">
        <v>2350</v>
      </c>
      <c r="H66" s="40"/>
      <c r="I66" s="48">
        <v>11</v>
      </c>
      <c r="J66" s="17" t="s">
        <v>388</v>
      </c>
      <c r="K66" s="17" t="s">
        <v>400</v>
      </c>
      <c r="L66" s="17" t="s">
        <v>390</v>
      </c>
      <c r="M66" s="19" t="s">
        <v>405</v>
      </c>
      <c r="N66" s="19" t="s">
        <v>406</v>
      </c>
      <c r="O66" s="19" t="s">
        <v>407</v>
      </c>
    </row>
    <row r="67" spans="1:16" ht="36" hidden="1" outlineLevel="1" x14ac:dyDescent="0.25">
      <c r="A67" s="16" t="s">
        <v>82</v>
      </c>
      <c r="B67" s="16" t="s">
        <v>408</v>
      </c>
      <c r="C67" s="18">
        <v>2277</v>
      </c>
      <c r="D67" s="33">
        <v>2372</v>
      </c>
      <c r="E67" s="33"/>
      <c r="F67" s="34"/>
      <c r="G67" s="35">
        <v>2380</v>
      </c>
      <c r="H67" s="40"/>
      <c r="I67" s="48">
        <v>11</v>
      </c>
      <c r="J67" s="17" t="s">
        <v>388</v>
      </c>
      <c r="K67" s="17" t="s">
        <v>409</v>
      </c>
      <c r="L67" s="17" t="s">
        <v>390</v>
      </c>
      <c r="M67" s="19" t="s">
        <v>410</v>
      </c>
      <c r="N67" s="19" t="s">
        <v>411</v>
      </c>
      <c r="O67" s="19" t="s">
        <v>412</v>
      </c>
    </row>
    <row r="68" spans="1:16" ht="36" hidden="1" outlineLevel="1" x14ac:dyDescent="0.25">
      <c r="A68" s="16" t="s">
        <v>83</v>
      </c>
      <c r="B68" s="16" t="s">
        <v>452</v>
      </c>
      <c r="C68" s="18">
        <v>2416</v>
      </c>
      <c r="D68" s="33">
        <v>2343</v>
      </c>
      <c r="E68" s="33"/>
      <c r="F68" s="34"/>
      <c r="G68" s="35">
        <v>2340</v>
      </c>
      <c r="H68" s="40"/>
      <c r="I68" s="48">
        <v>13</v>
      </c>
      <c r="J68" s="17" t="s">
        <v>453</v>
      </c>
      <c r="K68" s="17" t="s">
        <v>454</v>
      </c>
      <c r="L68" s="17" t="s">
        <v>455</v>
      </c>
      <c r="M68" s="19" t="s">
        <v>456</v>
      </c>
      <c r="N68" s="19" t="s">
        <v>457</v>
      </c>
      <c r="O68" s="19" t="s">
        <v>458</v>
      </c>
    </row>
    <row r="69" spans="1:16" ht="36" hidden="1" outlineLevel="1" x14ac:dyDescent="0.25">
      <c r="A69" s="16" t="s">
        <v>84</v>
      </c>
      <c r="B69" s="16" t="s">
        <v>476</v>
      </c>
      <c r="C69" s="18">
        <v>777</v>
      </c>
      <c r="D69" s="33">
        <v>779</v>
      </c>
      <c r="E69" s="33"/>
      <c r="F69" s="36">
        <v>780</v>
      </c>
      <c r="G69" s="37"/>
      <c r="H69" s="40"/>
      <c r="I69" s="48">
        <v>7</v>
      </c>
      <c r="J69" s="17" t="s">
        <v>477</v>
      </c>
      <c r="K69" s="17" t="s">
        <v>478</v>
      </c>
      <c r="L69" s="17" t="s">
        <v>479</v>
      </c>
      <c r="M69" s="19" t="s">
        <v>480</v>
      </c>
      <c r="N69" s="19" t="s">
        <v>481</v>
      </c>
      <c r="O69" s="19" t="s">
        <v>141</v>
      </c>
    </row>
    <row r="70" spans="1:16" ht="36" hidden="1" outlineLevel="1" x14ac:dyDescent="0.25">
      <c r="A70" s="16" t="s">
        <v>85</v>
      </c>
      <c r="B70" s="16" t="s">
        <v>537</v>
      </c>
      <c r="C70" s="18">
        <v>1725</v>
      </c>
      <c r="D70" s="33">
        <v>1712</v>
      </c>
      <c r="E70" s="33"/>
      <c r="F70" s="36">
        <v>1720</v>
      </c>
      <c r="G70" s="37"/>
      <c r="H70" s="40"/>
      <c r="I70" s="48">
        <v>11</v>
      </c>
      <c r="J70" s="17" t="s">
        <v>376</v>
      </c>
      <c r="K70" s="17" t="s">
        <v>538</v>
      </c>
      <c r="L70" s="17" t="s">
        <v>378</v>
      </c>
      <c r="M70" s="19" t="s">
        <v>539</v>
      </c>
      <c r="N70" s="19" t="s">
        <v>540</v>
      </c>
      <c r="O70" s="19" t="s">
        <v>541</v>
      </c>
    </row>
    <row r="71" spans="1:16" ht="60" hidden="1" outlineLevel="1" x14ac:dyDescent="0.25">
      <c r="A71" s="16" t="s">
        <v>86</v>
      </c>
      <c r="B71" s="16" t="s">
        <v>573</v>
      </c>
      <c r="C71" s="18">
        <v>1981</v>
      </c>
      <c r="D71" s="33">
        <v>2169</v>
      </c>
      <c r="E71" s="33"/>
      <c r="F71" s="34"/>
      <c r="G71" s="35">
        <v>2170</v>
      </c>
      <c r="H71" s="40"/>
      <c r="I71" s="48">
        <v>9</v>
      </c>
      <c r="J71" s="17" t="s">
        <v>574</v>
      </c>
      <c r="K71" s="17" t="s">
        <v>575</v>
      </c>
      <c r="L71" s="17" t="s">
        <v>576</v>
      </c>
      <c r="M71" s="19" t="s">
        <v>577</v>
      </c>
      <c r="N71" s="19" t="s">
        <v>578</v>
      </c>
      <c r="O71" s="19" t="s">
        <v>579</v>
      </c>
    </row>
    <row r="72" spans="1:16" hidden="1" outlineLevel="1" x14ac:dyDescent="0.25">
      <c r="A72" s="20" t="s">
        <v>87</v>
      </c>
      <c r="B72" s="20" t="s">
        <v>1353</v>
      </c>
      <c r="C72" s="21">
        <v>0</v>
      </c>
      <c r="D72" s="38">
        <v>0</v>
      </c>
      <c r="E72" s="38"/>
      <c r="F72" s="41"/>
      <c r="G72" s="42"/>
      <c r="H72" s="40"/>
      <c r="I72" s="48"/>
      <c r="J72" s="22"/>
      <c r="K72" s="22"/>
      <c r="L72" s="22"/>
      <c r="M72" s="23"/>
      <c r="N72" s="23"/>
      <c r="O72" s="23"/>
      <c r="P72" s="24" t="s">
        <v>1345</v>
      </c>
    </row>
    <row r="73" spans="1:16" ht="39" customHeight="1" collapsed="1" x14ac:dyDescent="0.25">
      <c r="A73" s="69" t="s">
        <v>1354</v>
      </c>
      <c r="B73" s="70"/>
      <c r="C73" s="45">
        <f>SUM(C74:C81)</f>
        <v>18342</v>
      </c>
      <c r="D73" s="46">
        <f>SUM(D74:D81)</f>
        <v>17907</v>
      </c>
      <c r="E73" s="46"/>
      <c r="F73" s="39">
        <f>F75</f>
        <v>1770</v>
      </c>
      <c r="G73" s="40">
        <f>G74+G76+G77+G78+G79+G80+G81</f>
        <v>16180</v>
      </c>
      <c r="H73" s="40">
        <f>F73+G73</f>
        <v>17950</v>
      </c>
      <c r="I73" s="48">
        <f>F73+G73</f>
        <v>17950</v>
      </c>
      <c r="J73" s="17"/>
      <c r="K73" s="17"/>
      <c r="L73" s="17"/>
      <c r="M73" s="19"/>
      <c r="N73" s="19"/>
      <c r="O73" s="19"/>
    </row>
    <row r="74" spans="1:16" ht="36" hidden="1" outlineLevel="1" x14ac:dyDescent="0.25">
      <c r="A74" s="16" t="s">
        <v>88</v>
      </c>
      <c r="B74" s="16" t="s">
        <v>417</v>
      </c>
      <c r="C74" s="18">
        <v>2407</v>
      </c>
      <c r="D74" s="33">
        <v>2322</v>
      </c>
      <c r="E74" s="33"/>
      <c r="F74" s="34"/>
      <c r="G74" s="35">
        <v>2330</v>
      </c>
      <c r="H74" s="50"/>
      <c r="I74" s="48">
        <v>11</v>
      </c>
      <c r="J74" s="17" t="s">
        <v>418</v>
      </c>
      <c r="K74" s="17" t="s">
        <v>419</v>
      </c>
      <c r="L74" s="17" t="s">
        <v>420</v>
      </c>
      <c r="M74" s="19" t="s">
        <v>421</v>
      </c>
      <c r="N74" s="19" t="s">
        <v>422</v>
      </c>
      <c r="O74" s="19" t="s">
        <v>423</v>
      </c>
    </row>
    <row r="75" spans="1:16" ht="36" hidden="1" outlineLevel="1" x14ac:dyDescent="0.25">
      <c r="A75" s="16" t="s">
        <v>89</v>
      </c>
      <c r="B75" s="16" t="s">
        <v>424</v>
      </c>
      <c r="C75" s="18">
        <v>1784</v>
      </c>
      <c r="D75" s="33">
        <v>1766</v>
      </c>
      <c r="E75" s="33"/>
      <c r="F75" s="36">
        <v>1770</v>
      </c>
      <c r="G75" s="37"/>
      <c r="H75" s="50"/>
      <c r="I75" s="48">
        <v>11</v>
      </c>
      <c r="J75" s="17" t="s">
        <v>425</v>
      </c>
      <c r="K75" s="17" t="s">
        <v>426</v>
      </c>
      <c r="L75" s="17" t="s">
        <v>427</v>
      </c>
      <c r="M75" s="19" t="s">
        <v>428</v>
      </c>
      <c r="N75" s="19" t="s">
        <v>429</v>
      </c>
      <c r="O75" s="19" t="s">
        <v>430</v>
      </c>
    </row>
    <row r="76" spans="1:16" ht="24" hidden="1" outlineLevel="1" x14ac:dyDescent="0.25">
      <c r="A76" s="16" t="s">
        <v>90</v>
      </c>
      <c r="B76" s="16" t="s">
        <v>431</v>
      </c>
      <c r="C76" s="18">
        <v>2343</v>
      </c>
      <c r="D76" s="33">
        <v>2216</v>
      </c>
      <c r="E76" s="33"/>
      <c r="F76" s="34"/>
      <c r="G76" s="35">
        <v>2220</v>
      </c>
      <c r="H76" s="50"/>
      <c r="I76" s="48">
        <v>11</v>
      </c>
      <c r="J76" s="17" t="s">
        <v>432</v>
      </c>
      <c r="K76" s="17" t="s">
        <v>433</v>
      </c>
      <c r="L76" s="17" t="s">
        <v>434</v>
      </c>
      <c r="M76" s="19" t="s">
        <v>435</v>
      </c>
      <c r="N76" s="19" t="s">
        <v>436</v>
      </c>
      <c r="O76" s="19" t="s">
        <v>437</v>
      </c>
    </row>
    <row r="77" spans="1:16" ht="36" hidden="1" outlineLevel="1" x14ac:dyDescent="0.25">
      <c r="A77" s="16" t="s">
        <v>91</v>
      </c>
      <c r="B77" s="16" t="s">
        <v>438</v>
      </c>
      <c r="C77" s="18">
        <v>2036</v>
      </c>
      <c r="D77" s="33">
        <v>1941</v>
      </c>
      <c r="E77" s="33"/>
      <c r="F77" s="34"/>
      <c r="G77" s="35">
        <v>1950</v>
      </c>
      <c r="H77" s="50"/>
      <c r="I77" s="48">
        <v>11</v>
      </c>
      <c r="J77" s="17" t="s">
        <v>439</v>
      </c>
      <c r="K77" s="17" t="s">
        <v>440</v>
      </c>
      <c r="L77" s="17" t="s">
        <v>441</v>
      </c>
      <c r="M77" s="19" t="s">
        <v>442</v>
      </c>
      <c r="N77" s="19" t="s">
        <v>443</v>
      </c>
      <c r="O77" s="19" t="s">
        <v>444</v>
      </c>
    </row>
    <row r="78" spans="1:16" ht="24" hidden="1" outlineLevel="1" x14ac:dyDescent="0.25">
      <c r="A78" s="16" t="s">
        <v>92</v>
      </c>
      <c r="B78" s="16" t="s">
        <v>445</v>
      </c>
      <c r="C78" s="18">
        <v>1986</v>
      </c>
      <c r="D78" s="33">
        <v>1904</v>
      </c>
      <c r="E78" s="33"/>
      <c r="F78" s="34"/>
      <c r="G78" s="35">
        <v>1910</v>
      </c>
      <c r="H78" s="50"/>
      <c r="I78" s="48">
        <v>11</v>
      </c>
      <c r="J78" s="17" t="s">
        <v>446</v>
      </c>
      <c r="K78" s="17" t="s">
        <v>447</v>
      </c>
      <c r="L78" s="17" t="s">
        <v>448</v>
      </c>
      <c r="M78" s="19" t="s">
        <v>449</v>
      </c>
      <c r="N78" s="19" t="s">
        <v>450</v>
      </c>
      <c r="O78" s="19" t="s">
        <v>451</v>
      </c>
    </row>
    <row r="79" spans="1:16" ht="36" hidden="1" outlineLevel="1" x14ac:dyDescent="0.25">
      <c r="A79" s="16" t="s">
        <v>93</v>
      </c>
      <c r="B79" s="16" t="s">
        <v>459</v>
      </c>
      <c r="C79" s="18">
        <v>2561</v>
      </c>
      <c r="D79" s="33">
        <v>2476</v>
      </c>
      <c r="E79" s="33"/>
      <c r="F79" s="34"/>
      <c r="G79" s="35">
        <v>2480</v>
      </c>
      <c r="H79" s="50"/>
      <c r="I79" s="48">
        <v>13</v>
      </c>
      <c r="J79" s="17" t="s">
        <v>460</v>
      </c>
      <c r="K79" s="17" t="s">
        <v>461</v>
      </c>
      <c r="L79" s="17" t="s">
        <v>462</v>
      </c>
      <c r="M79" s="19" t="s">
        <v>463</v>
      </c>
      <c r="N79" s="19" t="s">
        <v>464</v>
      </c>
      <c r="O79" s="19" t="s">
        <v>465</v>
      </c>
    </row>
    <row r="80" spans="1:16" ht="36" hidden="1" outlineLevel="1" x14ac:dyDescent="0.25">
      <c r="A80" s="16" t="s">
        <v>94</v>
      </c>
      <c r="B80" s="16" t="s">
        <v>466</v>
      </c>
      <c r="C80" s="18">
        <v>2625</v>
      </c>
      <c r="D80" s="33">
        <v>2629</v>
      </c>
      <c r="E80" s="33"/>
      <c r="F80" s="34"/>
      <c r="G80" s="35">
        <v>2630</v>
      </c>
      <c r="H80" s="50"/>
      <c r="I80" s="48">
        <v>13</v>
      </c>
      <c r="J80" s="17" t="s">
        <v>460</v>
      </c>
      <c r="K80" s="17" t="s">
        <v>467</v>
      </c>
      <c r="L80" s="17" t="s">
        <v>462</v>
      </c>
      <c r="M80" s="19" t="s">
        <v>468</v>
      </c>
      <c r="N80" s="19" t="s">
        <v>469</v>
      </c>
      <c r="O80" s="19" t="s">
        <v>470</v>
      </c>
    </row>
    <row r="81" spans="1:15" ht="24" hidden="1" outlineLevel="1" x14ac:dyDescent="0.25">
      <c r="A81" s="16" t="s">
        <v>95</v>
      </c>
      <c r="B81" s="16" t="s">
        <v>471</v>
      </c>
      <c r="C81" s="18">
        <v>2600</v>
      </c>
      <c r="D81" s="33">
        <v>2653</v>
      </c>
      <c r="E81" s="33"/>
      <c r="F81" s="34"/>
      <c r="G81" s="35">
        <v>2660</v>
      </c>
      <c r="H81" s="50"/>
      <c r="I81" s="48">
        <v>13</v>
      </c>
      <c r="J81" s="17" t="s">
        <v>460</v>
      </c>
      <c r="K81" s="17" t="s">
        <v>472</v>
      </c>
      <c r="L81" s="17" t="s">
        <v>462</v>
      </c>
      <c r="M81" s="19" t="s">
        <v>473</v>
      </c>
      <c r="N81" s="19" t="s">
        <v>474</v>
      </c>
      <c r="O81" s="19" t="s">
        <v>475</v>
      </c>
    </row>
    <row r="82" spans="1:15" ht="27.75" customHeight="1" collapsed="1" x14ac:dyDescent="0.25">
      <c r="A82" s="71" t="s">
        <v>1355</v>
      </c>
      <c r="B82" s="71"/>
      <c r="C82" s="45">
        <f>SUM(C83:C94)</f>
        <v>18960</v>
      </c>
      <c r="D82" s="46">
        <f>SUM(D83:D94)</f>
        <v>19364</v>
      </c>
      <c r="E82" s="46"/>
      <c r="F82" s="39">
        <f>F86+F87+F88+F90+F91+F92+F93+F94</f>
        <v>10420</v>
      </c>
      <c r="G82" s="40">
        <f>G83+G84+G85+G89</f>
        <v>9010</v>
      </c>
      <c r="H82" s="40">
        <f>F82+G82</f>
        <v>19430</v>
      </c>
      <c r="I82" s="48">
        <f>F82+G82</f>
        <v>19430</v>
      </c>
      <c r="J82" s="25"/>
      <c r="K82" s="25"/>
      <c r="L82" s="25"/>
      <c r="M82" s="25"/>
      <c r="N82" s="25"/>
      <c r="O82" s="25"/>
    </row>
    <row r="83" spans="1:15" ht="27.75" hidden="1" customHeight="1" outlineLevel="1" x14ac:dyDescent="0.25">
      <c r="A83" s="16" t="s">
        <v>96</v>
      </c>
      <c r="B83" s="16" t="s">
        <v>790</v>
      </c>
      <c r="C83" s="18">
        <v>2046</v>
      </c>
      <c r="D83" s="33">
        <v>1956</v>
      </c>
      <c r="E83" s="33"/>
      <c r="F83" s="34"/>
      <c r="G83" s="35">
        <v>1960</v>
      </c>
      <c r="H83" s="50"/>
      <c r="I83" s="48">
        <v>13</v>
      </c>
      <c r="J83" s="17" t="s">
        <v>791</v>
      </c>
      <c r="K83" s="17" t="s">
        <v>792</v>
      </c>
      <c r="L83" s="17" t="s">
        <v>793</v>
      </c>
      <c r="M83" s="19" t="s">
        <v>794</v>
      </c>
      <c r="N83" s="19" t="s">
        <v>795</v>
      </c>
      <c r="O83" s="19" t="s">
        <v>796</v>
      </c>
    </row>
    <row r="84" spans="1:15" ht="27.75" hidden="1" customHeight="1" outlineLevel="1" x14ac:dyDescent="0.25">
      <c r="A84" s="16" t="s">
        <v>97</v>
      </c>
      <c r="B84" s="16" t="s">
        <v>797</v>
      </c>
      <c r="C84" s="18">
        <v>2048</v>
      </c>
      <c r="D84" s="33">
        <v>2433</v>
      </c>
      <c r="E84" s="33"/>
      <c r="F84" s="34"/>
      <c r="G84" s="35">
        <v>2440</v>
      </c>
      <c r="H84" s="50"/>
      <c r="I84" s="48">
        <v>13</v>
      </c>
      <c r="J84" s="17" t="s">
        <v>798</v>
      </c>
      <c r="K84" s="17" t="s">
        <v>799</v>
      </c>
      <c r="L84" s="17" t="s">
        <v>800</v>
      </c>
      <c r="M84" s="19" t="s">
        <v>801</v>
      </c>
      <c r="N84" s="19" t="s">
        <v>802</v>
      </c>
      <c r="O84" s="19" t="s">
        <v>803</v>
      </c>
    </row>
    <row r="85" spans="1:15" ht="27.75" hidden="1" customHeight="1" outlineLevel="1" x14ac:dyDescent="0.25">
      <c r="A85" s="16" t="s">
        <v>98</v>
      </c>
      <c r="B85" s="16" t="s">
        <v>804</v>
      </c>
      <c r="C85" s="18">
        <v>2307</v>
      </c>
      <c r="D85" s="33">
        <v>2152</v>
      </c>
      <c r="E85" s="33"/>
      <c r="F85" s="34"/>
      <c r="G85" s="35">
        <v>2160</v>
      </c>
      <c r="H85" s="50"/>
      <c r="I85" s="48">
        <v>13</v>
      </c>
      <c r="J85" s="17" t="s">
        <v>798</v>
      </c>
      <c r="K85" s="17" t="s">
        <v>805</v>
      </c>
      <c r="L85" s="17" t="s">
        <v>800</v>
      </c>
      <c r="M85" s="19" t="s">
        <v>806</v>
      </c>
      <c r="N85" s="19" t="s">
        <v>807</v>
      </c>
      <c r="O85" s="19" t="s">
        <v>150</v>
      </c>
    </row>
    <row r="86" spans="1:15" ht="27.75" hidden="1" customHeight="1" outlineLevel="1" x14ac:dyDescent="0.25">
      <c r="A86" s="16" t="s">
        <v>99</v>
      </c>
      <c r="B86" s="16" t="s">
        <v>808</v>
      </c>
      <c r="C86" s="18">
        <v>1689</v>
      </c>
      <c r="D86" s="33">
        <v>1692</v>
      </c>
      <c r="E86" s="33"/>
      <c r="F86" s="36">
        <v>1700</v>
      </c>
      <c r="G86" s="37"/>
      <c r="H86" s="50"/>
      <c r="I86" s="48">
        <v>11</v>
      </c>
      <c r="J86" s="17" t="s">
        <v>809</v>
      </c>
      <c r="K86" s="17" t="s">
        <v>810</v>
      </c>
      <c r="L86" s="17" t="s">
        <v>811</v>
      </c>
      <c r="M86" s="19" t="s">
        <v>161</v>
      </c>
      <c r="N86" s="19" t="s">
        <v>812</v>
      </c>
      <c r="O86" s="19" t="s">
        <v>813</v>
      </c>
    </row>
    <row r="87" spans="1:15" ht="27.75" hidden="1" customHeight="1" outlineLevel="1" x14ac:dyDescent="0.25">
      <c r="A87" s="16" t="s">
        <v>100</v>
      </c>
      <c r="B87" s="16" t="s">
        <v>814</v>
      </c>
      <c r="C87" s="18">
        <v>1555</v>
      </c>
      <c r="D87" s="33">
        <v>1534</v>
      </c>
      <c r="E87" s="33"/>
      <c r="F87" s="36">
        <v>1540</v>
      </c>
      <c r="G87" s="37"/>
      <c r="H87" s="50"/>
      <c r="I87" s="48">
        <v>11</v>
      </c>
      <c r="J87" s="17" t="s">
        <v>815</v>
      </c>
      <c r="K87" s="17" t="s">
        <v>816</v>
      </c>
      <c r="L87" s="17" t="s">
        <v>817</v>
      </c>
      <c r="M87" s="19" t="s">
        <v>818</v>
      </c>
      <c r="N87" s="19" t="s">
        <v>819</v>
      </c>
      <c r="O87" s="19" t="s">
        <v>820</v>
      </c>
    </row>
    <row r="88" spans="1:15" ht="27.75" hidden="1" customHeight="1" outlineLevel="1" x14ac:dyDescent="0.25">
      <c r="A88" s="16" t="s">
        <v>101</v>
      </c>
      <c r="B88" s="16" t="s">
        <v>821</v>
      </c>
      <c r="C88" s="18">
        <v>1117</v>
      </c>
      <c r="D88" s="33">
        <v>1096</v>
      </c>
      <c r="E88" s="33"/>
      <c r="F88" s="36">
        <v>1100</v>
      </c>
      <c r="G88" s="37"/>
      <c r="H88" s="50"/>
      <c r="I88" s="48">
        <v>11</v>
      </c>
      <c r="J88" s="17" t="s">
        <v>822</v>
      </c>
      <c r="K88" s="17" t="s">
        <v>823</v>
      </c>
      <c r="L88" s="17" t="s">
        <v>824</v>
      </c>
      <c r="M88" s="19" t="s">
        <v>825</v>
      </c>
      <c r="N88" s="19" t="s">
        <v>826</v>
      </c>
      <c r="O88" s="19" t="s">
        <v>827</v>
      </c>
    </row>
    <row r="89" spans="1:15" ht="27.75" hidden="1" customHeight="1" outlineLevel="1" x14ac:dyDescent="0.25">
      <c r="A89" s="16" t="s">
        <v>102</v>
      </c>
      <c r="B89" s="16" t="s">
        <v>828</v>
      </c>
      <c r="C89" s="18">
        <v>2189</v>
      </c>
      <c r="D89" s="33">
        <v>2450</v>
      </c>
      <c r="E89" s="33"/>
      <c r="F89" s="34"/>
      <c r="G89" s="35">
        <v>2450</v>
      </c>
      <c r="H89" s="50"/>
      <c r="I89" s="48">
        <v>13</v>
      </c>
      <c r="J89" s="17" t="s">
        <v>829</v>
      </c>
      <c r="K89" s="17" t="s">
        <v>830</v>
      </c>
      <c r="L89" s="17" t="s">
        <v>831</v>
      </c>
      <c r="M89" s="19" t="s">
        <v>832</v>
      </c>
      <c r="N89" s="19" t="s">
        <v>833</v>
      </c>
      <c r="O89" s="19" t="s">
        <v>834</v>
      </c>
    </row>
    <row r="90" spans="1:15" ht="27.75" hidden="1" customHeight="1" outlineLevel="1" x14ac:dyDescent="0.25">
      <c r="A90" s="16" t="s">
        <v>103</v>
      </c>
      <c r="B90" s="16" t="s">
        <v>835</v>
      </c>
      <c r="C90" s="18">
        <v>1757</v>
      </c>
      <c r="D90" s="33">
        <v>1757</v>
      </c>
      <c r="E90" s="33"/>
      <c r="F90" s="36">
        <v>1760</v>
      </c>
      <c r="G90" s="37"/>
      <c r="H90" s="50"/>
      <c r="I90" s="48">
        <v>11</v>
      </c>
      <c r="J90" s="17" t="s">
        <v>836</v>
      </c>
      <c r="K90" s="17" t="s">
        <v>837</v>
      </c>
      <c r="L90" s="17" t="s">
        <v>838</v>
      </c>
      <c r="M90" s="19" t="s">
        <v>839</v>
      </c>
      <c r="N90" s="19" t="s">
        <v>840</v>
      </c>
      <c r="O90" s="19" t="s">
        <v>841</v>
      </c>
    </row>
    <row r="91" spans="1:15" ht="27.75" hidden="1" customHeight="1" outlineLevel="1" x14ac:dyDescent="0.25">
      <c r="A91" s="16" t="s">
        <v>104</v>
      </c>
      <c r="B91" s="16" t="s">
        <v>842</v>
      </c>
      <c r="C91" s="18">
        <v>1321</v>
      </c>
      <c r="D91" s="33">
        <v>1321</v>
      </c>
      <c r="E91" s="33"/>
      <c r="F91" s="36">
        <v>1330</v>
      </c>
      <c r="G91" s="37"/>
      <c r="H91" s="50"/>
      <c r="I91" s="48">
        <v>11</v>
      </c>
      <c r="J91" s="17" t="s">
        <v>843</v>
      </c>
      <c r="K91" s="17" t="s">
        <v>844</v>
      </c>
      <c r="L91" s="17" t="s">
        <v>845</v>
      </c>
      <c r="M91" s="19" t="s">
        <v>846</v>
      </c>
      <c r="N91" s="19" t="s">
        <v>847</v>
      </c>
      <c r="O91" s="19" t="s">
        <v>848</v>
      </c>
    </row>
    <row r="92" spans="1:15" ht="27.75" hidden="1" customHeight="1" outlineLevel="1" x14ac:dyDescent="0.25">
      <c r="A92" s="16" t="s">
        <v>105</v>
      </c>
      <c r="B92" s="16" t="s">
        <v>849</v>
      </c>
      <c r="C92" s="18">
        <v>351</v>
      </c>
      <c r="D92" s="33">
        <v>351</v>
      </c>
      <c r="E92" s="33"/>
      <c r="F92" s="36">
        <v>360</v>
      </c>
      <c r="G92" s="37"/>
      <c r="H92" s="50"/>
      <c r="I92" s="48">
        <v>9</v>
      </c>
      <c r="J92" s="17" t="s">
        <v>850</v>
      </c>
      <c r="K92" s="17" t="s">
        <v>851</v>
      </c>
      <c r="L92" s="17" t="s">
        <v>852</v>
      </c>
      <c r="M92" s="19" t="s">
        <v>853</v>
      </c>
      <c r="N92" s="19" t="s">
        <v>854</v>
      </c>
      <c r="O92" s="19" t="s">
        <v>855</v>
      </c>
    </row>
    <row r="93" spans="1:15" ht="27.75" hidden="1" customHeight="1" outlineLevel="1" x14ac:dyDescent="0.25">
      <c r="A93" s="16" t="s">
        <v>107</v>
      </c>
      <c r="B93" s="16" t="s">
        <v>856</v>
      </c>
      <c r="C93" s="18">
        <v>1377</v>
      </c>
      <c r="D93" s="33">
        <v>1377</v>
      </c>
      <c r="E93" s="33"/>
      <c r="F93" s="36">
        <v>1380</v>
      </c>
      <c r="G93" s="37"/>
      <c r="H93" s="50"/>
      <c r="I93" s="48">
        <v>11</v>
      </c>
      <c r="J93" s="17" t="s">
        <v>857</v>
      </c>
      <c r="K93" s="17" t="s">
        <v>858</v>
      </c>
      <c r="L93" s="17" t="s">
        <v>859</v>
      </c>
      <c r="M93" s="19" t="s">
        <v>860</v>
      </c>
      <c r="N93" s="19" t="s">
        <v>861</v>
      </c>
      <c r="O93" s="19" t="s">
        <v>862</v>
      </c>
    </row>
    <row r="94" spans="1:15" ht="27.75" hidden="1" customHeight="1" outlineLevel="1" x14ac:dyDescent="0.25">
      <c r="A94" s="16" t="s">
        <v>108</v>
      </c>
      <c r="B94" s="16" t="s">
        <v>915</v>
      </c>
      <c r="C94" s="18">
        <v>1203</v>
      </c>
      <c r="D94" s="33">
        <v>1245</v>
      </c>
      <c r="E94" s="33"/>
      <c r="F94" s="36">
        <v>1250</v>
      </c>
      <c r="G94" s="37"/>
      <c r="H94" s="50"/>
      <c r="I94" s="48">
        <v>11</v>
      </c>
      <c r="J94" s="17" t="s">
        <v>916</v>
      </c>
      <c r="K94" s="17" t="s">
        <v>917</v>
      </c>
      <c r="L94" s="17" t="s">
        <v>800</v>
      </c>
      <c r="M94" s="19" t="s">
        <v>918</v>
      </c>
      <c r="N94" s="19" t="s">
        <v>919</v>
      </c>
      <c r="O94" s="19" t="s">
        <v>920</v>
      </c>
    </row>
    <row r="95" spans="1:15" ht="27.75" customHeight="1" collapsed="1" x14ac:dyDescent="0.25">
      <c r="A95" s="69" t="s">
        <v>1356</v>
      </c>
      <c r="B95" s="70"/>
      <c r="C95" s="45">
        <f>SUM(C96:C104)</f>
        <v>16080</v>
      </c>
      <c r="D95" s="46">
        <f>SUM(D96:D104)</f>
        <v>15372</v>
      </c>
      <c r="E95" s="46"/>
      <c r="F95" s="39">
        <f>F98+F99+F100+F101+F102+F103</f>
        <v>9210</v>
      </c>
      <c r="G95" s="40">
        <f>G96+G97+G104</f>
        <v>6200</v>
      </c>
      <c r="H95" s="40">
        <f>F95+G95</f>
        <v>15410</v>
      </c>
      <c r="I95" s="48">
        <f>F95+G95</f>
        <v>15410</v>
      </c>
      <c r="J95" s="25"/>
      <c r="K95" s="25"/>
      <c r="L95" s="25"/>
      <c r="M95" s="25"/>
      <c r="N95" s="25"/>
      <c r="O95" s="25"/>
    </row>
    <row r="96" spans="1:15" ht="27.75" hidden="1" customHeight="1" outlineLevel="1" x14ac:dyDescent="0.25">
      <c r="A96" s="16" t="s">
        <v>109</v>
      </c>
      <c r="B96" s="16" t="s">
        <v>704</v>
      </c>
      <c r="C96" s="18">
        <v>2168</v>
      </c>
      <c r="D96" s="33">
        <v>2067</v>
      </c>
      <c r="E96" s="33"/>
      <c r="F96" s="34"/>
      <c r="G96" s="35">
        <v>2070</v>
      </c>
      <c r="H96" s="50"/>
      <c r="I96" s="48">
        <v>13</v>
      </c>
      <c r="J96" s="17" t="s">
        <v>705</v>
      </c>
      <c r="K96" s="17" t="s">
        <v>706</v>
      </c>
      <c r="L96" s="17" t="s">
        <v>707</v>
      </c>
      <c r="M96" s="19" t="s">
        <v>708</v>
      </c>
      <c r="N96" s="19" t="s">
        <v>709</v>
      </c>
      <c r="O96" s="19" t="s">
        <v>710</v>
      </c>
    </row>
    <row r="97" spans="1:15" ht="27.75" hidden="1" customHeight="1" outlineLevel="1" x14ac:dyDescent="0.25">
      <c r="A97" s="16" t="s">
        <v>110</v>
      </c>
      <c r="B97" s="16" t="s">
        <v>711</v>
      </c>
      <c r="C97" s="18">
        <v>2419</v>
      </c>
      <c r="D97" s="33">
        <v>2270</v>
      </c>
      <c r="E97" s="33"/>
      <c r="F97" s="34"/>
      <c r="G97" s="35">
        <v>2270</v>
      </c>
      <c r="H97" s="50"/>
      <c r="I97" s="48">
        <v>13</v>
      </c>
      <c r="J97" s="17" t="s">
        <v>705</v>
      </c>
      <c r="K97" s="17" t="s">
        <v>712</v>
      </c>
      <c r="L97" s="17" t="s">
        <v>707</v>
      </c>
      <c r="M97" s="19" t="s">
        <v>713</v>
      </c>
      <c r="N97" s="19" t="s">
        <v>714</v>
      </c>
      <c r="O97" s="19" t="s">
        <v>715</v>
      </c>
    </row>
    <row r="98" spans="1:15" ht="27.75" hidden="1" customHeight="1" outlineLevel="1" x14ac:dyDescent="0.25">
      <c r="A98" s="16" t="s">
        <v>111</v>
      </c>
      <c r="B98" s="16" t="s">
        <v>716</v>
      </c>
      <c r="C98" s="18">
        <v>1125</v>
      </c>
      <c r="D98" s="33">
        <v>1112</v>
      </c>
      <c r="E98" s="33"/>
      <c r="F98" s="36">
        <v>1120</v>
      </c>
      <c r="G98" s="37"/>
      <c r="H98" s="50"/>
      <c r="I98" s="48">
        <v>11</v>
      </c>
      <c r="J98" s="17" t="s">
        <v>717</v>
      </c>
      <c r="K98" s="17" t="s">
        <v>718</v>
      </c>
      <c r="L98" s="17" t="s">
        <v>719</v>
      </c>
      <c r="M98" s="19" t="s">
        <v>720</v>
      </c>
      <c r="N98" s="19" t="s">
        <v>721</v>
      </c>
      <c r="O98" s="19" t="s">
        <v>722</v>
      </c>
    </row>
    <row r="99" spans="1:15" ht="27.75" hidden="1" customHeight="1" outlineLevel="1" x14ac:dyDescent="0.25">
      <c r="A99" s="16" t="s">
        <v>112</v>
      </c>
      <c r="B99" s="16" t="s">
        <v>723</v>
      </c>
      <c r="C99" s="18">
        <v>1909</v>
      </c>
      <c r="D99" s="33">
        <v>1756</v>
      </c>
      <c r="E99" s="33"/>
      <c r="F99" s="36">
        <v>1760</v>
      </c>
      <c r="G99" s="37"/>
      <c r="H99" s="50"/>
      <c r="I99" s="48">
        <v>13</v>
      </c>
      <c r="J99" s="17" t="s">
        <v>717</v>
      </c>
      <c r="K99" s="17" t="s">
        <v>724</v>
      </c>
      <c r="L99" s="17" t="s">
        <v>719</v>
      </c>
      <c r="M99" s="19" t="s">
        <v>725</v>
      </c>
      <c r="N99" s="19" t="s">
        <v>726</v>
      </c>
      <c r="O99" s="19" t="s">
        <v>727</v>
      </c>
    </row>
    <row r="100" spans="1:15" ht="27.75" hidden="1" customHeight="1" outlineLevel="1" x14ac:dyDescent="0.25">
      <c r="A100" s="16" t="s">
        <v>113</v>
      </c>
      <c r="B100" s="16" t="s">
        <v>728</v>
      </c>
      <c r="C100" s="18">
        <v>1876</v>
      </c>
      <c r="D100" s="33">
        <v>1789</v>
      </c>
      <c r="E100" s="33"/>
      <c r="F100" s="36">
        <v>1790</v>
      </c>
      <c r="G100" s="37"/>
      <c r="H100" s="50"/>
      <c r="I100" s="48">
        <v>11</v>
      </c>
      <c r="J100" s="17" t="s">
        <v>717</v>
      </c>
      <c r="K100" s="17" t="s">
        <v>718</v>
      </c>
      <c r="L100" s="17" t="s">
        <v>719</v>
      </c>
      <c r="M100" s="19" t="s">
        <v>729</v>
      </c>
      <c r="N100" s="19" t="s">
        <v>730</v>
      </c>
      <c r="O100" s="19" t="s">
        <v>731</v>
      </c>
    </row>
    <row r="101" spans="1:15" ht="27.75" hidden="1" customHeight="1" outlineLevel="1" x14ac:dyDescent="0.25">
      <c r="A101" s="16" t="s">
        <v>114</v>
      </c>
      <c r="B101" s="16" t="s">
        <v>732</v>
      </c>
      <c r="C101" s="18">
        <v>1313</v>
      </c>
      <c r="D101" s="33">
        <v>1295</v>
      </c>
      <c r="E101" s="33"/>
      <c r="F101" s="36">
        <v>1300</v>
      </c>
      <c r="G101" s="37"/>
      <c r="H101" s="50"/>
      <c r="I101" s="48">
        <v>11</v>
      </c>
      <c r="J101" s="17" t="s">
        <v>733</v>
      </c>
      <c r="K101" s="17" t="s">
        <v>734</v>
      </c>
      <c r="L101" s="17" t="s">
        <v>735</v>
      </c>
      <c r="M101" s="19" t="s">
        <v>736</v>
      </c>
      <c r="N101" s="19" t="s">
        <v>737</v>
      </c>
      <c r="O101" s="19" t="s">
        <v>738</v>
      </c>
    </row>
    <row r="102" spans="1:15" ht="27.75" hidden="1" customHeight="1" outlineLevel="1" x14ac:dyDescent="0.25">
      <c r="A102" s="16" t="s">
        <v>115</v>
      </c>
      <c r="B102" s="16" t="s">
        <v>739</v>
      </c>
      <c r="C102" s="18">
        <v>1723</v>
      </c>
      <c r="D102" s="33">
        <v>1692</v>
      </c>
      <c r="E102" s="33"/>
      <c r="F102" s="36">
        <v>1700</v>
      </c>
      <c r="G102" s="37"/>
      <c r="H102" s="50"/>
      <c r="I102" s="48">
        <v>13</v>
      </c>
      <c r="J102" s="17" t="s">
        <v>733</v>
      </c>
      <c r="K102" s="17" t="s">
        <v>740</v>
      </c>
      <c r="L102" s="17" t="s">
        <v>735</v>
      </c>
      <c r="M102" s="19" t="s">
        <v>741</v>
      </c>
      <c r="N102" s="19" t="s">
        <v>742</v>
      </c>
      <c r="O102" s="19" t="s">
        <v>743</v>
      </c>
    </row>
    <row r="103" spans="1:15" ht="27.75" hidden="1" customHeight="1" outlineLevel="1" x14ac:dyDescent="0.25">
      <c r="A103" s="16" t="s">
        <v>116</v>
      </c>
      <c r="B103" s="16" t="s">
        <v>744</v>
      </c>
      <c r="C103" s="18">
        <v>1562</v>
      </c>
      <c r="D103" s="33">
        <v>1535</v>
      </c>
      <c r="E103" s="33"/>
      <c r="F103" s="36">
        <v>1540</v>
      </c>
      <c r="G103" s="37"/>
      <c r="H103" s="50"/>
      <c r="I103" s="48">
        <v>13</v>
      </c>
      <c r="J103" s="17" t="s">
        <v>733</v>
      </c>
      <c r="K103" s="17" t="s">
        <v>745</v>
      </c>
      <c r="L103" s="17" t="s">
        <v>735</v>
      </c>
      <c r="M103" s="19" t="s">
        <v>746</v>
      </c>
      <c r="N103" s="19" t="s">
        <v>747</v>
      </c>
      <c r="O103" s="19" t="s">
        <v>748</v>
      </c>
    </row>
    <row r="104" spans="1:15" ht="27.75" hidden="1" customHeight="1" outlineLevel="1" x14ac:dyDescent="0.25">
      <c r="A104" s="16" t="s">
        <v>117</v>
      </c>
      <c r="B104" s="16" t="s">
        <v>784</v>
      </c>
      <c r="C104" s="18">
        <v>1985</v>
      </c>
      <c r="D104" s="33">
        <v>1856</v>
      </c>
      <c r="E104" s="33"/>
      <c r="F104" s="34"/>
      <c r="G104" s="35">
        <v>1860</v>
      </c>
      <c r="H104" s="50"/>
      <c r="I104" s="48">
        <v>13</v>
      </c>
      <c r="J104" s="17" t="s">
        <v>785</v>
      </c>
      <c r="K104" s="17" t="s">
        <v>786</v>
      </c>
      <c r="L104" s="17" t="s">
        <v>787</v>
      </c>
      <c r="M104" s="19" t="s">
        <v>788</v>
      </c>
      <c r="N104" s="19" t="s">
        <v>187</v>
      </c>
      <c r="O104" s="19" t="s">
        <v>789</v>
      </c>
    </row>
    <row r="105" spans="1:15" ht="27.75" customHeight="1" collapsed="1" x14ac:dyDescent="0.25">
      <c r="A105" s="69" t="s">
        <v>1357</v>
      </c>
      <c r="B105" s="70"/>
      <c r="C105" s="45">
        <f>SUM(C106:C112)</f>
        <v>15030</v>
      </c>
      <c r="D105" s="46">
        <f>SUM(D106:D112)</f>
        <v>14258</v>
      </c>
      <c r="E105" s="46"/>
      <c r="F105" s="39">
        <v>0</v>
      </c>
      <c r="G105" s="40">
        <f>G106+G107+G108+G109+G110+G111+G112</f>
        <v>14280</v>
      </c>
      <c r="H105" s="40">
        <f>F105+G105</f>
        <v>14280</v>
      </c>
      <c r="I105" s="48">
        <f>F105+G105</f>
        <v>14280</v>
      </c>
      <c r="J105" s="25"/>
      <c r="K105" s="25"/>
      <c r="L105" s="25"/>
      <c r="M105" s="25"/>
      <c r="N105" s="25"/>
      <c r="O105" s="25"/>
    </row>
    <row r="106" spans="1:15" ht="27.75" hidden="1" customHeight="1" outlineLevel="1" x14ac:dyDescent="0.25">
      <c r="A106" s="16" t="s">
        <v>118</v>
      </c>
      <c r="B106" s="16" t="s">
        <v>631</v>
      </c>
      <c r="C106" s="18">
        <v>2298</v>
      </c>
      <c r="D106" s="33">
        <v>2180</v>
      </c>
      <c r="E106" s="33"/>
      <c r="F106" s="34"/>
      <c r="G106" s="35">
        <v>2190</v>
      </c>
      <c r="H106" s="50"/>
      <c r="I106" s="48">
        <v>13</v>
      </c>
      <c r="J106" s="17" t="s">
        <v>632</v>
      </c>
      <c r="K106" s="17" t="s">
        <v>633</v>
      </c>
      <c r="L106" s="17" t="s">
        <v>634</v>
      </c>
      <c r="M106" s="19" t="s">
        <v>635</v>
      </c>
      <c r="N106" s="19" t="s">
        <v>636</v>
      </c>
      <c r="O106" s="19" t="s">
        <v>637</v>
      </c>
    </row>
    <row r="107" spans="1:15" ht="27.75" hidden="1" customHeight="1" outlineLevel="1" x14ac:dyDescent="0.25">
      <c r="A107" s="16" t="s">
        <v>119</v>
      </c>
      <c r="B107" s="16" t="s">
        <v>638</v>
      </c>
      <c r="C107" s="18">
        <v>1986</v>
      </c>
      <c r="D107" s="33">
        <v>1883</v>
      </c>
      <c r="E107" s="33"/>
      <c r="F107" s="34"/>
      <c r="G107" s="35">
        <v>1890</v>
      </c>
      <c r="H107" s="50"/>
      <c r="I107" s="48">
        <v>13</v>
      </c>
      <c r="J107" s="17" t="s">
        <v>632</v>
      </c>
      <c r="K107" s="17" t="s">
        <v>639</v>
      </c>
      <c r="L107" s="17" t="s">
        <v>634</v>
      </c>
      <c r="M107" s="19" t="s">
        <v>640</v>
      </c>
      <c r="N107" s="19" t="s">
        <v>641</v>
      </c>
      <c r="O107" s="19" t="s">
        <v>642</v>
      </c>
    </row>
    <row r="108" spans="1:15" ht="27.75" hidden="1" customHeight="1" outlineLevel="1" x14ac:dyDescent="0.25">
      <c r="A108" s="16" t="s">
        <v>120</v>
      </c>
      <c r="B108" s="16" t="s">
        <v>677</v>
      </c>
      <c r="C108" s="18">
        <v>2201</v>
      </c>
      <c r="D108" s="33">
        <v>2173</v>
      </c>
      <c r="E108" s="33"/>
      <c r="F108" s="34"/>
      <c r="G108" s="35">
        <v>2170</v>
      </c>
      <c r="H108" s="50"/>
      <c r="I108" s="48">
        <v>13</v>
      </c>
      <c r="J108" s="17" t="s">
        <v>678</v>
      </c>
      <c r="K108" s="17" t="s">
        <v>679</v>
      </c>
      <c r="L108" s="17" t="s">
        <v>680</v>
      </c>
      <c r="M108" s="19" t="s">
        <v>681</v>
      </c>
      <c r="N108" s="19" t="s">
        <v>682</v>
      </c>
      <c r="O108" s="19" t="s">
        <v>683</v>
      </c>
    </row>
    <row r="109" spans="1:15" ht="27.75" hidden="1" customHeight="1" outlineLevel="1" x14ac:dyDescent="0.25">
      <c r="A109" s="16" t="s">
        <v>121</v>
      </c>
      <c r="B109" s="16" t="s">
        <v>684</v>
      </c>
      <c r="C109" s="18">
        <v>2149</v>
      </c>
      <c r="D109" s="33">
        <v>1999</v>
      </c>
      <c r="E109" s="33"/>
      <c r="F109" s="34"/>
      <c r="G109" s="35">
        <v>2000</v>
      </c>
      <c r="H109" s="50"/>
      <c r="I109" s="48">
        <v>13</v>
      </c>
      <c r="J109" s="17" t="s">
        <v>678</v>
      </c>
      <c r="K109" s="17" t="s">
        <v>685</v>
      </c>
      <c r="L109" s="17" t="s">
        <v>680</v>
      </c>
      <c r="M109" s="19" t="s">
        <v>686</v>
      </c>
      <c r="N109" s="19" t="s">
        <v>687</v>
      </c>
      <c r="O109" s="19" t="s">
        <v>688</v>
      </c>
    </row>
    <row r="110" spans="1:15" ht="27.75" hidden="1" customHeight="1" outlineLevel="1" x14ac:dyDescent="0.25">
      <c r="A110" s="16" t="s">
        <v>122</v>
      </c>
      <c r="B110" s="16" t="s">
        <v>689</v>
      </c>
      <c r="C110" s="18">
        <v>2217</v>
      </c>
      <c r="D110" s="33">
        <v>2081</v>
      </c>
      <c r="E110" s="33"/>
      <c r="F110" s="34"/>
      <c r="G110" s="35">
        <v>2080</v>
      </c>
      <c r="H110" s="50"/>
      <c r="I110" s="48">
        <v>13</v>
      </c>
      <c r="J110" s="17" t="s">
        <v>690</v>
      </c>
      <c r="K110" s="17" t="s">
        <v>691</v>
      </c>
      <c r="L110" s="17" t="s">
        <v>692</v>
      </c>
      <c r="M110" s="19" t="s">
        <v>693</v>
      </c>
      <c r="N110" s="19" t="s">
        <v>694</v>
      </c>
      <c r="O110" s="19" t="s">
        <v>695</v>
      </c>
    </row>
    <row r="111" spans="1:15" ht="27.75" hidden="1" customHeight="1" outlineLevel="1" x14ac:dyDescent="0.25">
      <c r="A111" s="16" t="s">
        <v>123</v>
      </c>
      <c r="B111" s="16" t="s">
        <v>696</v>
      </c>
      <c r="C111" s="18">
        <v>2068</v>
      </c>
      <c r="D111" s="33">
        <v>1957</v>
      </c>
      <c r="E111" s="33"/>
      <c r="F111" s="34"/>
      <c r="G111" s="35">
        <v>1960</v>
      </c>
      <c r="H111" s="50"/>
      <c r="I111" s="48">
        <v>13</v>
      </c>
      <c r="J111" s="17" t="s">
        <v>690</v>
      </c>
      <c r="K111" s="17" t="s">
        <v>691</v>
      </c>
      <c r="L111" s="17" t="s">
        <v>692</v>
      </c>
      <c r="M111" s="19" t="s">
        <v>697</v>
      </c>
      <c r="N111" s="19" t="s">
        <v>698</v>
      </c>
      <c r="O111" s="19" t="s">
        <v>699</v>
      </c>
    </row>
    <row r="112" spans="1:15" ht="27.75" hidden="1" customHeight="1" outlineLevel="1" x14ac:dyDescent="0.25">
      <c r="A112" s="16" t="s">
        <v>124</v>
      </c>
      <c r="B112" s="16" t="s">
        <v>700</v>
      </c>
      <c r="C112" s="18">
        <v>2111</v>
      </c>
      <c r="D112" s="33">
        <v>1985</v>
      </c>
      <c r="E112" s="33"/>
      <c r="F112" s="34"/>
      <c r="G112" s="35">
        <v>1990</v>
      </c>
      <c r="H112" s="50"/>
      <c r="I112" s="48">
        <v>13</v>
      </c>
      <c r="J112" s="17" t="s">
        <v>690</v>
      </c>
      <c r="K112" s="17" t="s">
        <v>691</v>
      </c>
      <c r="L112" s="17" t="s">
        <v>692</v>
      </c>
      <c r="M112" s="19" t="s">
        <v>701</v>
      </c>
      <c r="N112" s="19" t="s">
        <v>702</v>
      </c>
      <c r="O112" s="19" t="s">
        <v>703</v>
      </c>
    </row>
    <row r="113" spans="1:16" ht="27.75" customHeight="1" collapsed="1" x14ac:dyDescent="0.25">
      <c r="A113" s="69" t="s">
        <v>1358</v>
      </c>
      <c r="B113" s="70"/>
      <c r="C113" s="45">
        <f>SUM(C114:C124)</f>
        <v>16654</v>
      </c>
      <c r="D113" s="46">
        <f>SUM(D114:D124)</f>
        <v>16350</v>
      </c>
      <c r="E113" s="46"/>
      <c r="F113" s="39">
        <f>F121</f>
        <v>1340</v>
      </c>
      <c r="G113" s="40">
        <f>G114+G115+G116+G117+G118+G119+G120</f>
        <v>15050</v>
      </c>
      <c r="H113" s="40">
        <f>F113+G113</f>
        <v>16390</v>
      </c>
      <c r="I113" s="48">
        <f>F113+G113</f>
        <v>16390</v>
      </c>
      <c r="J113" s="25"/>
      <c r="K113" s="25"/>
      <c r="L113" s="25"/>
      <c r="M113" s="25"/>
      <c r="N113" s="25"/>
      <c r="O113" s="25"/>
    </row>
    <row r="114" spans="1:16" ht="36" hidden="1" outlineLevel="1" x14ac:dyDescent="0.25">
      <c r="A114" s="16" t="s">
        <v>125</v>
      </c>
      <c r="B114" s="16" t="s">
        <v>580</v>
      </c>
      <c r="C114" s="18">
        <v>2207</v>
      </c>
      <c r="D114" s="33">
        <v>2085</v>
      </c>
      <c r="E114" s="33"/>
      <c r="F114" s="34"/>
      <c r="G114" s="35">
        <v>2090</v>
      </c>
      <c r="H114" s="50"/>
      <c r="I114" s="48">
        <v>13</v>
      </c>
      <c r="J114" s="17" t="s">
        <v>581</v>
      </c>
      <c r="K114" s="17" t="s">
        <v>582</v>
      </c>
      <c r="L114" s="17" t="s">
        <v>583</v>
      </c>
      <c r="M114" s="19" t="s">
        <v>584</v>
      </c>
      <c r="N114" s="19" t="s">
        <v>585</v>
      </c>
      <c r="O114" s="19" t="s">
        <v>586</v>
      </c>
    </row>
    <row r="115" spans="1:16" ht="36" hidden="1" outlineLevel="1" x14ac:dyDescent="0.25">
      <c r="A115" s="16" t="s">
        <v>126</v>
      </c>
      <c r="B115" s="16" t="s">
        <v>587</v>
      </c>
      <c r="C115" s="18">
        <v>2230</v>
      </c>
      <c r="D115" s="33">
        <v>2101</v>
      </c>
      <c r="E115" s="33"/>
      <c r="F115" s="34"/>
      <c r="G115" s="35">
        <v>2100</v>
      </c>
      <c r="H115" s="50"/>
      <c r="I115" s="48">
        <v>13</v>
      </c>
      <c r="J115" s="17" t="s">
        <v>588</v>
      </c>
      <c r="K115" s="17" t="s">
        <v>589</v>
      </c>
      <c r="L115" s="17" t="s">
        <v>590</v>
      </c>
      <c r="M115" s="19" t="s">
        <v>591</v>
      </c>
      <c r="N115" s="19" t="s">
        <v>592</v>
      </c>
      <c r="O115" s="19" t="s">
        <v>593</v>
      </c>
    </row>
    <row r="116" spans="1:16" ht="36" hidden="1" outlineLevel="1" x14ac:dyDescent="0.25">
      <c r="A116" s="16" t="s">
        <v>127</v>
      </c>
      <c r="B116" s="16" t="s">
        <v>661</v>
      </c>
      <c r="C116" s="18">
        <v>1944</v>
      </c>
      <c r="D116" s="33">
        <v>1842</v>
      </c>
      <c r="E116" s="33"/>
      <c r="F116" s="34"/>
      <c r="G116" s="35">
        <v>1850</v>
      </c>
      <c r="H116" s="50"/>
      <c r="I116" s="48">
        <v>13</v>
      </c>
      <c r="J116" s="17" t="s">
        <v>662</v>
      </c>
      <c r="K116" s="17" t="s">
        <v>663</v>
      </c>
      <c r="L116" s="17" t="s">
        <v>664</v>
      </c>
      <c r="M116" s="19" t="s">
        <v>665</v>
      </c>
      <c r="N116" s="19" t="s">
        <v>666</v>
      </c>
      <c r="O116" s="19" t="s">
        <v>667</v>
      </c>
    </row>
    <row r="117" spans="1:16" ht="36" hidden="1" outlineLevel="1" x14ac:dyDescent="0.25">
      <c r="A117" s="16" t="s">
        <v>128</v>
      </c>
      <c r="B117" s="16" t="s">
        <v>668</v>
      </c>
      <c r="C117" s="18">
        <v>1927</v>
      </c>
      <c r="D117" s="33">
        <v>2073</v>
      </c>
      <c r="E117" s="33"/>
      <c r="F117" s="34"/>
      <c r="G117" s="35">
        <v>2080</v>
      </c>
      <c r="H117" s="50"/>
      <c r="I117" s="48">
        <v>11</v>
      </c>
      <c r="J117" s="17" t="s">
        <v>662</v>
      </c>
      <c r="K117" s="17" t="s">
        <v>669</v>
      </c>
      <c r="L117" s="17" t="s">
        <v>664</v>
      </c>
      <c r="M117" s="19" t="s">
        <v>670</v>
      </c>
      <c r="N117" s="19" t="s">
        <v>671</v>
      </c>
      <c r="O117" s="19" t="s">
        <v>672</v>
      </c>
    </row>
    <row r="118" spans="1:16" ht="36" hidden="1" outlineLevel="1" x14ac:dyDescent="0.25">
      <c r="A118" s="16" t="s">
        <v>129</v>
      </c>
      <c r="B118" s="16" t="s">
        <v>673</v>
      </c>
      <c r="C118" s="18">
        <v>2043</v>
      </c>
      <c r="D118" s="33">
        <v>1969</v>
      </c>
      <c r="E118" s="33"/>
      <c r="F118" s="34"/>
      <c r="G118" s="35">
        <v>1970</v>
      </c>
      <c r="H118" s="50"/>
      <c r="I118" s="48">
        <v>13</v>
      </c>
      <c r="J118" s="17" t="s">
        <v>662</v>
      </c>
      <c r="K118" s="17" t="s">
        <v>674</v>
      </c>
      <c r="L118" s="17" t="s">
        <v>664</v>
      </c>
      <c r="M118" s="19" t="s">
        <v>675</v>
      </c>
      <c r="N118" s="19" t="s">
        <v>676</v>
      </c>
      <c r="O118" s="19" t="s">
        <v>161</v>
      </c>
    </row>
    <row r="119" spans="1:16" ht="36" hidden="1" outlineLevel="1" x14ac:dyDescent="0.25">
      <c r="A119" s="16" t="s">
        <v>130</v>
      </c>
      <c r="B119" s="16" t="s">
        <v>749</v>
      </c>
      <c r="C119" s="18">
        <v>2572</v>
      </c>
      <c r="D119" s="33">
        <v>2672</v>
      </c>
      <c r="E119" s="33"/>
      <c r="F119" s="34"/>
      <c r="G119" s="35">
        <v>2680</v>
      </c>
      <c r="H119" s="50"/>
      <c r="I119" s="48">
        <v>13</v>
      </c>
      <c r="J119" s="17" t="s">
        <v>750</v>
      </c>
      <c r="K119" s="17" t="s">
        <v>751</v>
      </c>
      <c r="L119" s="17" t="s">
        <v>752</v>
      </c>
      <c r="M119" s="19" t="s">
        <v>753</v>
      </c>
      <c r="N119" s="19" t="s">
        <v>754</v>
      </c>
      <c r="O119" s="19" t="s">
        <v>755</v>
      </c>
    </row>
    <row r="120" spans="1:16" ht="48" hidden="1" outlineLevel="1" x14ac:dyDescent="0.25">
      <c r="A120" s="16" t="s">
        <v>131</v>
      </c>
      <c r="B120" s="16" t="s">
        <v>756</v>
      </c>
      <c r="C120" s="18">
        <v>2371</v>
      </c>
      <c r="D120" s="33">
        <v>2276</v>
      </c>
      <c r="E120" s="33"/>
      <c r="F120" s="34"/>
      <c r="G120" s="35">
        <v>2280</v>
      </c>
      <c r="H120" s="50"/>
      <c r="I120" s="48">
        <v>13</v>
      </c>
      <c r="J120" s="17" t="s">
        <v>757</v>
      </c>
      <c r="K120" s="17" t="s">
        <v>758</v>
      </c>
      <c r="L120" s="17" t="s">
        <v>759</v>
      </c>
      <c r="M120" s="19" t="s">
        <v>760</v>
      </c>
      <c r="N120" s="19" t="s">
        <v>761</v>
      </c>
      <c r="O120" s="19" t="s">
        <v>762</v>
      </c>
    </row>
    <row r="121" spans="1:16" ht="36" hidden="1" outlineLevel="1" x14ac:dyDescent="0.25">
      <c r="A121" s="16" t="s">
        <v>12</v>
      </c>
      <c r="B121" s="16" t="s">
        <v>763</v>
      </c>
      <c r="C121" s="18">
        <v>1360</v>
      </c>
      <c r="D121" s="33">
        <v>1332</v>
      </c>
      <c r="E121" s="33"/>
      <c r="F121" s="36">
        <v>1340</v>
      </c>
      <c r="G121" s="42"/>
      <c r="H121" s="50"/>
      <c r="I121" s="48">
        <v>11</v>
      </c>
      <c r="J121" s="17" t="s">
        <v>764</v>
      </c>
      <c r="K121" s="17" t="s">
        <v>765</v>
      </c>
      <c r="L121" s="17" t="s">
        <v>766</v>
      </c>
      <c r="M121" s="19" t="s">
        <v>767</v>
      </c>
      <c r="N121" s="19" t="s">
        <v>768</v>
      </c>
      <c r="O121" s="19" t="s">
        <v>769</v>
      </c>
    </row>
    <row r="122" spans="1:16" hidden="1" outlineLevel="1" x14ac:dyDescent="0.25">
      <c r="A122" s="20" t="s">
        <v>14</v>
      </c>
      <c r="B122" s="26">
        <v>1957</v>
      </c>
      <c r="C122" s="21">
        <v>0</v>
      </c>
      <c r="D122" s="38">
        <v>0</v>
      </c>
      <c r="E122" s="38"/>
      <c r="F122" s="41"/>
      <c r="G122" s="42"/>
      <c r="H122" s="50"/>
      <c r="I122" s="48"/>
      <c r="J122" s="22"/>
      <c r="K122" s="22"/>
      <c r="L122" s="22"/>
      <c r="M122" s="23"/>
      <c r="N122" s="23"/>
      <c r="O122" s="23"/>
      <c r="P122" s="24" t="s">
        <v>1345</v>
      </c>
    </row>
    <row r="123" spans="1:16" hidden="1" outlineLevel="1" x14ac:dyDescent="0.25">
      <c r="A123" s="20" t="s">
        <v>16</v>
      </c>
      <c r="B123" s="26">
        <v>1958</v>
      </c>
      <c r="C123" s="21">
        <v>0</v>
      </c>
      <c r="D123" s="38">
        <v>0</v>
      </c>
      <c r="E123" s="38"/>
      <c r="F123" s="41"/>
      <c r="G123" s="42"/>
      <c r="H123" s="50"/>
      <c r="I123" s="48"/>
      <c r="J123" s="22"/>
      <c r="K123" s="22"/>
      <c r="L123" s="22"/>
      <c r="M123" s="23"/>
      <c r="N123" s="23"/>
      <c r="O123" s="23"/>
      <c r="P123" s="24" t="s">
        <v>1345</v>
      </c>
    </row>
    <row r="124" spans="1:16" hidden="1" outlineLevel="1" x14ac:dyDescent="0.25">
      <c r="A124" s="20" t="s">
        <v>18</v>
      </c>
      <c r="B124" s="26">
        <v>1959</v>
      </c>
      <c r="C124" s="21">
        <v>0</v>
      </c>
      <c r="D124" s="38">
        <v>0</v>
      </c>
      <c r="E124" s="38"/>
      <c r="F124" s="41"/>
      <c r="G124" s="42"/>
      <c r="H124" s="50"/>
      <c r="I124" s="48"/>
      <c r="J124" s="22"/>
      <c r="K124" s="22"/>
      <c r="L124" s="22"/>
      <c r="M124" s="23"/>
      <c r="N124" s="23"/>
      <c r="O124" s="23"/>
      <c r="P124" s="24" t="s">
        <v>1345</v>
      </c>
    </row>
    <row r="125" spans="1:16" ht="30.75" customHeight="1" collapsed="1" x14ac:dyDescent="0.25">
      <c r="A125" s="69" t="s">
        <v>1359</v>
      </c>
      <c r="B125" s="70"/>
      <c r="C125" s="45">
        <f>SUM(C126:C134)</f>
        <v>15741</v>
      </c>
      <c r="D125" s="46">
        <f>SUM(D126:D134)</f>
        <v>15126</v>
      </c>
      <c r="E125" s="46"/>
      <c r="F125" s="39">
        <f>F126+F127+F128+F133</f>
        <v>5200</v>
      </c>
      <c r="G125" s="40">
        <f>G129+G130+G131+G132+G134</f>
        <v>9970</v>
      </c>
      <c r="H125" s="40">
        <f>F125+G125</f>
        <v>15170</v>
      </c>
      <c r="I125" s="48">
        <f>F125+G125</f>
        <v>15170</v>
      </c>
      <c r="J125" s="17"/>
      <c r="K125" s="17"/>
      <c r="L125" s="17"/>
      <c r="M125" s="19"/>
      <c r="N125" s="19"/>
      <c r="O125" s="19"/>
    </row>
    <row r="126" spans="1:16" ht="60" hidden="1" outlineLevel="1" x14ac:dyDescent="0.25">
      <c r="A126" s="16" t="s">
        <v>20</v>
      </c>
      <c r="B126" s="16" t="s">
        <v>594</v>
      </c>
      <c r="C126" s="18">
        <v>1661</v>
      </c>
      <c r="D126" s="33">
        <v>1661</v>
      </c>
      <c r="E126" s="33"/>
      <c r="F126" s="36">
        <v>1670</v>
      </c>
      <c r="G126" s="37"/>
      <c r="H126" s="50"/>
      <c r="I126" s="48">
        <v>13</v>
      </c>
      <c r="J126" s="17" t="s">
        <v>595</v>
      </c>
      <c r="K126" s="17" t="s">
        <v>596</v>
      </c>
      <c r="L126" s="17" t="s">
        <v>597</v>
      </c>
      <c r="M126" s="19" t="s">
        <v>598</v>
      </c>
      <c r="N126" s="19" t="s">
        <v>599</v>
      </c>
      <c r="O126" s="19" t="s">
        <v>600</v>
      </c>
    </row>
    <row r="127" spans="1:16" ht="60" hidden="1" outlineLevel="1" x14ac:dyDescent="0.25">
      <c r="A127" s="16" t="s">
        <v>22</v>
      </c>
      <c r="B127" s="16" t="s">
        <v>601</v>
      </c>
      <c r="C127" s="18">
        <v>1090</v>
      </c>
      <c r="D127" s="33">
        <v>1090</v>
      </c>
      <c r="E127" s="33"/>
      <c r="F127" s="36">
        <v>1090</v>
      </c>
      <c r="G127" s="37"/>
      <c r="H127" s="50"/>
      <c r="I127" s="48">
        <v>11</v>
      </c>
      <c r="J127" s="17" t="s">
        <v>602</v>
      </c>
      <c r="K127" s="17" t="s">
        <v>603</v>
      </c>
      <c r="L127" s="17" t="s">
        <v>604</v>
      </c>
      <c r="M127" s="19" t="s">
        <v>605</v>
      </c>
      <c r="N127" s="19" t="s">
        <v>606</v>
      </c>
      <c r="O127" s="19" t="s">
        <v>607</v>
      </c>
    </row>
    <row r="128" spans="1:16" ht="60" hidden="1" outlineLevel="1" x14ac:dyDescent="0.25">
      <c r="A128" s="16" t="s">
        <v>24</v>
      </c>
      <c r="B128" s="16" t="s">
        <v>608</v>
      </c>
      <c r="C128" s="18">
        <v>1329</v>
      </c>
      <c r="D128" s="33">
        <v>1329</v>
      </c>
      <c r="E128" s="33"/>
      <c r="F128" s="36">
        <v>1330</v>
      </c>
      <c r="G128" s="37"/>
      <c r="H128" s="50"/>
      <c r="I128" s="48">
        <v>11</v>
      </c>
      <c r="J128" s="17" t="s">
        <v>602</v>
      </c>
      <c r="K128" s="17" t="s">
        <v>603</v>
      </c>
      <c r="L128" s="17" t="s">
        <v>604</v>
      </c>
      <c r="M128" s="19" t="s">
        <v>609</v>
      </c>
      <c r="N128" s="19" t="s">
        <v>610</v>
      </c>
      <c r="O128" s="19" t="s">
        <v>611</v>
      </c>
    </row>
    <row r="129" spans="1:15" ht="36" hidden="1" outlineLevel="1" x14ac:dyDescent="0.25">
      <c r="A129" s="16" t="s">
        <v>26</v>
      </c>
      <c r="B129" s="16" t="s">
        <v>612</v>
      </c>
      <c r="C129" s="18">
        <v>2032</v>
      </c>
      <c r="D129" s="33">
        <v>1926</v>
      </c>
      <c r="E129" s="33"/>
      <c r="F129" s="34"/>
      <c r="G129" s="35">
        <v>1930</v>
      </c>
      <c r="H129" s="50"/>
      <c r="I129" s="48">
        <v>13</v>
      </c>
      <c r="J129" s="17" t="s">
        <v>613</v>
      </c>
      <c r="K129" s="17" t="s">
        <v>614</v>
      </c>
      <c r="L129" s="17" t="s">
        <v>615</v>
      </c>
      <c r="M129" s="19" t="s">
        <v>616</v>
      </c>
      <c r="N129" s="19" t="s">
        <v>617</v>
      </c>
      <c r="O129" s="19" t="s">
        <v>618</v>
      </c>
    </row>
    <row r="130" spans="1:15" ht="36" hidden="1" outlineLevel="1" x14ac:dyDescent="0.25">
      <c r="A130" s="16" t="s">
        <v>28</v>
      </c>
      <c r="B130" s="16" t="s">
        <v>619</v>
      </c>
      <c r="C130" s="18">
        <v>2073</v>
      </c>
      <c r="D130" s="33">
        <v>1965</v>
      </c>
      <c r="E130" s="33"/>
      <c r="F130" s="34"/>
      <c r="G130" s="35">
        <v>1970</v>
      </c>
      <c r="H130" s="50"/>
      <c r="I130" s="48">
        <v>13</v>
      </c>
      <c r="J130" s="17" t="s">
        <v>613</v>
      </c>
      <c r="K130" s="17" t="s">
        <v>620</v>
      </c>
      <c r="L130" s="17" t="s">
        <v>615</v>
      </c>
      <c r="M130" s="19" t="s">
        <v>621</v>
      </c>
      <c r="N130" s="19" t="s">
        <v>622</v>
      </c>
      <c r="O130" s="19" t="s">
        <v>623</v>
      </c>
    </row>
    <row r="131" spans="1:15" ht="36" hidden="1" outlineLevel="1" x14ac:dyDescent="0.25">
      <c r="A131" s="16" t="s">
        <v>30</v>
      </c>
      <c r="B131" s="16" t="s">
        <v>624</v>
      </c>
      <c r="C131" s="18">
        <v>2321</v>
      </c>
      <c r="D131" s="33">
        <v>2231</v>
      </c>
      <c r="E131" s="33"/>
      <c r="F131" s="34"/>
      <c r="G131" s="35">
        <v>2240</v>
      </c>
      <c r="H131" s="50"/>
      <c r="I131" s="48">
        <v>13</v>
      </c>
      <c r="J131" s="17" t="s">
        <v>625</v>
      </c>
      <c r="K131" s="17" t="s">
        <v>626</v>
      </c>
      <c r="L131" s="17" t="s">
        <v>627</v>
      </c>
      <c r="M131" s="19" t="s">
        <v>628</v>
      </c>
      <c r="N131" s="19" t="s">
        <v>629</v>
      </c>
      <c r="O131" s="19" t="s">
        <v>630</v>
      </c>
    </row>
    <row r="132" spans="1:15" ht="60" hidden="1" outlineLevel="1" x14ac:dyDescent="0.25">
      <c r="A132" s="16" t="s">
        <v>32</v>
      </c>
      <c r="B132" s="16" t="s">
        <v>643</v>
      </c>
      <c r="C132" s="18">
        <v>1971</v>
      </c>
      <c r="D132" s="33">
        <v>1892</v>
      </c>
      <c r="E132" s="33"/>
      <c r="F132" s="34"/>
      <c r="G132" s="35">
        <v>1890</v>
      </c>
      <c r="H132" s="50"/>
      <c r="I132" s="48">
        <v>13</v>
      </c>
      <c r="J132" s="17" t="s">
        <v>644</v>
      </c>
      <c r="K132" s="17" t="s">
        <v>645</v>
      </c>
      <c r="L132" s="17" t="s">
        <v>646</v>
      </c>
      <c r="M132" s="19" t="s">
        <v>647</v>
      </c>
      <c r="N132" s="19" t="s">
        <v>648</v>
      </c>
      <c r="O132" s="19" t="s">
        <v>649</v>
      </c>
    </row>
    <row r="133" spans="1:15" ht="60" hidden="1" outlineLevel="1" x14ac:dyDescent="0.25">
      <c r="A133" s="16" t="s">
        <v>34</v>
      </c>
      <c r="B133" s="16" t="s">
        <v>650</v>
      </c>
      <c r="C133" s="18">
        <v>1101</v>
      </c>
      <c r="D133" s="33">
        <v>1101</v>
      </c>
      <c r="E133" s="33"/>
      <c r="F133" s="36">
        <v>1110</v>
      </c>
      <c r="G133" s="37"/>
      <c r="H133" s="50"/>
      <c r="I133" s="48">
        <v>11</v>
      </c>
      <c r="J133" s="17" t="s">
        <v>644</v>
      </c>
      <c r="K133" s="17" t="s">
        <v>645</v>
      </c>
      <c r="L133" s="17" t="s">
        <v>646</v>
      </c>
      <c r="M133" s="19" t="s">
        <v>651</v>
      </c>
      <c r="N133" s="19" t="s">
        <v>652</v>
      </c>
      <c r="O133" s="19" t="s">
        <v>653</v>
      </c>
    </row>
    <row r="134" spans="1:15" ht="60" hidden="1" outlineLevel="1" x14ac:dyDescent="0.25">
      <c r="A134" s="16" t="s">
        <v>36</v>
      </c>
      <c r="B134" s="16" t="s">
        <v>654</v>
      </c>
      <c r="C134" s="18">
        <v>2163</v>
      </c>
      <c r="D134" s="33">
        <v>1931</v>
      </c>
      <c r="E134" s="33"/>
      <c r="F134" s="34"/>
      <c r="G134" s="35">
        <v>1940</v>
      </c>
      <c r="H134" s="50"/>
      <c r="I134" s="48">
        <v>13</v>
      </c>
      <c r="J134" s="17" t="s">
        <v>655</v>
      </c>
      <c r="K134" s="17" t="s">
        <v>656</v>
      </c>
      <c r="L134" s="17" t="s">
        <v>657</v>
      </c>
      <c r="M134" s="19" t="s">
        <v>658</v>
      </c>
      <c r="N134" s="19" t="s">
        <v>659</v>
      </c>
      <c r="O134" s="19" t="s">
        <v>660</v>
      </c>
    </row>
    <row r="135" spans="1:15" ht="28.5" customHeight="1" collapsed="1" x14ac:dyDescent="0.25">
      <c r="A135" s="71" t="s">
        <v>1360</v>
      </c>
      <c r="B135" s="71"/>
      <c r="C135" s="45">
        <f>SUM(C136:C146)</f>
        <v>19118</v>
      </c>
      <c r="D135" s="46">
        <f>SUM(D136:D146)</f>
        <v>21219</v>
      </c>
      <c r="E135" s="46"/>
      <c r="F135" s="39">
        <f>F136+F138+F140+F141</f>
        <v>5020</v>
      </c>
      <c r="G135" s="40">
        <f>G137+G139+G142+G143+G144+G145+G146</f>
        <v>15410</v>
      </c>
      <c r="H135" s="40">
        <f>F135+G135</f>
        <v>20430</v>
      </c>
      <c r="I135" s="48">
        <f>F135+G135</f>
        <v>20430</v>
      </c>
      <c r="J135" s="25"/>
      <c r="K135" s="25"/>
      <c r="L135" s="25"/>
      <c r="M135" s="25"/>
      <c r="N135" s="25"/>
      <c r="O135" s="25"/>
    </row>
    <row r="136" spans="1:15" ht="48" hidden="1" outlineLevel="1" x14ac:dyDescent="0.25">
      <c r="A136" s="16" t="s">
        <v>38</v>
      </c>
      <c r="B136" s="16" t="s">
        <v>770</v>
      </c>
      <c r="C136" s="18">
        <v>1187</v>
      </c>
      <c r="D136" s="33">
        <v>1150</v>
      </c>
      <c r="E136" s="33"/>
      <c r="F136" s="36">
        <v>1150</v>
      </c>
      <c r="G136" s="37"/>
      <c r="H136" s="50"/>
      <c r="I136" s="48">
        <v>11</v>
      </c>
      <c r="J136" s="17" t="s">
        <v>771</v>
      </c>
      <c r="K136" s="17" t="s">
        <v>772</v>
      </c>
      <c r="L136" s="17" t="s">
        <v>773</v>
      </c>
      <c r="M136" s="19" t="s">
        <v>774</v>
      </c>
      <c r="N136" s="19" t="s">
        <v>775</v>
      </c>
      <c r="O136" s="19" t="s">
        <v>776</v>
      </c>
    </row>
    <row r="137" spans="1:15" ht="48" hidden="1" outlineLevel="1" x14ac:dyDescent="0.25">
      <c r="A137" s="16" t="s">
        <v>40</v>
      </c>
      <c r="B137" s="16" t="s">
        <v>777</v>
      </c>
      <c r="C137" s="18">
        <v>1945</v>
      </c>
      <c r="D137" s="33">
        <v>1960</v>
      </c>
      <c r="E137" s="33"/>
      <c r="F137" s="34"/>
      <c r="G137" s="35">
        <v>1960</v>
      </c>
      <c r="H137" s="50"/>
      <c r="I137" s="48">
        <v>13</v>
      </c>
      <c r="J137" s="17" t="s">
        <v>778</v>
      </c>
      <c r="K137" s="17" t="s">
        <v>779</v>
      </c>
      <c r="L137" s="17" t="s">
        <v>780</v>
      </c>
      <c r="M137" s="19" t="s">
        <v>781</v>
      </c>
      <c r="N137" s="19" t="s">
        <v>782</v>
      </c>
      <c r="O137" s="19" t="s">
        <v>783</v>
      </c>
    </row>
    <row r="138" spans="1:15" ht="36" hidden="1" outlineLevel="1" x14ac:dyDescent="0.25">
      <c r="A138" s="16" t="s">
        <v>42</v>
      </c>
      <c r="B138" s="16" t="s">
        <v>863</v>
      </c>
      <c r="C138" s="18">
        <v>1446</v>
      </c>
      <c r="D138" s="33">
        <v>1446</v>
      </c>
      <c r="E138" s="33"/>
      <c r="F138" s="36">
        <v>1450</v>
      </c>
      <c r="G138" s="37"/>
      <c r="H138" s="50"/>
      <c r="I138" s="48">
        <v>11</v>
      </c>
      <c r="J138" s="17" t="s">
        <v>864</v>
      </c>
      <c r="K138" s="17" t="s">
        <v>865</v>
      </c>
      <c r="L138" s="17" t="s">
        <v>866</v>
      </c>
      <c r="M138" s="19" t="s">
        <v>867</v>
      </c>
      <c r="N138" s="19" t="s">
        <v>868</v>
      </c>
      <c r="O138" s="19" t="s">
        <v>869</v>
      </c>
    </row>
    <row r="139" spans="1:15" ht="36" hidden="1" outlineLevel="1" x14ac:dyDescent="0.25">
      <c r="A139" s="16" t="s">
        <v>44</v>
      </c>
      <c r="B139" s="16" t="s">
        <v>870</v>
      </c>
      <c r="C139" s="18">
        <v>2023</v>
      </c>
      <c r="D139" s="33">
        <v>2247</v>
      </c>
      <c r="E139" s="33"/>
      <c r="F139" s="34"/>
      <c r="G139" s="35">
        <v>2250</v>
      </c>
      <c r="H139" s="50"/>
      <c r="I139" s="48">
        <v>13</v>
      </c>
      <c r="J139" s="17" t="s">
        <v>864</v>
      </c>
      <c r="K139" s="17" t="s">
        <v>865</v>
      </c>
      <c r="L139" s="17" t="s">
        <v>866</v>
      </c>
      <c r="M139" s="19" t="s">
        <v>871</v>
      </c>
      <c r="N139" s="19" t="s">
        <v>872</v>
      </c>
      <c r="O139" s="19" t="s">
        <v>873</v>
      </c>
    </row>
    <row r="140" spans="1:15" ht="36" hidden="1" outlineLevel="1" x14ac:dyDescent="0.25">
      <c r="A140" s="16" t="s">
        <v>46</v>
      </c>
      <c r="B140" s="16" t="s">
        <v>874</v>
      </c>
      <c r="C140" s="18">
        <v>1200</v>
      </c>
      <c r="D140" s="33">
        <v>1200</v>
      </c>
      <c r="E140" s="33"/>
      <c r="F140" s="36">
        <v>1200</v>
      </c>
      <c r="G140" s="37"/>
      <c r="H140" s="50"/>
      <c r="I140" s="48">
        <v>11</v>
      </c>
      <c r="J140" s="17" t="s">
        <v>875</v>
      </c>
      <c r="K140" s="17" t="s">
        <v>876</v>
      </c>
      <c r="L140" s="17" t="s">
        <v>877</v>
      </c>
      <c r="M140" s="19" t="s">
        <v>878</v>
      </c>
      <c r="N140" s="19" t="s">
        <v>879</v>
      </c>
      <c r="O140" s="19" t="s">
        <v>880</v>
      </c>
    </row>
    <row r="141" spans="1:15" ht="36" hidden="1" outlineLevel="1" x14ac:dyDescent="0.25">
      <c r="A141" s="16" t="s">
        <v>48</v>
      </c>
      <c r="B141" s="16" t="s">
        <v>881</v>
      </c>
      <c r="C141" s="18">
        <v>1211</v>
      </c>
      <c r="D141" s="33">
        <v>1211</v>
      </c>
      <c r="E141" s="33"/>
      <c r="F141" s="36">
        <v>1220</v>
      </c>
      <c r="G141" s="37"/>
      <c r="H141" s="50"/>
      <c r="I141" s="48">
        <v>11</v>
      </c>
      <c r="J141" s="17" t="s">
        <v>875</v>
      </c>
      <c r="K141" s="17" t="s">
        <v>882</v>
      </c>
      <c r="L141" s="17" t="s">
        <v>877</v>
      </c>
      <c r="M141" s="19" t="s">
        <v>883</v>
      </c>
      <c r="N141" s="19" t="s">
        <v>884</v>
      </c>
      <c r="O141" s="19" t="s">
        <v>885</v>
      </c>
    </row>
    <row r="142" spans="1:15" ht="36" hidden="1" outlineLevel="1" x14ac:dyDescent="0.25">
      <c r="A142" s="16" t="s">
        <v>50</v>
      </c>
      <c r="B142" s="16" t="s">
        <v>886</v>
      </c>
      <c r="C142" s="18">
        <v>1987</v>
      </c>
      <c r="D142" s="33">
        <v>1917</v>
      </c>
      <c r="E142" s="33"/>
      <c r="F142" s="34"/>
      <c r="G142" s="35">
        <v>1920</v>
      </c>
      <c r="H142" s="50"/>
      <c r="I142" s="48">
        <v>13</v>
      </c>
      <c r="J142" s="17" t="s">
        <v>887</v>
      </c>
      <c r="K142" s="17" t="s">
        <v>888</v>
      </c>
      <c r="L142" s="17" t="s">
        <v>889</v>
      </c>
      <c r="M142" s="19" t="s">
        <v>132</v>
      </c>
      <c r="N142" s="19" t="s">
        <v>890</v>
      </c>
      <c r="O142" s="19" t="s">
        <v>891</v>
      </c>
    </row>
    <row r="143" spans="1:15" ht="36" hidden="1" outlineLevel="1" x14ac:dyDescent="0.25">
      <c r="A143" s="16" t="s">
        <v>52</v>
      </c>
      <c r="B143" s="16" t="s">
        <v>892</v>
      </c>
      <c r="C143" s="18">
        <v>2300</v>
      </c>
      <c r="D143" s="33">
        <v>2315</v>
      </c>
      <c r="E143" s="33"/>
      <c r="F143" s="34"/>
      <c r="G143" s="35">
        <v>2320</v>
      </c>
      <c r="H143" s="50"/>
      <c r="I143" s="48">
        <v>13</v>
      </c>
      <c r="J143" s="17" t="s">
        <v>893</v>
      </c>
      <c r="K143" s="17" t="s">
        <v>894</v>
      </c>
      <c r="L143" s="17" t="s">
        <v>895</v>
      </c>
      <c r="M143" s="19" t="s">
        <v>896</v>
      </c>
      <c r="N143" s="19" t="s">
        <v>897</v>
      </c>
      <c r="O143" s="19" t="s">
        <v>898</v>
      </c>
    </row>
    <row r="144" spans="1:15" ht="36" hidden="1" outlineLevel="1" x14ac:dyDescent="0.25">
      <c r="A144" s="16" t="s">
        <v>134</v>
      </c>
      <c r="B144" s="16" t="s">
        <v>899</v>
      </c>
      <c r="C144" s="18">
        <v>2518</v>
      </c>
      <c r="D144" s="33">
        <v>2879</v>
      </c>
      <c r="E144" s="33"/>
      <c r="F144" s="34"/>
      <c r="G144" s="35">
        <v>2890</v>
      </c>
      <c r="H144" s="50"/>
      <c r="I144" s="48">
        <v>13</v>
      </c>
      <c r="J144" s="17" t="s">
        <v>900</v>
      </c>
      <c r="K144" s="17" t="s">
        <v>901</v>
      </c>
      <c r="L144" s="17" t="s">
        <v>902</v>
      </c>
      <c r="M144" s="19" t="s">
        <v>903</v>
      </c>
      <c r="N144" s="19" t="s">
        <v>904</v>
      </c>
      <c r="O144" s="19" t="s">
        <v>905</v>
      </c>
    </row>
    <row r="145" spans="1:16" ht="36" hidden="1" outlineLevel="1" x14ac:dyDescent="0.25">
      <c r="A145" s="16" t="s">
        <v>135</v>
      </c>
      <c r="B145" s="16" t="s">
        <v>906</v>
      </c>
      <c r="C145" s="18">
        <v>1644</v>
      </c>
      <c r="D145" s="33">
        <v>2478</v>
      </c>
      <c r="E145" s="33"/>
      <c r="F145" s="34"/>
      <c r="G145" s="35">
        <v>1650</v>
      </c>
      <c r="H145" s="50"/>
      <c r="I145" s="48">
        <v>11</v>
      </c>
      <c r="J145" s="17" t="s">
        <v>900</v>
      </c>
      <c r="K145" s="17" t="s">
        <v>901</v>
      </c>
      <c r="L145" s="17" t="s">
        <v>902</v>
      </c>
      <c r="M145" s="19" t="s">
        <v>907</v>
      </c>
      <c r="N145" s="19" t="s">
        <v>908</v>
      </c>
      <c r="O145" s="19" t="s">
        <v>909</v>
      </c>
    </row>
    <row r="146" spans="1:16" ht="48" hidden="1" outlineLevel="1" x14ac:dyDescent="0.25">
      <c r="A146" s="16" t="s">
        <v>136</v>
      </c>
      <c r="B146" s="16" t="s">
        <v>910</v>
      </c>
      <c r="C146" s="18">
        <v>1657</v>
      </c>
      <c r="D146" s="33">
        <v>2416</v>
      </c>
      <c r="E146" s="33"/>
      <c r="F146" s="34"/>
      <c r="G146" s="35">
        <v>2420</v>
      </c>
      <c r="H146" s="50"/>
      <c r="I146" s="48">
        <v>13</v>
      </c>
      <c r="J146" s="17" t="s">
        <v>911</v>
      </c>
      <c r="K146" s="17" t="s">
        <v>901</v>
      </c>
      <c r="L146" s="17" t="s">
        <v>902</v>
      </c>
      <c r="M146" s="19" t="s">
        <v>912</v>
      </c>
      <c r="N146" s="19" t="s">
        <v>913</v>
      </c>
      <c r="O146" s="19" t="s">
        <v>914</v>
      </c>
    </row>
    <row r="147" spans="1:16" hidden="1" outlineLevel="1" x14ac:dyDescent="0.25">
      <c r="A147" s="20" t="s">
        <v>137</v>
      </c>
      <c r="B147" s="20" t="s">
        <v>1361</v>
      </c>
      <c r="C147" s="21">
        <v>0</v>
      </c>
      <c r="D147" s="38">
        <v>0</v>
      </c>
      <c r="E147" s="38"/>
      <c r="F147" s="41"/>
      <c r="G147" s="42"/>
      <c r="H147" s="50"/>
      <c r="I147" s="48"/>
      <c r="J147" s="22"/>
      <c r="K147" s="22"/>
      <c r="L147" s="22"/>
      <c r="M147" s="23"/>
      <c r="N147" s="23"/>
      <c r="O147" s="23"/>
      <c r="P147" s="24" t="s">
        <v>1345</v>
      </c>
    </row>
    <row r="148" spans="1:16" ht="27" customHeight="1" collapsed="1" x14ac:dyDescent="0.25">
      <c r="A148" s="69" t="s">
        <v>1362</v>
      </c>
      <c r="B148" s="70"/>
      <c r="C148" s="45">
        <f>SUM(C149:C156)</f>
        <v>18653</v>
      </c>
      <c r="D148" s="46">
        <f>SUM(D149:D156)</f>
        <v>17798</v>
      </c>
      <c r="E148" s="46"/>
      <c r="F148" s="39">
        <f>0</f>
        <v>0</v>
      </c>
      <c r="G148" s="40">
        <f>G149+G150+G151+G152+G153+G154+G155+G156</f>
        <v>17850</v>
      </c>
      <c r="H148" s="40">
        <f>F148+G148</f>
        <v>17850</v>
      </c>
      <c r="I148" s="48">
        <f>F148+G148</f>
        <v>17850</v>
      </c>
      <c r="J148" s="27"/>
      <c r="K148" s="27"/>
      <c r="L148" s="27"/>
      <c r="M148" s="28"/>
      <c r="N148" s="28"/>
      <c r="O148" s="28"/>
      <c r="P148" s="29"/>
    </row>
    <row r="149" spans="1:16" ht="36" hidden="1" outlineLevel="1" x14ac:dyDescent="0.25">
      <c r="A149" s="16" t="s">
        <v>138</v>
      </c>
      <c r="B149" s="16" t="s">
        <v>932</v>
      </c>
      <c r="C149" s="18">
        <v>2498</v>
      </c>
      <c r="D149" s="33">
        <v>2413</v>
      </c>
      <c r="E149" s="33"/>
      <c r="F149" s="34"/>
      <c r="G149" s="35">
        <v>2410</v>
      </c>
      <c r="H149" s="50"/>
      <c r="I149" s="48">
        <v>13</v>
      </c>
      <c r="J149" s="17" t="s">
        <v>933</v>
      </c>
      <c r="K149" s="17" t="s">
        <v>934</v>
      </c>
      <c r="L149" s="17" t="s">
        <v>935</v>
      </c>
      <c r="M149" s="19" t="s">
        <v>936</v>
      </c>
      <c r="N149" s="19" t="s">
        <v>937</v>
      </c>
      <c r="O149" s="19" t="s">
        <v>938</v>
      </c>
      <c r="P149" s="29"/>
    </row>
    <row r="150" spans="1:16" ht="36" hidden="1" outlineLevel="1" x14ac:dyDescent="0.25">
      <c r="A150" s="16" t="s">
        <v>139</v>
      </c>
      <c r="B150" s="16" t="s">
        <v>939</v>
      </c>
      <c r="C150" s="18">
        <v>2613</v>
      </c>
      <c r="D150" s="33">
        <v>2457</v>
      </c>
      <c r="E150" s="33"/>
      <c r="F150" s="34"/>
      <c r="G150" s="35">
        <v>2460</v>
      </c>
      <c r="H150" s="50"/>
      <c r="I150" s="48">
        <v>14</v>
      </c>
      <c r="J150" s="17" t="s">
        <v>933</v>
      </c>
      <c r="K150" s="17" t="s">
        <v>934</v>
      </c>
      <c r="L150" s="17" t="s">
        <v>940</v>
      </c>
      <c r="M150" s="19" t="s">
        <v>941</v>
      </c>
      <c r="N150" s="19" t="s">
        <v>942</v>
      </c>
      <c r="O150" s="19" t="s">
        <v>943</v>
      </c>
      <c r="P150" s="29"/>
    </row>
    <row r="151" spans="1:16" ht="36" hidden="1" outlineLevel="1" x14ac:dyDescent="0.25">
      <c r="A151" s="16" t="s">
        <v>140</v>
      </c>
      <c r="B151" s="16" t="s">
        <v>953</v>
      </c>
      <c r="C151" s="18">
        <v>2210</v>
      </c>
      <c r="D151" s="33">
        <v>2104</v>
      </c>
      <c r="E151" s="33"/>
      <c r="F151" s="34"/>
      <c r="G151" s="35">
        <v>2110</v>
      </c>
      <c r="H151" s="50"/>
      <c r="I151" s="48">
        <v>13</v>
      </c>
      <c r="J151" s="17" t="s">
        <v>945</v>
      </c>
      <c r="K151" s="17" t="s">
        <v>954</v>
      </c>
      <c r="L151" s="17" t="s">
        <v>947</v>
      </c>
      <c r="M151" s="19" t="s">
        <v>955</v>
      </c>
      <c r="N151" s="19" t="s">
        <v>956</v>
      </c>
      <c r="O151" s="19" t="s">
        <v>957</v>
      </c>
      <c r="P151" s="29"/>
    </row>
    <row r="152" spans="1:16" ht="36" hidden="1" outlineLevel="1" x14ac:dyDescent="0.25">
      <c r="A152" s="16" t="s">
        <v>142</v>
      </c>
      <c r="B152" s="16" t="s">
        <v>958</v>
      </c>
      <c r="C152" s="18">
        <v>2270</v>
      </c>
      <c r="D152" s="33">
        <v>2179</v>
      </c>
      <c r="E152" s="33"/>
      <c r="F152" s="34"/>
      <c r="G152" s="35">
        <v>2190</v>
      </c>
      <c r="H152" s="50"/>
      <c r="I152" s="48">
        <v>13</v>
      </c>
      <c r="J152" s="17" t="s">
        <v>959</v>
      </c>
      <c r="K152" s="17" t="s">
        <v>960</v>
      </c>
      <c r="L152" s="17" t="s">
        <v>961</v>
      </c>
      <c r="M152" s="19" t="s">
        <v>962</v>
      </c>
      <c r="N152" s="19" t="s">
        <v>963</v>
      </c>
      <c r="O152" s="19" t="s">
        <v>964</v>
      </c>
      <c r="P152" s="29"/>
    </row>
    <row r="153" spans="1:16" ht="36" hidden="1" outlineLevel="1" x14ac:dyDescent="0.25">
      <c r="A153" s="16" t="s">
        <v>143</v>
      </c>
      <c r="B153" s="16" t="s">
        <v>969</v>
      </c>
      <c r="C153" s="18">
        <v>1915</v>
      </c>
      <c r="D153" s="33">
        <v>1804</v>
      </c>
      <c r="E153" s="33"/>
      <c r="F153" s="34"/>
      <c r="G153" s="35">
        <v>1820</v>
      </c>
      <c r="H153" s="50"/>
      <c r="I153" s="48">
        <v>12</v>
      </c>
      <c r="J153" s="17" t="s">
        <v>970</v>
      </c>
      <c r="K153" s="17" t="s">
        <v>971</v>
      </c>
      <c r="L153" s="17" t="s">
        <v>972</v>
      </c>
      <c r="M153" s="19" t="s">
        <v>973</v>
      </c>
      <c r="N153" s="19" t="s">
        <v>974</v>
      </c>
      <c r="O153" s="19" t="s">
        <v>975</v>
      </c>
      <c r="P153" s="29"/>
    </row>
    <row r="154" spans="1:16" ht="36" hidden="1" outlineLevel="1" x14ac:dyDescent="0.25">
      <c r="A154" s="16" t="s">
        <v>144</v>
      </c>
      <c r="B154" s="16" t="s">
        <v>988</v>
      </c>
      <c r="C154" s="18">
        <v>2612</v>
      </c>
      <c r="D154" s="33">
        <v>2524</v>
      </c>
      <c r="E154" s="33"/>
      <c r="F154" s="34"/>
      <c r="G154" s="35">
        <v>2530</v>
      </c>
      <c r="H154" s="50"/>
      <c r="I154" s="48">
        <v>14</v>
      </c>
      <c r="J154" s="17" t="s">
        <v>989</v>
      </c>
      <c r="K154" s="17" t="s">
        <v>990</v>
      </c>
      <c r="L154" s="17" t="s">
        <v>991</v>
      </c>
      <c r="M154" s="19" t="s">
        <v>992</v>
      </c>
      <c r="N154" s="19" t="s">
        <v>993</v>
      </c>
      <c r="O154" s="19" t="s">
        <v>994</v>
      </c>
      <c r="P154" s="29"/>
    </row>
    <row r="155" spans="1:16" ht="36" hidden="1" outlineLevel="1" x14ac:dyDescent="0.25">
      <c r="A155" s="16" t="s">
        <v>145</v>
      </c>
      <c r="B155" s="16" t="s">
        <v>995</v>
      </c>
      <c r="C155" s="18">
        <v>2299</v>
      </c>
      <c r="D155" s="33">
        <v>2195</v>
      </c>
      <c r="E155" s="33"/>
      <c r="F155" s="34"/>
      <c r="G155" s="35">
        <v>2200</v>
      </c>
      <c r="H155" s="50"/>
      <c r="I155" s="48">
        <v>13</v>
      </c>
      <c r="J155" s="17" t="s">
        <v>996</v>
      </c>
      <c r="K155" s="17" t="s">
        <v>997</v>
      </c>
      <c r="L155" s="17" t="s">
        <v>998</v>
      </c>
      <c r="M155" s="19" t="s">
        <v>999</v>
      </c>
      <c r="N155" s="19" t="s">
        <v>1000</v>
      </c>
      <c r="O155" s="19" t="s">
        <v>211</v>
      </c>
      <c r="P155" s="29"/>
    </row>
    <row r="156" spans="1:16" ht="36" hidden="1" outlineLevel="1" x14ac:dyDescent="0.25">
      <c r="A156" s="16" t="s">
        <v>146</v>
      </c>
      <c r="B156" s="16" t="s">
        <v>1001</v>
      </c>
      <c r="C156" s="18">
        <v>2236</v>
      </c>
      <c r="D156" s="33">
        <v>2122</v>
      </c>
      <c r="E156" s="33"/>
      <c r="F156" s="34"/>
      <c r="G156" s="35">
        <v>2130</v>
      </c>
      <c r="H156" s="50"/>
      <c r="I156" s="48">
        <v>13</v>
      </c>
      <c r="J156" s="17" t="s">
        <v>996</v>
      </c>
      <c r="K156" s="17" t="s">
        <v>1002</v>
      </c>
      <c r="L156" s="17" t="s">
        <v>998</v>
      </c>
      <c r="M156" s="19" t="s">
        <v>1003</v>
      </c>
      <c r="N156" s="19" t="s">
        <v>1004</v>
      </c>
      <c r="O156" s="19" t="s">
        <v>1005</v>
      </c>
      <c r="P156" s="29"/>
    </row>
    <row r="157" spans="1:16" hidden="1" outlineLevel="1" x14ac:dyDescent="0.25">
      <c r="A157" s="20" t="s">
        <v>147</v>
      </c>
      <c r="B157" s="20" t="s">
        <v>1364</v>
      </c>
      <c r="C157" s="21">
        <v>0</v>
      </c>
      <c r="D157" s="38">
        <v>0</v>
      </c>
      <c r="E157" s="38"/>
      <c r="F157" s="41"/>
      <c r="G157" s="42"/>
      <c r="H157" s="50"/>
      <c r="I157" s="48"/>
      <c r="J157" s="22"/>
      <c r="K157" s="22"/>
      <c r="L157" s="22"/>
      <c r="M157" s="23"/>
      <c r="N157" s="23"/>
      <c r="O157" s="23"/>
      <c r="P157" s="24" t="s">
        <v>1345</v>
      </c>
    </row>
    <row r="158" spans="1:16" ht="29.25" customHeight="1" collapsed="1" x14ac:dyDescent="0.25">
      <c r="A158" s="69" t="s">
        <v>1363</v>
      </c>
      <c r="B158" s="70"/>
      <c r="C158" s="45">
        <f>SUM(C159:C167)</f>
        <v>19614</v>
      </c>
      <c r="D158" s="46">
        <f>SUM(D159:D167)</f>
        <v>19632</v>
      </c>
      <c r="E158" s="46"/>
      <c r="F158" s="39">
        <f>F162</f>
        <v>1620</v>
      </c>
      <c r="G158" s="40">
        <f>G159+G160+G161+G163+G164+G165+G166+G167</f>
        <v>18000</v>
      </c>
      <c r="H158" s="40">
        <f>F158+G158</f>
        <v>19620</v>
      </c>
      <c r="I158" s="48">
        <f>F158+G158</f>
        <v>19620</v>
      </c>
      <c r="J158" s="17"/>
      <c r="K158" s="17"/>
      <c r="L158" s="17"/>
      <c r="M158" s="17"/>
      <c r="N158" s="17"/>
      <c r="O158" s="17"/>
    </row>
    <row r="159" spans="1:16" ht="36" hidden="1" outlineLevel="1" x14ac:dyDescent="0.25">
      <c r="A159" s="16" t="s">
        <v>148</v>
      </c>
      <c r="B159" s="16" t="s">
        <v>921</v>
      </c>
      <c r="C159" s="18">
        <v>2407</v>
      </c>
      <c r="D159" s="33">
        <v>2846</v>
      </c>
      <c r="E159" s="33"/>
      <c r="F159" s="34"/>
      <c r="G159" s="35">
        <v>3010</v>
      </c>
      <c r="H159" s="50"/>
      <c r="I159" s="48">
        <v>13</v>
      </c>
      <c r="J159" s="17" t="s">
        <v>922</v>
      </c>
      <c r="K159" s="17" t="s">
        <v>923</v>
      </c>
      <c r="L159" s="17" t="s">
        <v>924</v>
      </c>
      <c r="M159" s="19" t="s">
        <v>106</v>
      </c>
      <c r="N159" s="19" t="s">
        <v>925</v>
      </c>
      <c r="O159" s="19" t="s">
        <v>926</v>
      </c>
    </row>
    <row r="160" spans="1:16" ht="36" hidden="1" outlineLevel="1" x14ac:dyDescent="0.25">
      <c r="A160" s="16" t="s">
        <v>149</v>
      </c>
      <c r="B160" s="16" t="s">
        <v>927</v>
      </c>
      <c r="C160" s="18">
        <v>2573</v>
      </c>
      <c r="D160" s="33">
        <v>2783</v>
      </c>
      <c r="E160" s="33"/>
      <c r="F160" s="34"/>
      <c r="G160" s="35">
        <v>2570</v>
      </c>
      <c r="H160" s="50"/>
      <c r="I160" s="48">
        <v>11</v>
      </c>
      <c r="J160" s="17" t="s">
        <v>922</v>
      </c>
      <c r="K160" s="17" t="s">
        <v>928</v>
      </c>
      <c r="L160" s="17" t="s">
        <v>924</v>
      </c>
      <c r="M160" s="19" t="s">
        <v>929</v>
      </c>
      <c r="N160" s="19" t="s">
        <v>930</v>
      </c>
      <c r="O160" s="19" t="s">
        <v>931</v>
      </c>
    </row>
    <row r="161" spans="1:15" ht="36" hidden="1" outlineLevel="1" x14ac:dyDescent="0.25">
      <c r="A161" s="16" t="s">
        <v>151</v>
      </c>
      <c r="B161" s="16" t="s">
        <v>965</v>
      </c>
      <c r="C161" s="18">
        <v>2470</v>
      </c>
      <c r="D161" s="33">
        <v>2376</v>
      </c>
      <c r="E161" s="33"/>
      <c r="F161" s="34"/>
      <c r="G161" s="35">
        <v>2380</v>
      </c>
      <c r="H161" s="50"/>
      <c r="I161" s="48">
        <v>13</v>
      </c>
      <c r="J161" s="17" t="s">
        <v>959</v>
      </c>
      <c r="K161" s="17" t="s">
        <v>960</v>
      </c>
      <c r="L161" s="17" t="s">
        <v>961</v>
      </c>
      <c r="M161" s="19" t="s">
        <v>966</v>
      </c>
      <c r="N161" s="19" t="s">
        <v>967</v>
      </c>
      <c r="O161" s="19" t="s">
        <v>968</v>
      </c>
    </row>
    <row r="162" spans="1:15" ht="36" hidden="1" outlineLevel="1" x14ac:dyDescent="0.25">
      <c r="A162" s="16" t="s">
        <v>152</v>
      </c>
      <c r="B162" s="16" t="s">
        <v>976</v>
      </c>
      <c r="C162" s="18">
        <v>1620</v>
      </c>
      <c r="D162" s="33">
        <v>1614</v>
      </c>
      <c r="E162" s="33"/>
      <c r="F162" s="36">
        <v>1620</v>
      </c>
      <c r="G162" s="37"/>
      <c r="H162" s="50"/>
      <c r="I162" s="48">
        <v>12</v>
      </c>
      <c r="J162" s="17" t="s">
        <v>977</v>
      </c>
      <c r="K162" s="17" t="s">
        <v>978</v>
      </c>
      <c r="L162" s="17" t="s">
        <v>979</v>
      </c>
      <c r="M162" s="19" t="s">
        <v>980</v>
      </c>
      <c r="N162" s="19" t="s">
        <v>981</v>
      </c>
      <c r="O162" s="19" t="s">
        <v>982</v>
      </c>
    </row>
    <row r="163" spans="1:15" ht="36" hidden="1" outlineLevel="1" x14ac:dyDescent="0.25">
      <c r="A163" s="16" t="s">
        <v>153</v>
      </c>
      <c r="B163" s="16" t="s">
        <v>983</v>
      </c>
      <c r="C163" s="18">
        <v>2119</v>
      </c>
      <c r="D163" s="33">
        <v>2022</v>
      </c>
      <c r="E163" s="33"/>
      <c r="F163" s="34"/>
      <c r="G163" s="35">
        <v>2030</v>
      </c>
      <c r="H163" s="50"/>
      <c r="I163" s="48">
        <v>13</v>
      </c>
      <c r="J163" s="17" t="s">
        <v>977</v>
      </c>
      <c r="K163" s="17" t="s">
        <v>984</v>
      </c>
      <c r="L163" s="17" t="s">
        <v>979</v>
      </c>
      <c r="M163" s="19" t="s">
        <v>985</v>
      </c>
      <c r="N163" s="19" t="s">
        <v>986</v>
      </c>
      <c r="O163" s="19" t="s">
        <v>987</v>
      </c>
    </row>
    <row r="164" spans="1:15" ht="36" hidden="1" outlineLevel="1" x14ac:dyDescent="0.25">
      <c r="A164" s="16" t="s">
        <v>154</v>
      </c>
      <c r="B164" s="16" t="s">
        <v>1006</v>
      </c>
      <c r="C164" s="18">
        <v>2160</v>
      </c>
      <c r="D164" s="33">
        <v>2066</v>
      </c>
      <c r="E164" s="33"/>
      <c r="F164" s="34"/>
      <c r="G164" s="35">
        <v>2070</v>
      </c>
      <c r="H164" s="50"/>
      <c r="I164" s="48">
        <v>13</v>
      </c>
      <c r="J164" s="17" t="s">
        <v>1007</v>
      </c>
      <c r="K164" s="17" t="s">
        <v>1008</v>
      </c>
      <c r="L164" s="17" t="s">
        <v>1009</v>
      </c>
      <c r="M164" s="19" t="s">
        <v>1010</v>
      </c>
      <c r="N164" s="19" t="s">
        <v>1011</v>
      </c>
      <c r="O164" s="19" t="s">
        <v>1012</v>
      </c>
    </row>
    <row r="165" spans="1:15" ht="36" hidden="1" outlineLevel="1" x14ac:dyDescent="0.25">
      <c r="A165" s="16" t="s">
        <v>155</v>
      </c>
      <c r="B165" s="16" t="s">
        <v>1013</v>
      </c>
      <c r="C165" s="18">
        <v>1941</v>
      </c>
      <c r="D165" s="33">
        <v>1848</v>
      </c>
      <c r="E165" s="33"/>
      <c r="F165" s="34"/>
      <c r="G165" s="35">
        <v>1850</v>
      </c>
      <c r="H165" s="50"/>
      <c r="I165" s="48">
        <v>12</v>
      </c>
      <c r="J165" s="17" t="s">
        <v>1007</v>
      </c>
      <c r="K165" s="17" t="s">
        <v>1008</v>
      </c>
      <c r="L165" s="17" t="s">
        <v>1009</v>
      </c>
      <c r="M165" s="19" t="s">
        <v>1014</v>
      </c>
      <c r="N165" s="19" t="s">
        <v>1015</v>
      </c>
      <c r="O165" s="19" t="s">
        <v>1016</v>
      </c>
    </row>
    <row r="166" spans="1:15" ht="36" hidden="1" outlineLevel="1" x14ac:dyDescent="0.25">
      <c r="A166" s="16" t="s">
        <v>156</v>
      </c>
      <c r="B166" s="16" t="s">
        <v>1017</v>
      </c>
      <c r="C166" s="18">
        <v>2091</v>
      </c>
      <c r="D166" s="33">
        <v>1958</v>
      </c>
      <c r="E166" s="33"/>
      <c r="F166" s="34"/>
      <c r="G166" s="35">
        <v>1960</v>
      </c>
      <c r="H166" s="50"/>
      <c r="I166" s="48">
        <v>13</v>
      </c>
      <c r="J166" s="17" t="s">
        <v>1018</v>
      </c>
      <c r="K166" s="17" t="s">
        <v>1019</v>
      </c>
      <c r="L166" s="17" t="s">
        <v>1020</v>
      </c>
      <c r="M166" s="19" t="s">
        <v>1021</v>
      </c>
      <c r="N166" s="19" t="s">
        <v>1022</v>
      </c>
      <c r="O166" s="19" t="s">
        <v>1023</v>
      </c>
    </row>
    <row r="167" spans="1:15" ht="36" hidden="1" outlineLevel="1" x14ac:dyDescent="0.25">
      <c r="A167" s="16" t="s">
        <v>157</v>
      </c>
      <c r="B167" s="16" t="s">
        <v>1024</v>
      </c>
      <c r="C167" s="18">
        <v>2233</v>
      </c>
      <c r="D167" s="33">
        <v>2119</v>
      </c>
      <c r="E167" s="33"/>
      <c r="F167" s="34"/>
      <c r="G167" s="35">
        <v>2130</v>
      </c>
      <c r="H167" s="50"/>
      <c r="I167" s="48">
        <v>13</v>
      </c>
      <c r="J167" s="17" t="s">
        <v>1018</v>
      </c>
      <c r="K167" s="17" t="s">
        <v>1019</v>
      </c>
      <c r="L167" s="17" t="s">
        <v>1020</v>
      </c>
      <c r="M167" s="19" t="s">
        <v>1025</v>
      </c>
      <c r="N167" s="19" t="s">
        <v>1026</v>
      </c>
      <c r="O167" s="19" t="s">
        <v>1027</v>
      </c>
    </row>
    <row r="168" spans="1:15" ht="26.25" customHeight="1" collapsed="1" x14ac:dyDescent="0.25">
      <c r="A168" s="69" t="s">
        <v>1365</v>
      </c>
      <c r="B168" s="70"/>
      <c r="C168" s="45">
        <f>SUM(C169:C177)</f>
        <v>17088</v>
      </c>
      <c r="D168" s="46">
        <f>SUM(D169:D177)</f>
        <v>16672</v>
      </c>
      <c r="E168" s="46"/>
      <c r="F168" s="39">
        <f>F174+F175+F177</f>
        <v>3710</v>
      </c>
      <c r="G168" s="40">
        <f>G169+G170+G171+G172+G173+G176</f>
        <v>12990</v>
      </c>
      <c r="H168" s="40">
        <f>F168+G168</f>
        <v>16700</v>
      </c>
      <c r="I168" s="48">
        <f>F168+G168</f>
        <v>16700</v>
      </c>
      <c r="J168" s="17"/>
      <c r="K168" s="17"/>
      <c r="L168" s="17"/>
      <c r="M168" s="19"/>
      <c r="N168" s="19"/>
      <c r="O168" s="19"/>
    </row>
    <row r="169" spans="1:15" ht="24" hidden="1" outlineLevel="1" x14ac:dyDescent="0.25">
      <c r="A169" s="16" t="s">
        <v>158</v>
      </c>
      <c r="B169" s="16" t="s">
        <v>944</v>
      </c>
      <c r="C169" s="18">
        <v>2288</v>
      </c>
      <c r="D169" s="33">
        <v>2205</v>
      </c>
      <c r="E169" s="33"/>
      <c r="F169" s="34"/>
      <c r="G169" s="35">
        <v>2200</v>
      </c>
      <c r="H169" s="50"/>
      <c r="I169" s="48">
        <v>13</v>
      </c>
      <c r="J169" s="17" t="s">
        <v>945</v>
      </c>
      <c r="K169" s="17" t="s">
        <v>946</v>
      </c>
      <c r="L169" s="17" t="s">
        <v>947</v>
      </c>
      <c r="M169" s="19" t="s">
        <v>948</v>
      </c>
      <c r="N169" s="19" t="s">
        <v>949</v>
      </c>
      <c r="O169" s="19" t="s">
        <v>950</v>
      </c>
    </row>
    <row r="170" spans="1:15" ht="24" hidden="1" outlineLevel="1" x14ac:dyDescent="0.25">
      <c r="A170" s="16" t="s">
        <v>159</v>
      </c>
      <c r="B170" s="16" t="s">
        <v>951</v>
      </c>
      <c r="C170" s="18">
        <v>1967</v>
      </c>
      <c r="D170" s="33">
        <v>1882</v>
      </c>
      <c r="E170" s="33"/>
      <c r="F170" s="34"/>
      <c r="G170" s="35">
        <v>1890</v>
      </c>
      <c r="H170" s="50"/>
      <c r="I170" s="48">
        <v>12</v>
      </c>
      <c r="J170" s="17" t="s">
        <v>945</v>
      </c>
      <c r="K170" s="17" t="s">
        <v>946</v>
      </c>
      <c r="L170" s="17" t="s">
        <v>947</v>
      </c>
      <c r="M170" s="19" t="s">
        <v>106</v>
      </c>
      <c r="N170" s="19" t="s">
        <v>106</v>
      </c>
      <c r="O170" s="19" t="s">
        <v>952</v>
      </c>
    </row>
    <row r="171" spans="1:15" ht="36" hidden="1" outlineLevel="1" x14ac:dyDescent="0.25">
      <c r="A171" s="16" t="s">
        <v>160</v>
      </c>
      <c r="B171" s="16" t="s">
        <v>1028</v>
      </c>
      <c r="C171" s="18">
        <v>2170</v>
      </c>
      <c r="D171" s="33">
        <v>2145</v>
      </c>
      <c r="E171" s="33"/>
      <c r="F171" s="34"/>
      <c r="G171" s="35">
        <v>2140</v>
      </c>
      <c r="H171" s="50"/>
      <c r="I171" s="48">
        <v>13</v>
      </c>
      <c r="J171" s="17" t="s">
        <v>1029</v>
      </c>
      <c r="K171" s="17" t="s">
        <v>1030</v>
      </c>
      <c r="L171" s="17" t="s">
        <v>1031</v>
      </c>
      <c r="M171" s="19" t="s">
        <v>1032</v>
      </c>
      <c r="N171" s="19" t="s">
        <v>1033</v>
      </c>
      <c r="O171" s="19" t="s">
        <v>1034</v>
      </c>
    </row>
    <row r="172" spans="1:15" ht="36" hidden="1" outlineLevel="1" x14ac:dyDescent="0.25">
      <c r="A172" s="16" t="s">
        <v>162</v>
      </c>
      <c r="B172" s="16" t="s">
        <v>1035</v>
      </c>
      <c r="C172" s="18">
        <v>2121</v>
      </c>
      <c r="D172" s="33">
        <v>2139</v>
      </c>
      <c r="E172" s="33"/>
      <c r="F172" s="34"/>
      <c r="G172" s="35">
        <v>2130</v>
      </c>
      <c r="H172" s="50"/>
      <c r="I172" s="48">
        <v>13</v>
      </c>
      <c r="J172" s="17" t="s">
        <v>1029</v>
      </c>
      <c r="K172" s="17" t="s">
        <v>1036</v>
      </c>
      <c r="L172" s="17" t="s">
        <v>1031</v>
      </c>
      <c r="M172" s="19" t="s">
        <v>1037</v>
      </c>
      <c r="N172" s="19" t="s">
        <v>1038</v>
      </c>
      <c r="O172" s="19" t="s">
        <v>1039</v>
      </c>
    </row>
    <row r="173" spans="1:15" ht="36" hidden="1" outlineLevel="1" x14ac:dyDescent="0.25">
      <c r="A173" s="16" t="s">
        <v>163</v>
      </c>
      <c r="B173" s="16" t="s">
        <v>1040</v>
      </c>
      <c r="C173" s="18">
        <v>2541</v>
      </c>
      <c r="D173" s="33">
        <v>2599</v>
      </c>
      <c r="E173" s="33"/>
      <c r="F173" s="34"/>
      <c r="G173" s="35">
        <v>2600</v>
      </c>
      <c r="H173" s="50"/>
      <c r="I173" s="48">
        <v>14</v>
      </c>
      <c r="J173" s="17" t="s">
        <v>1029</v>
      </c>
      <c r="K173" s="17" t="s">
        <v>1041</v>
      </c>
      <c r="L173" s="17" t="s">
        <v>1031</v>
      </c>
      <c r="M173" s="19" t="s">
        <v>1042</v>
      </c>
      <c r="N173" s="19" t="s">
        <v>1043</v>
      </c>
      <c r="O173" s="19" t="s">
        <v>1044</v>
      </c>
    </row>
    <row r="174" spans="1:15" ht="36" hidden="1" outlineLevel="1" x14ac:dyDescent="0.25">
      <c r="A174" s="16" t="s">
        <v>164</v>
      </c>
      <c r="B174" s="16" t="s">
        <v>1063</v>
      </c>
      <c r="C174" s="18">
        <v>1092</v>
      </c>
      <c r="D174" s="33">
        <v>1086</v>
      </c>
      <c r="E174" s="33"/>
      <c r="F174" s="36">
        <v>1090</v>
      </c>
      <c r="G174" s="37"/>
      <c r="H174" s="50"/>
      <c r="I174" s="48">
        <v>11</v>
      </c>
      <c r="J174" s="17" t="s">
        <v>1064</v>
      </c>
      <c r="K174" s="17" t="s">
        <v>1065</v>
      </c>
      <c r="L174" s="17" t="s">
        <v>1066</v>
      </c>
      <c r="M174" s="19" t="s">
        <v>1067</v>
      </c>
      <c r="N174" s="19" t="s">
        <v>1068</v>
      </c>
      <c r="O174" s="19" t="s">
        <v>1069</v>
      </c>
    </row>
    <row r="175" spans="1:15" ht="36" hidden="1" outlineLevel="1" x14ac:dyDescent="0.25">
      <c r="A175" s="16" t="s">
        <v>165</v>
      </c>
      <c r="B175" s="16" t="s">
        <v>1070</v>
      </c>
      <c r="C175" s="18">
        <v>849</v>
      </c>
      <c r="D175" s="33">
        <v>836</v>
      </c>
      <c r="E175" s="33"/>
      <c r="F175" s="36">
        <v>840</v>
      </c>
      <c r="G175" s="37"/>
      <c r="H175" s="50"/>
      <c r="I175" s="48">
        <v>11</v>
      </c>
      <c r="J175" s="17" t="s">
        <v>1071</v>
      </c>
      <c r="K175" s="17" t="s">
        <v>1072</v>
      </c>
      <c r="L175" s="17" t="s">
        <v>1073</v>
      </c>
      <c r="M175" s="19" t="s">
        <v>1074</v>
      </c>
      <c r="N175" s="19" t="s">
        <v>1075</v>
      </c>
      <c r="O175" s="19" t="s">
        <v>1076</v>
      </c>
    </row>
    <row r="176" spans="1:15" ht="36" hidden="1" outlineLevel="1" x14ac:dyDescent="0.25">
      <c r="A176" s="16" t="s">
        <v>166</v>
      </c>
      <c r="B176" s="16" t="s">
        <v>1077</v>
      </c>
      <c r="C176" s="18">
        <v>2132</v>
      </c>
      <c r="D176" s="33">
        <v>2014</v>
      </c>
      <c r="E176" s="33"/>
      <c r="F176" s="34"/>
      <c r="G176" s="35">
        <v>2030</v>
      </c>
      <c r="H176" s="50"/>
      <c r="I176" s="48">
        <v>13</v>
      </c>
      <c r="J176" s="17" t="s">
        <v>1078</v>
      </c>
      <c r="K176" s="17" t="s">
        <v>1079</v>
      </c>
      <c r="L176" s="17" t="s">
        <v>1080</v>
      </c>
      <c r="M176" s="19" t="s">
        <v>1081</v>
      </c>
      <c r="N176" s="19" t="s">
        <v>1082</v>
      </c>
      <c r="O176" s="19" t="s">
        <v>1083</v>
      </c>
    </row>
    <row r="177" spans="1:16" ht="36" hidden="1" outlineLevel="1" x14ac:dyDescent="0.25">
      <c r="A177" s="16" t="s">
        <v>167</v>
      </c>
      <c r="B177" s="16" t="s">
        <v>1084</v>
      </c>
      <c r="C177" s="18">
        <v>1928</v>
      </c>
      <c r="D177" s="33">
        <v>1766</v>
      </c>
      <c r="E177" s="33"/>
      <c r="F177" s="36">
        <v>1780</v>
      </c>
      <c r="G177" s="37"/>
      <c r="H177" s="50"/>
      <c r="I177" s="48">
        <v>12</v>
      </c>
      <c r="J177" s="17" t="s">
        <v>1078</v>
      </c>
      <c r="K177" s="17" t="s">
        <v>1079</v>
      </c>
      <c r="L177" s="17" t="s">
        <v>1080</v>
      </c>
      <c r="M177" s="19" t="s">
        <v>1085</v>
      </c>
      <c r="N177" s="19" t="s">
        <v>1086</v>
      </c>
      <c r="O177" s="19" t="s">
        <v>1087</v>
      </c>
    </row>
    <row r="178" spans="1:16" ht="26.25" customHeight="1" collapsed="1" x14ac:dyDescent="0.25">
      <c r="A178" s="71" t="s">
        <v>1366</v>
      </c>
      <c r="B178" s="71"/>
      <c r="C178" s="45">
        <f>SUM(C179:C192)</f>
        <v>18577</v>
      </c>
      <c r="D178" s="46">
        <f>SUM(D179:D192)</f>
        <v>19810</v>
      </c>
      <c r="E178" s="46"/>
      <c r="F178" s="39">
        <f>F181+F182+F184+F186+F187+F188</f>
        <v>7860</v>
      </c>
      <c r="G178" s="40">
        <f>G179+G180+G183+G185+G189</f>
        <v>11920</v>
      </c>
      <c r="H178" s="49">
        <f>F178+G178</f>
        <v>19780</v>
      </c>
      <c r="I178" s="48">
        <f>F178+G178</f>
        <v>19780</v>
      </c>
      <c r="J178" s="17"/>
      <c r="K178" s="17"/>
      <c r="L178" s="17"/>
      <c r="M178" s="17"/>
      <c r="N178" s="17"/>
      <c r="O178" s="17"/>
    </row>
    <row r="179" spans="1:16" ht="36" hidden="1" outlineLevel="1" x14ac:dyDescent="0.25">
      <c r="A179" s="16" t="s">
        <v>168</v>
      </c>
      <c r="B179" s="16" t="s">
        <v>1045</v>
      </c>
      <c r="C179" s="18">
        <v>1851</v>
      </c>
      <c r="D179" s="33">
        <v>1996</v>
      </c>
      <c r="E179" s="33"/>
      <c r="F179" s="34"/>
      <c r="G179" s="35">
        <v>1990</v>
      </c>
      <c r="H179" s="50"/>
      <c r="I179" s="48">
        <v>12</v>
      </c>
      <c r="J179" s="17" t="s">
        <v>1046</v>
      </c>
      <c r="K179" s="17" t="s">
        <v>1047</v>
      </c>
      <c r="L179" s="17" t="s">
        <v>1048</v>
      </c>
      <c r="M179" s="19" t="s">
        <v>1049</v>
      </c>
      <c r="N179" s="19" t="s">
        <v>1050</v>
      </c>
      <c r="O179" s="19" t="s">
        <v>1051</v>
      </c>
    </row>
    <row r="180" spans="1:16" ht="36" hidden="1" outlineLevel="1" x14ac:dyDescent="0.25">
      <c r="A180" s="16" t="s">
        <v>169</v>
      </c>
      <c r="B180" s="16" t="s">
        <v>1052</v>
      </c>
      <c r="C180" s="18">
        <v>2460</v>
      </c>
      <c r="D180" s="33">
        <v>2811</v>
      </c>
      <c r="E180" s="33"/>
      <c r="F180" s="34"/>
      <c r="G180" s="35">
        <v>2800</v>
      </c>
      <c r="H180" s="50"/>
      <c r="I180" s="48">
        <v>13</v>
      </c>
      <c r="J180" s="17" t="s">
        <v>1046</v>
      </c>
      <c r="K180" s="17" t="s">
        <v>1047</v>
      </c>
      <c r="L180" s="17" t="s">
        <v>1048</v>
      </c>
      <c r="M180" s="19" t="s">
        <v>1053</v>
      </c>
      <c r="N180" s="19" t="s">
        <v>1054</v>
      </c>
      <c r="O180" s="19" t="s">
        <v>1055</v>
      </c>
    </row>
    <row r="181" spans="1:16" ht="36" hidden="1" outlineLevel="1" x14ac:dyDescent="0.25">
      <c r="A181" s="16" t="s">
        <v>170</v>
      </c>
      <c r="B181" s="16" t="s">
        <v>1056</v>
      </c>
      <c r="C181" s="18">
        <v>1164</v>
      </c>
      <c r="D181" s="33">
        <v>1154</v>
      </c>
      <c r="E181" s="33"/>
      <c r="F181" s="36">
        <v>1170</v>
      </c>
      <c r="G181" s="37"/>
      <c r="H181" s="50"/>
      <c r="I181" s="48">
        <v>11</v>
      </c>
      <c r="J181" s="17" t="s">
        <v>1057</v>
      </c>
      <c r="K181" s="17" t="s">
        <v>1058</v>
      </c>
      <c r="L181" s="17" t="s">
        <v>1059</v>
      </c>
      <c r="M181" s="19" t="s">
        <v>1060</v>
      </c>
      <c r="N181" s="19" t="s">
        <v>1061</v>
      </c>
      <c r="O181" s="19" t="s">
        <v>1062</v>
      </c>
    </row>
    <row r="182" spans="1:16" ht="24" hidden="1" outlineLevel="1" x14ac:dyDescent="0.25">
      <c r="A182" s="16" t="s">
        <v>171</v>
      </c>
      <c r="B182" s="16" t="s">
        <v>1088</v>
      </c>
      <c r="C182" s="18">
        <v>1832</v>
      </c>
      <c r="D182" s="33">
        <v>1768</v>
      </c>
      <c r="E182" s="33"/>
      <c r="F182" s="36">
        <v>1780</v>
      </c>
      <c r="G182" s="37"/>
      <c r="H182" s="50"/>
      <c r="I182" s="48">
        <v>12</v>
      </c>
      <c r="J182" s="17" t="s">
        <v>1089</v>
      </c>
      <c r="K182" s="17" t="s">
        <v>1090</v>
      </c>
      <c r="L182" s="17" t="s">
        <v>1091</v>
      </c>
      <c r="M182" s="19" t="s">
        <v>1092</v>
      </c>
      <c r="N182" s="19" t="s">
        <v>1093</v>
      </c>
      <c r="O182" s="19" t="s">
        <v>1094</v>
      </c>
    </row>
    <row r="183" spans="1:16" ht="36" hidden="1" outlineLevel="1" x14ac:dyDescent="0.25">
      <c r="A183" s="16" t="s">
        <v>172</v>
      </c>
      <c r="B183" s="16" t="s">
        <v>1095</v>
      </c>
      <c r="C183" s="18">
        <v>2141</v>
      </c>
      <c r="D183" s="33">
        <v>2018</v>
      </c>
      <c r="E183" s="33"/>
      <c r="F183" s="34"/>
      <c r="G183" s="35">
        <v>2020</v>
      </c>
      <c r="H183" s="50"/>
      <c r="I183" s="48">
        <v>13</v>
      </c>
      <c r="J183" s="17" t="s">
        <v>1089</v>
      </c>
      <c r="K183" s="17" t="s">
        <v>1090</v>
      </c>
      <c r="L183" s="17" t="s">
        <v>1091</v>
      </c>
      <c r="M183" s="19" t="s">
        <v>1096</v>
      </c>
      <c r="N183" s="19" t="s">
        <v>1097</v>
      </c>
      <c r="O183" s="19" t="s">
        <v>1098</v>
      </c>
    </row>
    <row r="184" spans="1:16" ht="36" hidden="1" outlineLevel="1" x14ac:dyDescent="0.25">
      <c r="A184" s="16" t="s">
        <v>173</v>
      </c>
      <c r="B184" s="16" t="s">
        <v>1099</v>
      </c>
      <c r="C184" s="18">
        <v>1174</v>
      </c>
      <c r="D184" s="33">
        <v>1162</v>
      </c>
      <c r="E184" s="33"/>
      <c r="F184" s="36">
        <v>1170</v>
      </c>
      <c r="G184" s="37"/>
      <c r="H184" s="50"/>
      <c r="I184" s="48">
        <v>12</v>
      </c>
      <c r="J184" s="17" t="s">
        <v>1100</v>
      </c>
      <c r="K184" s="17" t="s">
        <v>1101</v>
      </c>
      <c r="L184" s="17" t="s">
        <v>1102</v>
      </c>
      <c r="M184" s="19" t="s">
        <v>1103</v>
      </c>
      <c r="N184" s="19" t="s">
        <v>1104</v>
      </c>
      <c r="O184" s="19" t="s">
        <v>1105</v>
      </c>
    </row>
    <row r="185" spans="1:16" ht="24" hidden="1" outlineLevel="1" x14ac:dyDescent="0.25">
      <c r="A185" s="16" t="s">
        <v>174</v>
      </c>
      <c r="B185" s="16" t="s">
        <v>1106</v>
      </c>
      <c r="C185" s="18">
        <v>2198</v>
      </c>
      <c r="D185" s="33">
        <v>2879</v>
      </c>
      <c r="E185" s="33"/>
      <c r="F185" s="34"/>
      <c r="G185" s="35">
        <v>2820</v>
      </c>
      <c r="H185" s="50"/>
      <c r="I185" s="48">
        <v>13</v>
      </c>
      <c r="J185" s="17" t="s">
        <v>1107</v>
      </c>
      <c r="K185" s="17" t="s">
        <v>1108</v>
      </c>
      <c r="L185" s="17" t="s">
        <v>1109</v>
      </c>
      <c r="M185" s="19" t="s">
        <v>1110</v>
      </c>
      <c r="N185" s="19" t="s">
        <v>1111</v>
      </c>
      <c r="O185" s="19" t="s">
        <v>1112</v>
      </c>
    </row>
    <row r="186" spans="1:16" ht="36" hidden="1" outlineLevel="1" x14ac:dyDescent="0.25">
      <c r="A186" s="16" t="s">
        <v>175</v>
      </c>
      <c r="B186" s="16" t="s">
        <v>1113</v>
      </c>
      <c r="C186" s="18">
        <v>1793</v>
      </c>
      <c r="D186" s="33">
        <v>1782</v>
      </c>
      <c r="E186" s="33"/>
      <c r="F186" s="36">
        <v>1790</v>
      </c>
      <c r="G186" s="37"/>
      <c r="H186" s="50"/>
      <c r="I186" s="48">
        <v>11</v>
      </c>
      <c r="J186" s="17" t="s">
        <v>1107</v>
      </c>
      <c r="K186" s="17" t="s">
        <v>1108</v>
      </c>
      <c r="L186" s="17" t="s">
        <v>1109</v>
      </c>
      <c r="M186" s="19" t="s">
        <v>1114</v>
      </c>
      <c r="N186" s="19" t="s">
        <v>1115</v>
      </c>
      <c r="O186" s="19" t="s">
        <v>1116</v>
      </c>
    </row>
    <row r="187" spans="1:16" ht="36" hidden="1" outlineLevel="1" x14ac:dyDescent="0.25">
      <c r="A187" s="16" t="s">
        <v>176</v>
      </c>
      <c r="B187" s="16" t="s">
        <v>1117</v>
      </c>
      <c r="C187" s="18">
        <v>828</v>
      </c>
      <c r="D187" s="33">
        <v>828</v>
      </c>
      <c r="E187" s="33"/>
      <c r="F187" s="36">
        <v>830</v>
      </c>
      <c r="G187" s="37"/>
      <c r="H187" s="50"/>
      <c r="I187" s="48">
        <v>9</v>
      </c>
      <c r="J187" s="17" t="s">
        <v>1118</v>
      </c>
      <c r="K187" s="17" t="s">
        <v>1119</v>
      </c>
      <c r="L187" s="17" t="s">
        <v>1120</v>
      </c>
      <c r="M187" s="19" t="s">
        <v>1121</v>
      </c>
      <c r="N187" s="19" t="s">
        <v>1122</v>
      </c>
      <c r="O187" s="19" t="s">
        <v>1123</v>
      </c>
    </row>
    <row r="188" spans="1:16" ht="36" hidden="1" outlineLevel="1" x14ac:dyDescent="0.25">
      <c r="A188" s="16" t="s">
        <v>177</v>
      </c>
      <c r="B188" s="16" t="s">
        <v>1124</v>
      </c>
      <c r="C188" s="18">
        <v>1110</v>
      </c>
      <c r="D188" s="33">
        <v>1109</v>
      </c>
      <c r="E188" s="33"/>
      <c r="F188" s="36">
        <v>1120</v>
      </c>
      <c r="G188" s="37"/>
      <c r="H188" s="50"/>
      <c r="I188" s="48">
        <v>11</v>
      </c>
      <c r="J188" s="17" t="s">
        <v>1125</v>
      </c>
      <c r="K188" s="17" t="s">
        <v>1126</v>
      </c>
      <c r="L188" s="17" t="s">
        <v>1127</v>
      </c>
      <c r="M188" s="19" t="s">
        <v>1128</v>
      </c>
      <c r="N188" s="19" t="s">
        <v>1129</v>
      </c>
      <c r="O188" s="19" t="s">
        <v>1130</v>
      </c>
    </row>
    <row r="189" spans="1:16" ht="36" hidden="1" outlineLevel="1" x14ac:dyDescent="0.25">
      <c r="A189" s="16" t="s">
        <v>178</v>
      </c>
      <c r="B189" s="16" t="s">
        <v>1152</v>
      </c>
      <c r="C189" s="18">
        <v>2026</v>
      </c>
      <c r="D189" s="33">
        <v>2303</v>
      </c>
      <c r="E189" s="33"/>
      <c r="F189" s="34"/>
      <c r="G189" s="35">
        <v>2290</v>
      </c>
      <c r="H189" s="50"/>
      <c r="I189" s="48">
        <v>13</v>
      </c>
      <c r="J189" s="17" t="s">
        <v>1146</v>
      </c>
      <c r="K189" s="17" t="s">
        <v>1147</v>
      </c>
      <c r="L189" s="17" t="s">
        <v>1148</v>
      </c>
      <c r="M189" s="19" t="s">
        <v>106</v>
      </c>
      <c r="N189" s="19" t="s">
        <v>1153</v>
      </c>
      <c r="O189" s="19" t="s">
        <v>1154</v>
      </c>
    </row>
    <row r="190" spans="1:16" hidden="1" outlineLevel="1" x14ac:dyDescent="0.25">
      <c r="A190" s="20" t="s">
        <v>179</v>
      </c>
      <c r="B190" s="26">
        <v>2078</v>
      </c>
      <c r="C190" s="20" t="s">
        <v>1367</v>
      </c>
      <c r="D190" s="38" t="s">
        <v>1367</v>
      </c>
      <c r="E190" s="38"/>
      <c r="F190" s="41"/>
      <c r="G190" s="42"/>
      <c r="H190" s="50"/>
      <c r="I190" s="48"/>
      <c r="J190" s="22"/>
      <c r="K190" s="22"/>
      <c r="L190" s="22"/>
      <c r="M190" s="22"/>
      <c r="N190" s="22"/>
      <c r="O190" s="22"/>
      <c r="P190" s="24" t="s">
        <v>1345</v>
      </c>
    </row>
    <row r="191" spans="1:16" hidden="1" outlineLevel="1" x14ac:dyDescent="0.25">
      <c r="A191" s="20" t="s">
        <v>180</v>
      </c>
      <c r="B191" s="26">
        <v>2079</v>
      </c>
      <c r="C191" s="20" t="s">
        <v>1367</v>
      </c>
      <c r="D191" s="38" t="s">
        <v>1367</v>
      </c>
      <c r="E191" s="38"/>
      <c r="F191" s="41"/>
      <c r="G191" s="42"/>
      <c r="H191" s="50"/>
      <c r="I191" s="48"/>
      <c r="J191" s="22"/>
      <c r="K191" s="22"/>
      <c r="L191" s="22"/>
      <c r="M191" s="22"/>
      <c r="N191" s="22"/>
      <c r="O191" s="22"/>
      <c r="P191" s="24" t="s">
        <v>1345</v>
      </c>
    </row>
    <row r="192" spans="1:16" hidden="1" outlineLevel="1" x14ac:dyDescent="0.25">
      <c r="A192" s="20" t="s">
        <v>181</v>
      </c>
      <c r="B192" s="26">
        <v>2080</v>
      </c>
      <c r="C192" s="20" t="s">
        <v>1367</v>
      </c>
      <c r="D192" s="38" t="s">
        <v>1367</v>
      </c>
      <c r="E192" s="38"/>
      <c r="F192" s="41"/>
      <c r="G192" s="42"/>
      <c r="H192" s="50"/>
      <c r="I192" s="48"/>
      <c r="J192" s="22"/>
      <c r="K192" s="22"/>
      <c r="L192" s="22"/>
      <c r="M192" s="22"/>
      <c r="N192" s="22"/>
      <c r="O192" s="22"/>
      <c r="P192" s="24" t="s">
        <v>1345</v>
      </c>
    </row>
    <row r="193" spans="1:16" ht="26.25" customHeight="1" collapsed="1" x14ac:dyDescent="0.25">
      <c r="A193" s="69" t="s">
        <v>1368</v>
      </c>
      <c r="B193" s="70"/>
      <c r="C193" s="45">
        <f>SUM(C194:C207)</f>
        <v>17544</v>
      </c>
      <c r="D193" s="46">
        <f>SUM(D194:D207)</f>
        <v>17531</v>
      </c>
      <c r="E193" s="46"/>
      <c r="F193" s="39">
        <f>F196+F197+F198+F199+F200+F201+F202+F204+F205+F207</f>
        <v>8320</v>
      </c>
      <c r="G193" s="40">
        <f>G194+G195+G203+G206</f>
        <v>9250</v>
      </c>
      <c r="H193" s="40">
        <f>F193+G193</f>
        <v>17570</v>
      </c>
      <c r="I193" s="48">
        <f>F193+G193</f>
        <v>17570</v>
      </c>
      <c r="J193" s="17"/>
      <c r="K193" s="17"/>
      <c r="L193" s="17"/>
      <c r="M193" s="17"/>
      <c r="N193" s="17"/>
      <c r="O193" s="17"/>
    </row>
    <row r="194" spans="1:16" ht="24" hidden="1" outlineLevel="1" x14ac:dyDescent="0.25">
      <c r="A194" s="16" t="s">
        <v>182</v>
      </c>
      <c r="B194" s="16" t="s">
        <v>1131</v>
      </c>
      <c r="C194" s="18">
        <v>2401</v>
      </c>
      <c r="D194" s="33">
        <v>2487</v>
      </c>
      <c r="E194" s="33"/>
      <c r="F194" s="34"/>
      <c r="G194" s="35">
        <v>2480</v>
      </c>
      <c r="H194" s="50"/>
      <c r="I194" s="48">
        <v>13</v>
      </c>
      <c r="J194" s="17" t="s">
        <v>1132</v>
      </c>
      <c r="K194" s="17" t="s">
        <v>1133</v>
      </c>
      <c r="L194" s="17" t="s">
        <v>1134</v>
      </c>
      <c r="M194" s="19" t="s">
        <v>1135</v>
      </c>
      <c r="N194" s="19" t="s">
        <v>1136</v>
      </c>
      <c r="O194" s="19" t="s">
        <v>1137</v>
      </c>
    </row>
    <row r="195" spans="1:16" ht="36" hidden="1" outlineLevel="1" x14ac:dyDescent="0.25">
      <c r="A195" s="16" t="s">
        <v>183</v>
      </c>
      <c r="B195" s="16" t="s">
        <v>1138</v>
      </c>
      <c r="C195" s="18">
        <v>2328</v>
      </c>
      <c r="D195" s="33">
        <v>2469</v>
      </c>
      <c r="E195" s="33"/>
      <c r="F195" s="34"/>
      <c r="G195" s="35">
        <v>2470</v>
      </c>
      <c r="H195" s="50"/>
      <c r="I195" s="48">
        <v>13</v>
      </c>
      <c r="J195" s="17" t="s">
        <v>1139</v>
      </c>
      <c r="K195" s="17" t="s">
        <v>1140</v>
      </c>
      <c r="L195" s="17" t="s">
        <v>1141</v>
      </c>
      <c r="M195" s="19" t="s">
        <v>1142</v>
      </c>
      <c r="N195" s="19" t="s">
        <v>1143</v>
      </c>
      <c r="O195" s="19" t="s">
        <v>1144</v>
      </c>
    </row>
    <row r="196" spans="1:16" ht="36" hidden="1" outlineLevel="1" x14ac:dyDescent="0.25">
      <c r="A196" s="16" t="s">
        <v>184</v>
      </c>
      <c r="B196" s="16" t="s">
        <v>1145</v>
      </c>
      <c r="C196" s="18">
        <v>1370</v>
      </c>
      <c r="D196" s="33">
        <v>1363</v>
      </c>
      <c r="E196" s="33"/>
      <c r="F196" s="36">
        <v>1370</v>
      </c>
      <c r="G196" s="37"/>
      <c r="H196" s="50"/>
      <c r="I196" s="48">
        <v>11</v>
      </c>
      <c r="J196" s="17" t="s">
        <v>1146</v>
      </c>
      <c r="K196" s="17" t="s">
        <v>1147</v>
      </c>
      <c r="L196" s="17" t="s">
        <v>1148</v>
      </c>
      <c r="M196" s="19" t="s">
        <v>1149</v>
      </c>
      <c r="N196" s="19" t="s">
        <v>1150</v>
      </c>
      <c r="O196" s="19" t="s">
        <v>1151</v>
      </c>
    </row>
    <row r="197" spans="1:16" ht="36" hidden="1" outlineLevel="1" x14ac:dyDescent="0.25">
      <c r="A197" s="16" t="s">
        <v>185</v>
      </c>
      <c r="B197" s="16" t="s">
        <v>1155</v>
      </c>
      <c r="C197" s="18">
        <v>877</v>
      </c>
      <c r="D197" s="33">
        <v>875</v>
      </c>
      <c r="E197" s="33"/>
      <c r="F197" s="36">
        <v>880</v>
      </c>
      <c r="G197" s="37"/>
      <c r="H197" s="50"/>
      <c r="I197" s="48">
        <v>9</v>
      </c>
      <c r="J197" s="17" t="s">
        <v>1156</v>
      </c>
      <c r="K197" s="17" t="s">
        <v>1157</v>
      </c>
      <c r="L197" s="17" t="s">
        <v>1158</v>
      </c>
      <c r="M197" s="19" t="s">
        <v>1159</v>
      </c>
      <c r="N197" s="19" t="s">
        <v>1160</v>
      </c>
      <c r="O197" s="19" t="s">
        <v>1161</v>
      </c>
    </row>
    <row r="198" spans="1:16" ht="36" hidden="1" outlineLevel="1" x14ac:dyDescent="0.25">
      <c r="A198" s="16" t="s">
        <v>186</v>
      </c>
      <c r="B198" s="16" t="s">
        <v>1162</v>
      </c>
      <c r="C198" s="18">
        <v>208</v>
      </c>
      <c r="D198" s="33">
        <v>209</v>
      </c>
      <c r="E198" s="33"/>
      <c r="F198" s="36">
        <v>210</v>
      </c>
      <c r="G198" s="37"/>
      <c r="H198" s="50"/>
      <c r="I198" s="48">
        <v>6</v>
      </c>
      <c r="J198" s="17" t="s">
        <v>1163</v>
      </c>
      <c r="K198" s="17" t="s">
        <v>1164</v>
      </c>
      <c r="L198" s="17" t="s">
        <v>1165</v>
      </c>
      <c r="M198" s="19" t="s">
        <v>1166</v>
      </c>
      <c r="N198" s="19" t="s">
        <v>1167</v>
      </c>
      <c r="O198" s="19" t="s">
        <v>1168</v>
      </c>
    </row>
    <row r="199" spans="1:16" ht="36" hidden="1" outlineLevel="1" x14ac:dyDescent="0.25">
      <c r="A199" s="16" t="s">
        <v>188</v>
      </c>
      <c r="B199" s="16" t="s">
        <v>1169</v>
      </c>
      <c r="C199" s="18">
        <v>170</v>
      </c>
      <c r="D199" s="33">
        <v>164</v>
      </c>
      <c r="E199" s="33"/>
      <c r="F199" s="36">
        <v>170</v>
      </c>
      <c r="G199" s="37"/>
      <c r="H199" s="50"/>
      <c r="I199" s="48">
        <v>6</v>
      </c>
      <c r="J199" s="17" t="s">
        <v>1170</v>
      </c>
      <c r="K199" s="17" t="s">
        <v>1164</v>
      </c>
      <c r="L199" s="17" t="s">
        <v>1171</v>
      </c>
      <c r="M199" s="19" t="s">
        <v>1172</v>
      </c>
      <c r="N199" s="19" t="s">
        <v>1173</v>
      </c>
      <c r="O199" s="19" t="s">
        <v>1174</v>
      </c>
    </row>
    <row r="200" spans="1:16" ht="36" hidden="1" outlineLevel="1" x14ac:dyDescent="0.25">
      <c r="A200" s="16" t="s">
        <v>189</v>
      </c>
      <c r="B200" s="16" t="s">
        <v>1175</v>
      </c>
      <c r="C200" s="18">
        <v>324</v>
      </c>
      <c r="D200" s="33">
        <v>329</v>
      </c>
      <c r="E200" s="33"/>
      <c r="F200" s="36">
        <v>330</v>
      </c>
      <c r="G200" s="37"/>
      <c r="H200" s="50"/>
      <c r="I200" s="48">
        <v>6</v>
      </c>
      <c r="J200" s="17" t="s">
        <v>1176</v>
      </c>
      <c r="K200" s="17" t="s">
        <v>1177</v>
      </c>
      <c r="L200" s="17" t="s">
        <v>1178</v>
      </c>
      <c r="M200" s="19" t="s">
        <v>1179</v>
      </c>
      <c r="N200" s="19" t="s">
        <v>1180</v>
      </c>
      <c r="O200" s="19" t="s">
        <v>1181</v>
      </c>
    </row>
    <row r="201" spans="1:16" ht="36" hidden="1" outlineLevel="1" x14ac:dyDescent="0.25">
      <c r="A201" s="16" t="s">
        <v>190</v>
      </c>
      <c r="B201" s="16" t="s">
        <v>1182</v>
      </c>
      <c r="C201" s="18">
        <v>324</v>
      </c>
      <c r="D201" s="33">
        <v>322</v>
      </c>
      <c r="E201" s="33"/>
      <c r="F201" s="36">
        <v>330</v>
      </c>
      <c r="G201" s="37"/>
      <c r="H201" s="50"/>
      <c r="I201" s="48">
        <v>6</v>
      </c>
      <c r="J201" s="17" t="s">
        <v>1156</v>
      </c>
      <c r="K201" s="17" t="s">
        <v>1157</v>
      </c>
      <c r="L201" s="17" t="s">
        <v>1158</v>
      </c>
      <c r="M201" s="19" t="s">
        <v>1183</v>
      </c>
      <c r="N201" s="19" t="s">
        <v>1184</v>
      </c>
      <c r="O201" s="19" t="s">
        <v>1185</v>
      </c>
    </row>
    <row r="202" spans="1:16" ht="36" hidden="1" outlineLevel="1" x14ac:dyDescent="0.25">
      <c r="A202" s="16" t="s">
        <v>191</v>
      </c>
      <c r="B202" s="16" t="s">
        <v>1186</v>
      </c>
      <c r="C202" s="18">
        <v>1363</v>
      </c>
      <c r="D202" s="33">
        <v>1358</v>
      </c>
      <c r="E202" s="33"/>
      <c r="F202" s="36">
        <v>1360</v>
      </c>
      <c r="G202" s="37"/>
      <c r="H202" s="50"/>
      <c r="I202" s="48">
        <v>11</v>
      </c>
      <c r="J202" s="17" t="s">
        <v>1187</v>
      </c>
      <c r="K202" s="17" t="s">
        <v>1188</v>
      </c>
      <c r="L202" s="17" t="s">
        <v>866</v>
      </c>
      <c r="M202" s="19" t="s">
        <v>1189</v>
      </c>
      <c r="N202" s="19" t="s">
        <v>1190</v>
      </c>
      <c r="O202" s="19" t="s">
        <v>1191</v>
      </c>
    </row>
    <row r="203" spans="1:16" ht="36" hidden="1" outlineLevel="1" x14ac:dyDescent="0.25">
      <c r="A203" s="16" t="s">
        <v>192</v>
      </c>
      <c r="B203" s="16" t="s">
        <v>1192</v>
      </c>
      <c r="C203" s="18">
        <v>2222</v>
      </c>
      <c r="D203" s="33">
        <v>2259</v>
      </c>
      <c r="E203" s="33"/>
      <c r="F203" s="34"/>
      <c r="G203" s="35">
        <v>2250</v>
      </c>
      <c r="H203" s="50"/>
      <c r="I203" s="48">
        <v>13</v>
      </c>
      <c r="J203" s="17" t="s">
        <v>1193</v>
      </c>
      <c r="K203" s="17" t="s">
        <v>1194</v>
      </c>
      <c r="L203" s="17" t="s">
        <v>1195</v>
      </c>
      <c r="M203" s="19" t="s">
        <v>1196</v>
      </c>
      <c r="N203" s="19" t="s">
        <v>1197</v>
      </c>
      <c r="O203" s="19" t="s">
        <v>1198</v>
      </c>
    </row>
    <row r="204" spans="1:16" ht="36" hidden="1" outlineLevel="1" x14ac:dyDescent="0.25">
      <c r="A204" s="16" t="s">
        <v>193</v>
      </c>
      <c r="B204" s="16" t="s">
        <v>1199</v>
      </c>
      <c r="C204" s="18">
        <v>887</v>
      </c>
      <c r="D204" s="33">
        <v>902</v>
      </c>
      <c r="E204" s="33"/>
      <c r="F204" s="36">
        <v>900</v>
      </c>
      <c r="G204" s="37"/>
      <c r="H204" s="50"/>
      <c r="I204" s="48">
        <v>9</v>
      </c>
      <c r="J204" s="17" t="s">
        <v>1200</v>
      </c>
      <c r="K204" s="17" t="s">
        <v>1201</v>
      </c>
      <c r="L204" s="17" t="s">
        <v>1202</v>
      </c>
      <c r="M204" s="19" t="s">
        <v>1203</v>
      </c>
      <c r="N204" s="19" t="s">
        <v>1204</v>
      </c>
      <c r="O204" s="19" t="s">
        <v>1205</v>
      </c>
    </row>
    <row r="205" spans="1:16" ht="36" hidden="1" outlineLevel="1" x14ac:dyDescent="0.25">
      <c r="A205" s="16" t="s">
        <v>194</v>
      </c>
      <c r="B205" s="16" t="s">
        <v>1206</v>
      </c>
      <c r="C205" s="18">
        <v>1211</v>
      </c>
      <c r="D205" s="33">
        <v>1205</v>
      </c>
      <c r="E205" s="33"/>
      <c r="F205" s="36">
        <v>1210</v>
      </c>
      <c r="G205" s="37"/>
      <c r="H205" s="50"/>
      <c r="I205" s="48">
        <v>11</v>
      </c>
      <c r="J205" s="17" t="s">
        <v>1207</v>
      </c>
      <c r="K205" s="17" t="s">
        <v>1208</v>
      </c>
      <c r="L205" s="17" t="s">
        <v>1209</v>
      </c>
      <c r="M205" s="19" t="s">
        <v>1210</v>
      </c>
      <c r="N205" s="19" t="s">
        <v>1211</v>
      </c>
      <c r="O205" s="19" t="s">
        <v>1212</v>
      </c>
    </row>
    <row r="206" spans="1:16" ht="36" hidden="1" outlineLevel="1" x14ac:dyDescent="0.25">
      <c r="A206" s="16" t="s">
        <v>195</v>
      </c>
      <c r="B206" s="16" t="s">
        <v>1213</v>
      </c>
      <c r="C206" s="18">
        <v>2296</v>
      </c>
      <c r="D206" s="33">
        <v>2043</v>
      </c>
      <c r="E206" s="33"/>
      <c r="F206" s="34"/>
      <c r="G206" s="35">
        <v>2050</v>
      </c>
      <c r="H206" s="50"/>
      <c r="I206" s="48">
        <v>13</v>
      </c>
      <c r="J206" s="17" t="s">
        <v>1207</v>
      </c>
      <c r="K206" s="17" t="s">
        <v>1214</v>
      </c>
      <c r="L206" s="17" t="s">
        <v>1209</v>
      </c>
      <c r="M206" s="19" t="s">
        <v>1215</v>
      </c>
      <c r="N206" s="19" t="s">
        <v>1216</v>
      </c>
      <c r="O206" s="19" t="s">
        <v>1217</v>
      </c>
    </row>
    <row r="207" spans="1:16" ht="36" hidden="1" outlineLevel="1" x14ac:dyDescent="0.25">
      <c r="A207" s="16" t="s">
        <v>196</v>
      </c>
      <c r="B207" s="16" t="s">
        <v>1218</v>
      </c>
      <c r="C207" s="18">
        <v>1563</v>
      </c>
      <c r="D207" s="33">
        <v>1546</v>
      </c>
      <c r="E207" s="33"/>
      <c r="F207" s="36">
        <v>1560</v>
      </c>
      <c r="G207" s="37"/>
      <c r="H207" s="50"/>
      <c r="I207" s="48">
        <v>12</v>
      </c>
      <c r="J207" s="17" t="s">
        <v>1207</v>
      </c>
      <c r="K207" s="17" t="s">
        <v>1214</v>
      </c>
      <c r="L207" s="17" t="s">
        <v>1209</v>
      </c>
      <c r="M207" s="19" t="s">
        <v>1219</v>
      </c>
      <c r="N207" s="19" t="s">
        <v>1220</v>
      </c>
      <c r="O207" s="19" t="s">
        <v>1221</v>
      </c>
    </row>
    <row r="208" spans="1:16" hidden="1" outlineLevel="1" x14ac:dyDescent="0.25">
      <c r="A208" s="20" t="s">
        <v>197</v>
      </c>
      <c r="B208" s="26">
        <v>2076</v>
      </c>
      <c r="C208" s="21">
        <v>0</v>
      </c>
      <c r="D208" s="38">
        <v>0</v>
      </c>
      <c r="E208" s="38"/>
      <c r="F208" s="41"/>
      <c r="G208" s="42"/>
      <c r="H208" s="50"/>
      <c r="I208" s="48"/>
      <c r="J208" s="22"/>
      <c r="K208" s="22"/>
      <c r="L208" s="22"/>
      <c r="M208" s="23"/>
      <c r="N208" s="23"/>
      <c r="O208" s="23"/>
      <c r="P208" s="24" t="s">
        <v>1345</v>
      </c>
    </row>
    <row r="209" spans="1:15" ht="28.5" customHeight="1" collapsed="1" x14ac:dyDescent="0.25">
      <c r="A209" s="69" t="s">
        <v>1369</v>
      </c>
      <c r="B209" s="70"/>
      <c r="C209" s="45">
        <f>SUM(C210:C217)</f>
        <v>18143</v>
      </c>
      <c r="D209" s="46">
        <f>SUM(D210:D217)</f>
        <v>17970</v>
      </c>
      <c r="E209" s="46"/>
      <c r="F209" s="39">
        <f>F210+F211</f>
        <v>3040</v>
      </c>
      <c r="G209" s="40">
        <f>G212+G213+G214+G215+G216+G217</f>
        <v>14910</v>
      </c>
      <c r="H209" s="40">
        <f>F209+G209</f>
        <v>17950</v>
      </c>
      <c r="I209" s="48">
        <f>F209+G209</f>
        <v>17950</v>
      </c>
      <c r="J209" s="17"/>
      <c r="K209" s="17"/>
      <c r="L209" s="17"/>
      <c r="M209" s="19"/>
      <c r="N209" s="19"/>
      <c r="O209" s="19"/>
    </row>
    <row r="210" spans="1:15" ht="36" hidden="1" outlineLevel="1" x14ac:dyDescent="0.25">
      <c r="A210" s="16" t="s">
        <v>198</v>
      </c>
      <c r="B210" s="16" t="s">
        <v>1222</v>
      </c>
      <c r="C210" s="18">
        <v>1442</v>
      </c>
      <c r="D210" s="33">
        <v>1438</v>
      </c>
      <c r="E210" s="33"/>
      <c r="F210" s="36">
        <v>1440</v>
      </c>
      <c r="G210" s="37"/>
      <c r="H210" s="50"/>
      <c r="I210" s="48">
        <v>11</v>
      </c>
      <c r="J210" s="17" t="s">
        <v>1207</v>
      </c>
      <c r="K210" s="17" t="s">
        <v>1214</v>
      </c>
      <c r="L210" s="17" t="s">
        <v>1209</v>
      </c>
      <c r="M210" s="19" t="s">
        <v>1223</v>
      </c>
      <c r="N210" s="19" t="s">
        <v>1224</v>
      </c>
      <c r="O210" s="19" t="s">
        <v>1225</v>
      </c>
    </row>
    <row r="211" spans="1:15" ht="36" hidden="1" outlineLevel="1" x14ac:dyDescent="0.25">
      <c r="A211" s="16" t="s">
        <v>199</v>
      </c>
      <c r="B211" s="16" t="s">
        <v>1226</v>
      </c>
      <c r="C211" s="18">
        <v>1588</v>
      </c>
      <c r="D211" s="33">
        <v>1592</v>
      </c>
      <c r="E211" s="33"/>
      <c r="F211" s="36">
        <v>1600</v>
      </c>
      <c r="G211" s="37"/>
      <c r="H211" s="50"/>
      <c r="I211" s="48">
        <v>11</v>
      </c>
      <c r="J211" s="17" t="s">
        <v>1227</v>
      </c>
      <c r="K211" s="17" t="s">
        <v>1228</v>
      </c>
      <c r="L211" s="17" t="s">
        <v>1229</v>
      </c>
      <c r="M211" s="19" t="s">
        <v>1230</v>
      </c>
      <c r="N211" s="19" t="s">
        <v>1231</v>
      </c>
      <c r="O211" s="19" t="s">
        <v>106</v>
      </c>
    </row>
    <row r="212" spans="1:15" ht="24" hidden="1" outlineLevel="1" x14ac:dyDescent="0.25">
      <c r="A212" s="16" t="s">
        <v>200</v>
      </c>
      <c r="B212" s="16" t="s">
        <v>1232</v>
      </c>
      <c r="C212" s="18">
        <v>2371</v>
      </c>
      <c r="D212" s="33">
        <v>2257</v>
      </c>
      <c r="E212" s="33"/>
      <c r="F212" s="34"/>
      <c r="G212" s="35">
        <v>2260</v>
      </c>
      <c r="H212" s="50"/>
      <c r="I212" s="48">
        <v>13</v>
      </c>
      <c r="J212" s="17" t="s">
        <v>1233</v>
      </c>
      <c r="K212" s="17" t="s">
        <v>1234</v>
      </c>
      <c r="L212" s="17" t="s">
        <v>1235</v>
      </c>
      <c r="M212" s="19" t="s">
        <v>1236</v>
      </c>
      <c r="N212" s="19" t="s">
        <v>1237</v>
      </c>
      <c r="O212" s="19" t="s">
        <v>1238</v>
      </c>
    </row>
    <row r="213" spans="1:15" ht="36" hidden="1" outlineLevel="1" x14ac:dyDescent="0.25">
      <c r="A213" s="16" t="s">
        <v>201</v>
      </c>
      <c r="B213" s="16" t="s">
        <v>1239</v>
      </c>
      <c r="C213" s="18">
        <v>2381</v>
      </c>
      <c r="D213" s="33">
        <v>2318</v>
      </c>
      <c r="E213" s="33"/>
      <c r="F213" s="34"/>
      <c r="G213" s="35">
        <v>2330</v>
      </c>
      <c r="H213" s="50"/>
      <c r="I213" s="48">
        <v>13</v>
      </c>
      <c r="J213" s="17" t="s">
        <v>1233</v>
      </c>
      <c r="K213" s="17" t="s">
        <v>1234</v>
      </c>
      <c r="L213" s="17" t="s">
        <v>1235</v>
      </c>
      <c r="M213" s="19" t="s">
        <v>1240</v>
      </c>
      <c r="N213" s="19" t="s">
        <v>1241</v>
      </c>
      <c r="O213" s="19" t="s">
        <v>1242</v>
      </c>
    </row>
    <row r="214" spans="1:15" ht="36" hidden="1" outlineLevel="1" x14ac:dyDescent="0.25">
      <c r="A214" s="16" t="s">
        <v>202</v>
      </c>
      <c r="B214" s="16" t="s">
        <v>1243</v>
      </c>
      <c r="C214" s="18">
        <v>1911</v>
      </c>
      <c r="D214" s="33">
        <v>1976</v>
      </c>
      <c r="E214" s="33"/>
      <c r="F214" s="34"/>
      <c r="G214" s="35">
        <v>1930</v>
      </c>
      <c r="H214" s="50"/>
      <c r="I214" s="48">
        <v>11</v>
      </c>
      <c r="J214" s="17" t="s">
        <v>1244</v>
      </c>
      <c r="K214" s="17" t="s">
        <v>1245</v>
      </c>
      <c r="L214" s="17" t="s">
        <v>1246</v>
      </c>
      <c r="M214" s="19" t="s">
        <v>1247</v>
      </c>
      <c r="N214" s="19" t="s">
        <v>1248</v>
      </c>
      <c r="O214" s="19" t="s">
        <v>1249</v>
      </c>
    </row>
    <row r="215" spans="1:15" ht="36" hidden="1" outlineLevel="1" x14ac:dyDescent="0.25">
      <c r="A215" s="16" t="s">
        <v>203</v>
      </c>
      <c r="B215" s="16" t="s">
        <v>1261</v>
      </c>
      <c r="C215" s="18">
        <v>2917</v>
      </c>
      <c r="D215" s="33">
        <v>2919</v>
      </c>
      <c r="E215" s="33"/>
      <c r="F215" s="34"/>
      <c r="G215" s="35">
        <v>2890</v>
      </c>
      <c r="H215" s="50"/>
      <c r="I215" s="48">
        <v>14</v>
      </c>
      <c r="J215" s="17" t="s">
        <v>1262</v>
      </c>
      <c r="K215" s="17" t="s">
        <v>1263</v>
      </c>
      <c r="L215" s="17" t="s">
        <v>1264</v>
      </c>
      <c r="M215" s="19" t="s">
        <v>1265</v>
      </c>
      <c r="N215" s="19" t="s">
        <v>1266</v>
      </c>
      <c r="O215" s="19" t="s">
        <v>1267</v>
      </c>
    </row>
    <row r="216" spans="1:15" ht="36" hidden="1" outlineLevel="1" x14ac:dyDescent="0.25">
      <c r="A216" s="16" t="s">
        <v>204</v>
      </c>
      <c r="B216" s="16" t="s">
        <v>1268</v>
      </c>
      <c r="C216" s="18">
        <v>2803</v>
      </c>
      <c r="D216" s="33">
        <v>2725</v>
      </c>
      <c r="E216" s="33"/>
      <c r="F216" s="34"/>
      <c r="G216" s="35">
        <v>2730</v>
      </c>
      <c r="H216" s="50"/>
      <c r="I216" s="48">
        <v>14</v>
      </c>
      <c r="J216" s="17" t="s">
        <v>1262</v>
      </c>
      <c r="K216" s="17" t="s">
        <v>1263</v>
      </c>
      <c r="L216" s="17" t="s">
        <v>1264</v>
      </c>
      <c r="M216" s="19" t="s">
        <v>106</v>
      </c>
      <c r="N216" s="19" t="s">
        <v>1269</v>
      </c>
      <c r="O216" s="19" t="s">
        <v>106</v>
      </c>
    </row>
    <row r="217" spans="1:15" ht="24" hidden="1" outlineLevel="1" x14ac:dyDescent="0.25">
      <c r="A217" s="16" t="s">
        <v>205</v>
      </c>
      <c r="B217" s="16" t="s">
        <v>1270</v>
      </c>
      <c r="C217" s="18">
        <v>2730</v>
      </c>
      <c r="D217" s="33">
        <v>2745</v>
      </c>
      <c r="E217" s="33"/>
      <c r="F217" s="34"/>
      <c r="G217" s="35">
        <v>2770</v>
      </c>
      <c r="H217" s="50"/>
      <c r="I217" s="48">
        <v>14</v>
      </c>
      <c r="J217" s="17" t="s">
        <v>1262</v>
      </c>
      <c r="K217" s="17" t="s">
        <v>1271</v>
      </c>
      <c r="L217" s="17" t="s">
        <v>1264</v>
      </c>
      <c r="M217" s="19" t="s">
        <v>106</v>
      </c>
      <c r="N217" s="19" t="s">
        <v>106</v>
      </c>
      <c r="O217" s="19" t="s">
        <v>106</v>
      </c>
    </row>
    <row r="218" spans="1:15" ht="28.5" customHeight="1" collapsed="1" x14ac:dyDescent="0.25">
      <c r="A218" s="69" t="s">
        <v>1370</v>
      </c>
      <c r="B218" s="70"/>
      <c r="C218" s="45">
        <f>SUM(C219:C226)</f>
        <v>16218</v>
      </c>
      <c r="D218" s="46">
        <f>SUM(D219:D226)</f>
        <v>15555</v>
      </c>
      <c r="E218" s="46"/>
      <c r="F218" s="39">
        <f>F221+F224</f>
        <v>3350</v>
      </c>
      <c r="G218" s="40">
        <f>G219+G220+G222+G223+G225+G226</f>
        <v>12260</v>
      </c>
      <c r="H218" s="40">
        <f>F218+G218</f>
        <v>15610</v>
      </c>
      <c r="I218" s="48">
        <f>F218+G218</f>
        <v>15610</v>
      </c>
      <c r="J218" s="17"/>
      <c r="K218" s="17"/>
      <c r="L218" s="17"/>
      <c r="M218" s="19"/>
      <c r="N218" s="19"/>
      <c r="O218" s="19"/>
    </row>
    <row r="219" spans="1:15" ht="36" hidden="1" outlineLevel="1" x14ac:dyDescent="0.25">
      <c r="A219" s="16" t="s">
        <v>206</v>
      </c>
      <c r="B219" s="16" t="s">
        <v>1250</v>
      </c>
      <c r="C219" s="18">
        <v>1999</v>
      </c>
      <c r="D219" s="33">
        <v>1891</v>
      </c>
      <c r="E219" s="33"/>
      <c r="F219" s="34"/>
      <c r="G219" s="35">
        <v>1900</v>
      </c>
      <c r="H219" s="50"/>
      <c r="I219" s="48">
        <v>12</v>
      </c>
      <c r="J219" s="17" t="s">
        <v>1244</v>
      </c>
      <c r="K219" s="17" t="s">
        <v>1245</v>
      </c>
      <c r="L219" s="17" t="s">
        <v>1246</v>
      </c>
      <c r="M219" s="19" t="s">
        <v>1251</v>
      </c>
      <c r="N219" s="19" t="s">
        <v>1252</v>
      </c>
      <c r="O219" s="19" t="s">
        <v>1253</v>
      </c>
    </row>
    <row r="220" spans="1:15" ht="36" hidden="1" outlineLevel="1" x14ac:dyDescent="0.25">
      <c r="A220" s="16" t="s">
        <v>207</v>
      </c>
      <c r="B220" s="16" t="s">
        <v>1272</v>
      </c>
      <c r="C220" s="18">
        <v>1957</v>
      </c>
      <c r="D220" s="33">
        <v>1841</v>
      </c>
      <c r="E220" s="33"/>
      <c r="F220" s="34"/>
      <c r="G220" s="35">
        <v>1840</v>
      </c>
      <c r="H220" s="50"/>
      <c r="I220" s="48">
        <v>12</v>
      </c>
      <c r="J220" s="17" t="s">
        <v>1273</v>
      </c>
      <c r="K220" s="17" t="s">
        <v>1274</v>
      </c>
      <c r="L220" s="17" t="s">
        <v>1275</v>
      </c>
      <c r="M220" s="19" t="s">
        <v>106</v>
      </c>
      <c r="N220" s="19" t="s">
        <v>1276</v>
      </c>
      <c r="O220" s="19" t="s">
        <v>1277</v>
      </c>
    </row>
    <row r="221" spans="1:15" ht="36" hidden="1" outlineLevel="1" x14ac:dyDescent="0.25">
      <c r="A221" s="16" t="s">
        <v>208</v>
      </c>
      <c r="B221" s="16" t="s">
        <v>1278</v>
      </c>
      <c r="C221" s="18">
        <v>1593</v>
      </c>
      <c r="D221" s="33">
        <v>1582</v>
      </c>
      <c r="E221" s="33"/>
      <c r="F221" s="36">
        <v>1590</v>
      </c>
      <c r="G221" s="37"/>
      <c r="H221" s="50"/>
      <c r="I221" s="48">
        <v>12</v>
      </c>
      <c r="J221" s="17" t="s">
        <v>1273</v>
      </c>
      <c r="K221" s="17" t="s">
        <v>1279</v>
      </c>
      <c r="L221" s="17" t="s">
        <v>1275</v>
      </c>
      <c r="M221" s="19" t="s">
        <v>1280</v>
      </c>
      <c r="N221" s="19" t="s">
        <v>1281</v>
      </c>
      <c r="O221" s="19" t="s">
        <v>1282</v>
      </c>
    </row>
    <row r="222" spans="1:15" ht="36" hidden="1" outlineLevel="1" x14ac:dyDescent="0.25">
      <c r="A222" s="16" t="s">
        <v>209</v>
      </c>
      <c r="B222" s="16" t="s">
        <v>1293</v>
      </c>
      <c r="C222" s="18">
        <v>2135</v>
      </c>
      <c r="D222" s="33">
        <v>2078</v>
      </c>
      <c r="E222" s="33"/>
      <c r="F222" s="34"/>
      <c r="G222" s="35">
        <v>2090</v>
      </c>
      <c r="H222" s="50"/>
      <c r="I222" s="48">
        <v>13</v>
      </c>
      <c r="J222" s="17" t="s">
        <v>1294</v>
      </c>
      <c r="K222" s="17" t="s">
        <v>1295</v>
      </c>
      <c r="L222" s="17" t="s">
        <v>1296</v>
      </c>
      <c r="M222" s="19" t="s">
        <v>1297</v>
      </c>
      <c r="N222" s="19" t="s">
        <v>1298</v>
      </c>
      <c r="O222" s="19" t="s">
        <v>1299</v>
      </c>
    </row>
    <row r="223" spans="1:15" ht="36" hidden="1" outlineLevel="1" x14ac:dyDescent="0.25">
      <c r="A223" s="16" t="s">
        <v>210</v>
      </c>
      <c r="B223" s="16" t="s">
        <v>1300</v>
      </c>
      <c r="C223" s="18">
        <v>2022</v>
      </c>
      <c r="D223" s="33">
        <v>1996</v>
      </c>
      <c r="E223" s="33"/>
      <c r="F223" s="34"/>
      <c r="G223" s="35">
        <v>2000</v>
      </c>
      <c r="H223" s="50"/>
      <c r="I223" s="48">
        <v>13</v>
      </c>
      <c r="J223" s="17" t="s">
        <v>1294</v>
      </c>
      <c r="K223" s="17" t="s">
        <v>1295</v>
      </c>
      <c r="L223" s="17" t="s">
        <v>1296</v>
      </c>
      <c r="M223" s="19" t="s">
        <v>1301</v>
      </c>
      <c r="N223" s="19" t="s">
        <v>1302</v>
      </c>
      <c r="O223" s="19" t="s">
        <v>1303</v>
      </c>
    </row>
    <row r="224" spans="1:15" ht="24" hidden="1" outlineLevel="1" x14ac:dyDescent="0.25">
      <c r="A224" s="16" t="s">
        <v>1372</v>
      </c>
      <c r="B224" s="16" t="s">
        <v>1304</v>
      </c>
      <c r="C224" s="18">
        <v>1849</v>
      </c>
      <c r="D224" s="33">
        <v>1761</v>
      </c>
      <c r="E224" s="33"/>
      <c r="F224" s="36">
        <v>1760</v>
      </c>
      <c r="G224" s="37"/>
      <c r="H224" s="50"/>
      <c r="I224" s="48">
        <v>12</v>
      </c>
      <c r="J224" s="17" t="s">
        <v>1294</v>
      </c>
      <c r="K224" s="17" t="s">
        <v>1295</v>
      </c>
      <c r="L224" s="17" t="s">
        <v>1296</v>
      </c>
      <c r="M224" s="19" t="s">
        <v>1305</v>
      </c>
      <c r="N224" s="19" t="s">
        <v>106</v>
      </c>
      <c r="O224" s="19" t="s">
        <v>1306</v>
      </c>
    </row>
    <row r="225" spans="1:15" ht="36" hidden="1" outlineLevel="1" x14ac:dyDescent="0.25">
      <c r="A225" s="16" t="s">
        <v>1373</v>
      </c>
      <c r="B225" s="16" t="s">
        <v>1307</v>
      </c>
      <c r="C225" s="18">
        <v>2537</v>
      </c>
      <c r="D225" s="33">
        <v>2384</v>
      </c>
      <c r="E225" s="33"/>
      <c r="F225" s="34"/>
      <c r="G225" s="35">
        <v>2400</v>
      </c>
      <c r="H225" s="50"/>
      <c r="I225" s="48">
        <v>14</v>
      </c>
      <c r="J225" s="17" t="s">
        <v>1308</v>
      </c>
      <c r="K225" s="17" t="s">
        <v>1309</v>
      </c>
      <c r="L225" s="17" t="s">
        <v>1310</v>
      </c>
      <c r="M225" s="19" t="s">
        <v>1311</v>
      </c>
      <c r="N225" s="19" t="s">
        <v>1312</v>
      </c>
      <c r="O225" s="19" t="s">
        <v>1313</v>
      </c>
    </row>
    <row r="226" spans="1:15" ht="24" hidden="1" outlineLevel="1" x14ac:dyDescent="0.25">
      <c r="A226" s="16" t="s">
        <v>1374</v>
      </c>
      <c r="B226" s="16" t="s">
        <v>1314</v>
      </c>
      <c r="C226" s="18">
        <v>2126</v>
      </c>
      <c r="D226" s="33">
        <v>2022</v>
      </c>
      <c r="E226" s="33"/>
      <c r="F226" s="34"/>
      <c r="G226" s="35">
        <v>2030</v>
      </c>
      <c r="H226" s="50"/>
      <c r="I226" s="48">
        <v>13</v>
      </c>
      <c r="J226" s="17" t="s">
        <v>1308</v>
      </c>
      <c r="K226" s="17" t="s">
        <v>1309</v>
      </c>
      <c r="L226" s="17" t="s">
        <v>1310</v>
      </c>
      <c r="M226" s="19" t="s">
        <v>1315</v>
      </c>
      <c r="N226" s="19" t="s">
        <v>1316</v>
      </c>
      <c r="O226" s="19" t="s">
        <v>1317</v>
      </c>
    </row>
    <row r="227" spans="1:15" ht="25.5" customHeight="1" collapsed="1" x14ac:dyDescent="0.25">
      <c r="A227" s="71" t="s">
        <v>1371</v>
      </c>
      <c r="B227" s="71"/>
      <c r="C227" s="45">
        <f>SUM(C228:C235)</f>
        <v>18008</v>
      </c>
      <c r="D227" s="46">
        <f>SUM(D228:D235)</f>
        <v>17054</v>
      </c>
      <c r="E227" s="46"/>
      <c r="F227" s="39">
        <f>F235</f>
        <v>880</v>
      </c>
      <c r="G227" s="40">
        <f>G228+G229+G230+G231+G232+G233+G234</f>
        <v>16230</v>
      </c>
      <c r="H227" s="40">
        <f>F227+G227</f>
        <v>17110</v>
      </c>
      <c r="I227" s="48">
        <f>F227+G227</f>
        <v>17110</v>
      </c>
      <c r="J227" s="17"/>
      <c r="K227" s="17"/>
      <c r="L227" s="17"/>
      <c r="M227" s="17"/>
      <c r="N227" s="17"/>
      <c r="O227" s="17"/>
    </row>
    <row r="228" spans="1:15" ht="25.5" hidden="1" customHeight="1" outlineLevel="1" x14ac:dyDescent="0.25">
      <c r="A228" s="16" t="s">
        <v>1375</v>
      </c>
      <c r="B228" s="16" t="s">
        <v>1254</v>
      </c>
      <c r="C228" s="18">
        <v>2440</v>
      </c>
      <c r="D228" s="33">
        <v>2332</v>
      </c>
      <c r="E228" s="33"/>
      <c r="F228" s="34"/>
      <c r="G228" s="35">
        <v>2340</v>
      </c>
      <c r="H228" s="50"/>
      <c r="I228" s="51">
        <v>13</v>
      </c>
      <c r="J228" s="17" t="s">
        <v>1255</v>
      </c>
      <c r="K228" s="17" t="s">
        <v>1256</v>
      </c>
      <c r="L228" s="17" t="s">
        <v>1257</v>
      </c>
      <c r="M228" s="19" t="s">
        <v>1258</v>
      </c>
      <c r="N228" s="19" t="s">
        <v>1259</v>
      </c>
      <c r="O228" s="19" t="s">
        <v>1260</v>
      </c>
    </row>
    <row r="229" spans="1:15" ht="36" hidden="1" outlineLevel="1" x14ac:dyDescent="0.25">
      <c r="A229" s="16" t="s">
        <v>1376</v>
      </c>
      <c r="B229" s="16" t="s">
        <v>1283</v>
      </c>
      <c r="C229" s="18">
        <v>2532</v>
      </c>
      <c r="D229" s="33">
        <v>2356</v>
      </c>
      <c r="E229" s="33"/>
      <c r="F229" s="34"/>
      <c r="G229" s="35">
        <v>2380</v>
      </c>
      <c r="H229" s="50"/>
      <c r="I229" s="51">
        <v>14</v>
      </c>
      <c r="J229" s="17" t="s">
        <v>1284</v>
      </c>
      <c r="K229" s="17" t="s">
        <v>1285</v>
      </c>
      <c r="L229" s="17" t="s">
        <v>1286</v>
      </c>
      <c r="M229" s="19" t="s">
        <v>1287</v>
      </c>
      <c r="N229" s="19" t="s">
        <v>1288</v>
      </c>
      <c r="O229" s="19" t="s">
        <v>106</v>
      </c>
    </row>
    <row r="230" spans="1:15" ht="36" hidden="1" outlineLevel="1" x14ac:dyDescent="0.25">
      <c r="A230" s="16" t="s">
        <v>1377</v>
      </c>
      <c r="B230" s="16" t="s">
        <v>1289</v>
      </c>
      <c r="C230" s="18">
        <v>2618</v>
      </c>
      <c r="D230" s="33">
        <v>2492</v>
      </c>
      <c r="E230" s="33"/>
      <c r="F230" s="34"/>
      <c r="G230" s="35">
        <v>2500</v>
      </c>
      <c r="H230" s="50"/>
      <c r="I230" s="51">
        <v>14</v>
      </c>
      <c r="J230" s="17" t="s">
        <v>1284</v>
      </c>
      <c r="K230" s="17" t="s">
        <v>1290</v>
      </c>
      <c r="L230" s="17" t="s">
        <v>1286</v>
      </c>
      <c r="M230" s="19" t="s">
        <v>1291</v>
      </c>
      <c r="N230" s="19" t="s">
        <v>1292</v>
      </c>
      <c r="O230" s="19" t="s">
        <v>106</v>
      </c>
    </row>
    <row r="231" spans="1:15" ht="36" hidden="1" outlineLevel="1" x14ac:dyDescent="0.25">
      <c r="A231" s="16" t="s">
        <v>1378</v>
      </c>
      <c r="B231" s="16" t="s">
        <v>1318</v>
      </c>
      <c r="C231" s="18">
        <v>2290</v>
      </c>
      <c r="D231" s="33">
        <v>2092</v>
      </c>
      <c r="E231" s="33"/>
      <c r="F231" s="34"/>
      <c r="G231" s="35">
        <v>2080</v>
      </c>
      <c r="H231" s="50"/>
      <c r="I231" s="51">
        <v>13</v>
      </c>
      <c r="J231" s="17" t="s">
        <v>1319</v>
      </c>
      <c r="K231" s="17" t="s">
        <v>1320</v>
      </c>
      <c r="L231" s="17" t="s">
        <v>1321</v>
      </c>
      <c r="M231" s="19" t="s">
        <v>106</v>
      </c>
      <c r="N231" s="19" t="s">
        <v>1322</v>
      </c>
      <c r="O231" s="19" t="s">
        <v>1083</v>
      </c>
    </row>
    <row r="232" spans="1:15" ht="36" hidden="1" outlineLevel="1" x14ac:dyDescent="0.25">
      <c r="A232" s="16" t="s">
        <v>1379</v>
      </c>
      <c r="B232" s="16" t="s">
        <v>1323</v>
      </c>
      <c r="C232" s="18">
        <v>2448</v>
      </c>
      <c r="D232" s="33">
        <v>2309</v>
      </c>
      <c r="E232" s="33"/>
      <c r="F232" s="34"/>
      <c r="G232" s="35">
        <v>2320</v>
      </c>
      <c r="H232" s="50"/>
      <c r="I232" s="51">
        <v>13</v>
      </c>
      <c r="J232" s="17" t="s">
        <v>1319</v>
      </c>
      <c r="K232" s="17" t="s">
        <v>1320</v>
      </c>
      <c r="L232" s="17" t="s">
        <v>1321</v>
      </c>
      <c r="M232" s="19" t="s">
        <v>1324</v>
      </c>
      <c r="N232" s="19" t="s">
        <v>1325</v>
      </c>
      <c r="O232" s="19" t="s">
        <v>1326</v>
      </c>
    </row>
    <row r="233" spans="1:15" ht="36" hidden="1" outlineLevel="1" x14ac:dyDescent="0.25">
      <c r="A233" s="16" t="s">
        <v>1380</v>
      </c>
      <c r="B233" s="16" t="s">
        <v>1327</v>
      </c>
      <c r="C233" s="18">
        <v>2482</v>
      </c>
      <c r="D233" s="33">
        <v>2327</v>
      </c>
      <c r="E233" s="33"/>
      <c r="F233" s="34"/>
      <c r="G233" s="35">
        <v>2340</v>
      </c>
      <c r="H233" s="50"/>
      <c r="I233" s="51">
        <v>13</v>
      </c>
      <c r="J233" s="17" t="s">
        <v>1328</v>
      </c>
      <c r="K233" s="17" t="s">
        <v>1329</v>
      </c>
      <c r="L233" s="17" t="s">
        <v>1330</v>
      </c>
      <c r="M233" s="19" t="s">
        <v>1331</v>
      </c>
      <c r="N233" s="19" t="s">
        <v>1332</v>
      </c>
      <c r="O233" s="19" t="s">
        <v>1333</v>
      </c>
    </row>
    <row r="234" spans="1:15" ht="24" hidden="1" outlineLevel="1" x14ac:dyDescent="0.25">
      <c r="A234" s="16" t="s">
        <v>1381</v>
      </c>
      <c r="B234" s="16" t="s">
        <v>1334</v>
      </c>
      <c r="C234" s="18">
        <v>2324</v>
      </c>
      <c r="D234" s="33">
        <v>2274</v>
      </c>
      <c r="E234" s="33"/>
      <c r="F234" s="34"/>
      <c r="G234" s="35">
        <v>2270</v>
      </c>
      <c r="H234" s="50"/>
      <c r="I234" s="51">
        <v>13</v>
      </c>
      <c r="J234" s="17" t="s">
        <v>1328</v>
      </c>
      <c r="K234" s="17" t="s">
        <v>1329</v>
      </c>
      <c r="L234" s="17" t="s">
        <v>1330</v>
      </c>
      <c r="M234" s="19" t="s">
        <v>1335</v>
      </c>
      <c r="N234" s="19" t="s">
        <v>106</v>
      </c>
      <c r="O234" s="19" t="s">
        <v>1336</v>
      </c>
    </row>
    <row r="235" spans="1:15" ht="36" hidden="1" outlineLevel="1" x14ac:dyDescent="0.25">
      <c r="A235" s="16" t="s">
        <v>1382</v>
      </c>
      <c r="B235" s="16" t="s">
        <v>1337</v>
      </c>
      <c r="C235" s="18">
        <v>874</v>
      </c>
      <c r="D235" s="33">
        <v>872</v>
      </c>
      <c r="E235" s="33"/>
      <c r="F235" s="36">
        <v>880</v>
      </c>
      <c r="G235" s="37"/>
      <c r="H235" s="50"/>
      <c r="I235" s="51">
        <v>9</v>
      </c>
      <c r="J235" s="17" t="s">
        <v>1338</v>
      </c>
      <c r="K235" s="17" t="s">
        <v>1339</v>
      </c>
      <c r="L235" s="17" t="s">
        <v>1340</v>
      </c>
      <c r="M235" s="19" t="s">
        <v>1341</v>
      </c>
      <c r="N235" s="19" t="s">
        <v>1342</v>
      </c>
      <c r="O235" s="19" t="s">
        <v>1343</v>
      </c>
    </row>
    <row r="236" spans="1:15" collapsed="1" x14ac:dyDescent="0.25">
      <c r="F236" s="32">
        <f>F10+F24+F34+F44+F52+F60+F73+F82+F95+F105+F113+F125+F135+F148+F158+F168+F178+F193+F209+F218+F227</f>
        <v>90050</v>
      </c>
      <c r="G236" s="32">
        <f>G10+G24+G34+G44+G52+G60+G73+G82+G95+G105+G113+G125+G135+G148+G158+G168+G178+G193+G209+G218+G227</f>
        <v>280400</v>
      </c>
      <c r="H236" s="52">
        <f>F236+G236</f>
        <v>370450</v>
      </c>
      <c r="I236" s="53">
        <f>I10+I24+I34+I44+I52+I60+I73+I82+I95+I105+I113+I125+I135+I148+I158+I168+I178+I193+I209+I218+I227</f>
        <v>370450</v>
      </c>
    </row>
  </sheetData>
  <mergeCells count="38">
    <mergeCell ref="H1:I1"/>
    <mergeCell ref="A2:L4"/>
    <mergeCell ref="A178:B178"/>
    <mergeCell ref="A193:B193"/>
    <mergeCell ref="A209:B209"/>
    <mergeCell ref="A218:B218"/>
    <mergeCell ref="A227:B227"/>
    <mergeCell ref="A125:B125"/>
    <mergeCell ref="A135:B135"/>
    <mergeCell ref="A158:B158"/>
    <mergeCell ref="A168:B168"/>
    <mergeCell ref="A148:B148"/>
    <mergeCell ref="A73:B73"/>
    <mergeCell ref="A82:B82"/>
    <mergeCell ref="A95:B95"/>
    <mergeCell ref="A105:B105"/>
    <mergeCell ref="A113:B113"/>
    <mergeCell ref="A24:B24"/>
    <mergeCell ref="A34:B34"/>
    <mergeCell ref="A44:B44"/>
    <mergeCell ref="A52:B52"/>
    <mergeCell ref="A60:B60"/>
    <mergeCell ref="E7:E8"/>
    <mergeCell ref="F7:F8"/>
    <mergeCell ref="A10:B10"/>
    <mergeCell ref="N7:N8"/>
    <mergeCell ref="O7:O8"/>
    <mergeCell ref="A6:L6"/>
    <mergeCell ref="J7:L7"/>
    <mergeCell ref="A7:A8"/>
    <mergeCell ref="I7:I8"/>
    <mergeCell ref="A5:L5"/>
    <mergeCell ref="M7:M8"/>
    <mergeCell ref="D7:D8"/>
    <mergeCell ref="B7:B8"/>
    <mergeCell ref="C7:C8"/>
    <mergeCell ref="G7:G8"/>
    <mergeCell ref="H7:H8"/>
  </mergeCells>
  <pageMargins left="0.19685039370078741" right="0.19685039370078741" top="0.74803149606299213" bottom="0.74803149606299213" header="0.31496062992125984" footer="0.31496062992125984"/>
  <pageSetup paperSize="9" scale="89" orientation="portrait" r:id="rId1"/>
  <headerFooter>
    <oddFooter>&amp;L&amp;"Times New Roman,обычный"Форма 21-556,  версия 6  Страница &amp;P из &amp;N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Holevo</dc:creator>
  <cp:lastModifiedBy>Учитель</cp:lastModifiedBy>
  <cp:lastPrinted>2020-08-27T09:49:19Z</cp:lastPrinted>
  <dcterms:created xsi:type="dcterms:W3CDTF">2017-06-15T11:07:47Z</dcterms:created>
  <dcterms:modified xsi:type="dcterms:W3CDTF">2020-08-27T09:49:21Z</dcterms:modified>
</cp:coreProperties>
</file>