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2019" sheetId="9" r:id="rId1"/>
  </sheets>
  <calcPr calcId="152511"/>
</workbook>
</file>

<file path=xl/calcChain.xml><?xml version="1.0" encoding="utf-8"?>
<calcChain xmlns="http://schemas.openxmlformats.org/spreadsheetml/2006/main">
  <c r="O56" i="9" l="1"/>
  <c r="O54" i="9"/>
  <c r="O55" i="9"/>
  <c r="O53" i="9"/>
  <c r="O52" i="9"/>
  <c r="O47" i="9"/>
  <c r="O48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29" i="9"/>
  <c r="O28" i="9"/>
  <c r="O27" i="9"/>
  <c r="O25" i="9"/>
  <c r="O24" i="9"/>
  <c r="O26" i="9"/>
  <c r="O9" i="9"/>
  <c r="O21" i="9"/>
  <c r="O20" i="9"/>
  <c r="O19" i="9"/>
  <c r="O18" i="9"/>
  <c r="O17" i="9"/>
  <c r="O16" i="9"/>
  <c r="O15" i="9"/>
  <c r="O12" i="9"/>
  <c r="O11" i="9"/>
  <c r="O10" i="9"/>
  <c r="N52" i="9"/>
  <c r="N32" i="9"/>
  <c r="N24" i="9"/>
  <c r="N9" i="9"/>
  <c r="Q52" i="9" l="1"/>
  <c r="Q32" i="9"/>
  <c r="Q24" i="9"/>
  <c r="Q22" i="9"/>
  <c r="P21" i="9"/>
  <c r="P20" i="9"/>
  <c r="P19" i="9"/>
  <c r="P18" i="9"/>
  <c r="P17" i="9"/>
  <c r="P16" i="9"/>
  <c r="P15" i="9"/>
  <c r="P12" i="9"/>
  <c r="P11" i="9"/>
  <c r="P10" i="9"/>
  <c r="Q9" i="9"/>
</calcChain>
</file>

<file path=xl/sharedStrings.xml><?xml version="1.0" encoding="utf-8"?>
<sst xmlns="http://schemas.openxmlformats.org/spreadsheetml/2006/main" count="152" uniqueCount="105">
  <si>
    <t>№ п/п</t>
  </si>
  <si>
    <t>Критерии оценки выполнения муниципального задания</t>
  </si>
  <si>
    <t>Допустимое (возможное) отклонение</t>
  </si>
  <si>
    <t>Отклонение, превышающее допустимое отклонение</t>
  </si>
  <si>
    <t>% выполнения</t>
  </si>
  <si>
    <t>АУ "МФЦ" г. Чебоксары</t>
  </si>
  <si>
    <t>МБУ "Городская реклама"</t>
  </si>
  <si>
    <t>МБУ "Чебоксары-телеком"</t>
  </si>
  <si>
    <t>АУ "Городская газета "Чебоксарские новости"</t>
  </si>
  <si>
    <r>
      <t>ОЦ</t>
    </r>
    <r>
      <rPr>
        <vertAlign val="subscript"/>
        <sz val="12"/>
        <color indexed="8"/>
        <rFont val="Times New Roman"/>
        <family val="1"/>
        <charset val="204"/>
      </rPr>
      <t>итоговая</t>
    </r>
  </si>
  <si>
    <t>Наименование муниципальной услуги (работы)</t>
  </si>
  <si>
    <t>не более 15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</si>
  <si>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</si>
  <si>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Осуществление издательской деятельности</t>
  </si>
  <si>
    <t>не более 5</t>
  </si>
  <si>
    <t>все публикации номера</t>
  </si>
  <si>
    <t>все номера прошедшего месяца не позднее 15 числа</t>
  </si>
  <si>
    <t>Согласование размещения средств информационного оформления</t>
  </si>
  <si>
    <t>Согласование паспорта цветового решения фасада жилого и нежилого объекта</t>
  </si>
  <si>
    <t>Освещение и обеспечение проведения мероприятий в сфере деятельности СМИ</t>
  </si>
  <si>
    <t>не более 25</t>
  </si>
  <si>
    <t>не более 10</t>
  </si>
  <si>
    <t>Cоздание и развитие  информационных систем и  компонентов информационно-телекоммуникационной инфраструктуры (центр обработки данных)</t>
  </si>
  <si>
    <t xml:space="preserve">Cоздание и развитие  информационных систем и  компонентов информационно-телекоммуникационной инфраструктуры (ИС обеспечение типовой деятельности) 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</si>
  <si>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(ИС обеспечение типовой деятельности)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</si>
  <si>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(центр обработки данных)</t>
  </si>
  <si>
    <t>Предоставление программного обеспечения инженерной, вычислительной и информационно-телекоммуникационной инфраструктуры, в том числе на основе "облачных технологий" (виды ТО: телекоммуникационное оборудование)</t>
  </si>
  <si>
    <t>Предоставление программного обеспечения инженерной, вычислительной и информационно-телекоммуникационной инфраструктуры, в том числе на основе "облачных технологий" (виды ТО: автоматические компьютерные телефонные станции, средства IP-телефонии)</t>
  </si>
  <si>
    <t>не более 30</t>
  </si>
  <si>
    <t>Предоставление программного обеспечения инженерной, вычислительной и информационно-телекоммуникационной инфраструктуры, в том числе на основе "облачных технологий" (виды ПО: прикладное)</t>
  </si>
  <si>
    <t>не более 20</t>
  </si>
  <si>
    <t>Ведение информационных баз данных</t>
  </si>
  <si>
    <t>Начальник отдела муниципальных услуг</t>
  </si>
  <si>
    <t>Н.А. Романова</t>
  </si>
  <si>
    <t>Муниципальное задание выполнено</t>
  </si>
  <si>
    <t>Утверждено в муниципальном задании на начало года</t>
  </si>
  <si>
    <t xml:space="preserve">12%   
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</si>
  <si>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(типовые компоненты ИТКИ)</t>
  </si>
  <si>
    <t>Cоздание и развитие  информационных систем и  компонентов информационно-телекоммуникационной инфраструктуры (типовые компоненты ИТКИ)</t>
  </si>
  <si>
    <t>количество номеров, шт</t>
  </si>
  <si>
    <t>количество полос формата А2, ед.в год</t>
  </si>
  <si>
    <t>количество печатных страниц, шт</t>
  </si>
  <si>
    <t>оперативное и своевременное освещение событий, сутки</t>
  </si>
  <si>
    <t>представление материалов в сети "Интернет", шт</t>
  </si>
  <si>
    <t>ведение архива газеты в формате pdf</t>
  </si>
  <si>
    <t>прием и рассмотрение заявлений, сутки</t>
  </si>
  <si>
    <t>формирование и направление межведомственных запросов, сутки</t>
  </si>
  <si>
    <t>выдача распоряжения, сутки</t>
  </si>
  <si>
    <t>количество обращений, шт</t>
  </si>
  <si>
    <t>подготовка и согласование паспорта, сутки</t>
  </si>
  <si>
    <t>подготовка баннеров, шт</t>
  </si>
  <si>
    <t>монтаж-демонтаж изображений</t>
  </si>
  <si>
    <t>количество проведенных мероприятий, ед</t>
  </si>
  <si>
    <t>внедрение и модернизация ИС в срок, %</t>
  </si>
  <si>
    <t>количество ИС, ед.</t>
  </si>
  <si>
    <t>количество ЦОД, ед.</t>
  </si>
  <si>
    <t>модернизация в установленный срок, %</t>
  </si>
  <si>
    <t>создание и модернизация ЦОД в срок, %</t>
  </si>
  <si>
    <t>количество типовых компонентов ИТКИ, ед.</t>
  </si>
  <si>
    <t>доступность, %</t>
  </si>
  <si>
    <t>надежность, %</t>
  </si>
  <si>
    <t>количество жалоб, ед.</t>
  </si>
  <si>
    <t>количество телекоммуникационного оборудования, ед.</t>
  </si>
  <si>
    <t>количество автоматических компьютерных телефонных станций IP-телефонии, ед.</t>
  </si>
  <si>
    <t>количество прикладного ПО</t>
  </si>
  <si>
    <t>количество информационных ресурсов, ед.</t>
  </si>
  <si>
    <t>количество маршрутов, ед.</t>
  </si>
  <si>
    <t>количество доставленных пакетов документов с нарушением срока,  ед.</t>
  </si>
  <si>
    <t>количество обоснованных жалоб, ед.</t>
  </si>
  <si>
    <t>уровень удовлетворенности граждан, %</t>
  </si>
  <si>
    <t>среднее время ожидания в очереди на получение услуги</t>
  </si>
  <si>
    <t>количество услуг, ед.</t>
  </si>
  <si>
    <t>объём тиража, шт</t>
  </si>
  <si>
    <t>объём тиража, лист печатный</t>
  </si>
  <si>
    <t>безаварийная работа инженерных систем и оборудования, %</t>
  </si>
  <si>
    <t>количество объектов, шт.</t>
  </si>
  <si>
    <t>Анализ выполнения показателей, характеризующих качество   
муниципальной услуги (работы)</t>
  </si>
  <si>
    <t>Анализ выполнения показателей, характеризующих объем  
муниципальной услуги (работы)</t>
  </si>
  <si>
    <t>МБУ "УТХО"</t>
  </si>
  <si>
    <t>Муниципальное задание не выполняется по объемным показателям по причине снижения спроса на размещение рекламных конструкций</t>
  </si>
  <si>
    <t>Авиационное обеспечение оперативной деятельности в целях реагирования на чрезвычайные ситуации, их предупреждения</t>
  </si>
  <si>
    <t>Степень реагирования на чрезвычайные ситуации, %</t>
  </si>
  <si>
    <t>эксплуатируемая площадь административных зданий, тыс.кв.м</t>
  </si>
  <si>
    <t xml:space="preserve">не устанавливается </t>
  </si>
  <si>
    <t>бесперебойное тепло-, водо-, энергообеспечение, %</t>
  </si>
  <si>
    <t>содержание объектов недвижимого имущества в надлежащем санитарном состоянии, %</t>
  </si>
  <si>
    <t>Эффективность использования объектов недвижимого имущества</t>
  </si>
  <si>
    <t>эксплуатируемая площадь всего, в т.ч. зданий прилегающей территории, тыс.кв.м</t>
  </si>
  <si>
    <t>количество отчетов, усл.ед</t>
  </si>
  <si>
    <t>-</t>
  </si>
  <si>
    <t>Осуществление диспетчерского контроля с использованием аппаратуры спутниковой навигации ГЛОНАСС или ГЛОНАСС/GPS за движением пассажирского транспорта общего пользования в границах муниципального образования города Чебоксары в целях централизованного контроля и управления за движением пассажирских транспортных средств (за исключением такси)</t>
  </si>
  <si>
    <t>количество жалоб на своевременность и достоверность отчетов, ед.</t>
  </si>
  <si>
    <t>Доля потребителей, удовлетворенных качеством работ</t>
  </si>
  <si>
    <t>Организация и осуществление транспортного обслуживания должностных лиц в случаях, установленных нормативными правовыми актами Чувашской Республики, органов местного самоуправления</t>
  </si>
  <si>
    <t>машино-часы работы автомобилей, тыс. ав/час</t>
  </si>
  <si>
    <t>не более 170</t>
  </si>
  <si>
    <t>не менее 5 в неделю</t>
  </si>
  <si>
    <t>0</t>
  </si>
  <si>
    <t>размещение информации по темам (ч. 3 муниципального задания) в социальных сетях, в том числе видеоматериалов, шт.</t>
  </si>
  <si>
    <t>Оценка выполнения 
муниципальными учреждениями, подведомственными администрации города Чебоксары,  
муниципальных заданий за 2019 год</t>
  </si>
  <si>
    <t>Исполнено на 31.12.2019</t>
  </si>
  <si>
    <t>Скоррективоанный план</t>
  </si>
  <si>
    <t>не более 13</t>
  </si>
  <si>
    <t>Содержание (эксплуатация) имущества, находящегося в государственной (муниципальной) собственности</t>
  </si>
  <si>
    <t xml:space="preserve">Оценка выполнения муниципальных заданий проводилась на основании представленных учреждениями отчетов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</si>
</sst>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9" fontId="4" fillId="0" borderId="36" xfId="0" applyNumberFormat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9" fontId="4" fillId="2" borderId="18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9" fontId="4" fillId="0" borderId="34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9" fontId="4" fillId="0" borderId="3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9" fontId="4" fillId="2" borderId="36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7" fillId="2" borderId="27" xfId="0" applyNumberFormat="1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5" fontId="10" fillId="3" borderId="42" xfId="0" applyNumberFormat="1" applyFont="1" applyFill="1" applyBorder="1" applyAlignment="1">
      <alignment horizontal="center" vertical="center" wrapText="1"/>
    </xf>
    <xf numFmtId="165" fontId="10" fillId="3" borderId="15" xfId="0" applyNumberFormat="1" applyFont="1" applyFill="1" applyBorder="1" applyAlignment="1">
      <alignment horizontal="center" vertical="center" wrapText="1"/>
    </xf>
    <xf numFmtId="165" fontId="10" fillId="3" borderId="16" xfId="0" applyNumberFormat="1" applyFont="1" applyFill="1" applyBorder="1" applyAlignment="1">
      <alignment horizontal="center" vertical="center" wrapText="1"/>
    </xf>
    <xf numFmtId="165" fontId="4" fillId="3" borderId="4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2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165" fontId="4" fillId="0" borderId="36" xfId="0" applyNumberFormat="1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9" fontId="4" fillId="0" borderId="3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5" fontId="4" fillId="0" borderId="3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5" borderId="8" xfId="0" applyFont="1" applyFill="1" applyBorder="1" applyAlignment="1">
      <alignment horizontal="center" vertical="center" wrapText="1"/>
    </xf>
    <xf numFmtId="164" fontId="7" fillId="5" borderId="13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5" fontId="4" fillId="0" borderId="63" xfId="0" applyNumberFormat="1" applyFont="1" applyFill="1" applyBorder="1" applyAlignment="1">
      <alignment horizontal="center" vertical="center" wrapText="1"/>
    </xf>
    <xf numFmtId="165" fontId="4" fillId="0" borderId="49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65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9" fontId="4" fillId="2" borderId="35" xfId="0" applyNumberFormat="1" applyFont="1" applyFill="1" applyBorder="1" applyAlignment="1">
      <alignment horizontal="center" vertical="center" wrapText="1"/>
    </xf>
    <xf numFmtId="165" fontId="4" fillId="0" borderId="63" xfId="0" applyNumberFormat="1" applyFont="1" applyFill="1" applyBorder="1" applyAlignment="1">
      <alignment horizontal="center" vertical="center" wrapText="1"/>
    </xf>
    <xf numFmtId="165" fontId="4" fillId="0" borderId="49" xfId="0" applyNumberFormat="1" applyFont="1" applyFill="1" applyBorder="1" applyAlignment="1">
      <alignment horizontal="center" vertical="center" wrapText="1"/>
    </xf>
    <xf numFmtId="165" fontId="4" fillId="0" borderId="5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165" fontId="4" fillId="0" borderId="35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165" fontId="4" fillId="0" borderId="47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justify" vertical="center" wrapText="1"/>
    </xf>
    <xf numFmtId="0" fontId="13" fillId="3" borderId="29" xfId="0" applyFont="1" applyFill="1" applyBorder="1" applyAlignment="1">
      <alignment vertical="center" wrapText="1"/>
    </xf>
    <xf numFmtId="0" fontId="13" fillId="3" borderId="3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6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9" fontId="4" fillId="0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5" fontId="4" fillId="0" borderId="63" xfId="0" applyNumberFormat="1" applyFont="1" applyBorder="1" applyAlignment="1">
      <alignment horizontal="center" vertical="center" wrapText="1"/>
    </xf>
    <xf numFmtId="165" fontId="4" fillId="0" borderId="49" xfId="0" applyNumberFormat="1" applyFont="1" applyBorder="1" applyAlignment="1">
      <alignment horizontal="center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9" fontId="4" fillId="0" borderId="35" xfId="0" applyNumberFormat="1" applyFont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A23" zoomScale="75" zoomScaleNormal="75" workbookViewId="0">
      <selection activeCell="F11" sqref="F11"/>
    </sheetView>
  </sheetViews>
  <sheetFormatPr defaultRowHeight="15" x14ac:dyDescent="0.25"/>
  <cols>
    <col min="1" max="1" width="6" style="90" customWidth="1"/>
    <col min="2" max="2" width="51.42578125" style="1" customWidth="1"/>
    <col min="3" max="3" width="36.140625" style="1" customWidth="1"/>
    <col min="4" max="4" width="13.85546875" style="1" customWidth="1"/>
    <col min="5" max="5" width="13.85546875" style="132" customWidth="1"/>
    <col min="6" max="6" width="12.140625" style="1" customWidth="1"/>
    <col min="7" max="7" width="11.42578125" style="1" customWidth="1"/>
    <col min="8" max="8" width="14.140625" style="1" customWidth="1"/>
    <col min="9" max="9" width="22.85546875" style="1" customWidth="1"/>
    <col min="10" max="10" width="14" style="1" customWidth="1"/>
    <col min="11" max="11" width="14" style="132" customWidth="1"/>
    <col min="12" max="12" width="12.7109375" style="1" customWidth="1"/>
    <col min="13" max="13" width="12.42578125" style="1" customWidth="1"/>
    <col min="14" max="14" width="11.7109375" style="1" hidden="1" customWidth="1"/>
    <col min="15" max="16" width="13.85546875" style="1" customWidth="1"/>
    <col min="17" max="17" width="11.7109375" style="1" hidden="1" customWidth="1"/>
    <col min="18" max="16384" width="9.140625" style="1"/>
  </cols>
  <sheetData>
    <row r="1" spans="1:17" ht="85.5" customHeight="1" thickBot="1" x14ac:dyDescent="0.3">
      <c r="A1" s="193" t="s">
        <v>99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/>
    </row>
    <row r="2" spans="1:17" ht="30" customHeight="1" x14ac:dyDescent="0.25">
      <c r="A2" s="196" t="s">
        <v>0</v>
      </c>
      <c r="B2" s="199" t="s">
        <v>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  <c r="Q2" s="201" t="s">
        <v>9</v>
      </c>
    </row>
    <row r="3" spans="1:17" ht="32.25" customHeight="1" x14ac:dyDescent="0.25">
      <c r="A3" s="197"/>
      <c r="B3" s="204" t="s">
        <v>10</v>
      </c>
      <c r="C3" s="207" t="s">
        <v>76</v>
      </c>
      <c r="D3" s="208"/>
      <c r="E3" s="208"/>
      <c r="F3" s="208"/>
      <c r="G3" s="208"/>
      <c r="H3" s="209"/>
      <c r="I3" s="207" t="s">
        <v>77</v>
      </c>
      <c r="J3" s="208"/>
      <c r="K3" s="208"/>
      <c r="L3" s="208"/>
      <c r="M3" s="208"/>
      <c r="N3" s="208"/>
      <c r="O3" s="208"/>
      <c r="P3" s="209"/>
      <c r="Q3" s="202"/>
    </row>
    <row r="4" spans="1:17" ht="21" customHeight="1" x14ac:dyDescent="0.25">
      <c r="A4" s="197"/>
      <c r="B4" s="205"/>
      <c r="C4" s="210"/>
      <c r="D4" s="211"/>
      <c r="E4" s="211"/>
      <c r="F4" s="211"/>
      <c r="G4" s="211"/>
      <c r="H4" s="212"/>
      <c r="I4" s="210"/>
      <c r="J4" s="211"/>
      <c r="K4" s="211"/>
      <c r="L4" s="211"/>
      <c r="M4" s="211"/>
      <c r="N4" s="211"/>
      <c r="O4" s="211"/>
      <c r="P4" s="212"/>
      <c r="Q4" s="202"/>
    </row>
    <row r="5" spans="1:17" ht="31.5" hidden="1" customHeight="1" x14ac:dyDescent="0.25">
      <c r="A5" s="197"/>
      <c r="B5" s="205"/>
      <c r="C5" s="105"/>
      <c r="D5" s="146"/>
      <c r="E5" s="163"/>
      <c r="F5" s="143"/>
      <c r="G5" s="143"/>
      <c r="H5" s="144"/>
      <c r="I5" s="6"/>
      <c r="J5" s="6"/>
      <c r="K5" s="133"/>
      <c r="L5" s="6"/>
      <c r="M5" s="6"/>
      <c r="N5" s="6"/>
      <c r="O5" s="44"/>
      <c r="P5" s="44"/>
      <c r="Q5" s="202"/>
    </row>
    <row r="6" spans="1:17" ht="66" customHeight="1" thickBot="1" x14ac:dyDescent="0.3">
      <c r="A6" s="198"/>
      <c r="B6" s="206"/>
      <c r="C6" s="149"/>
      <c r="D6" s="57" t="s">
        <v>35</v>
      </c>
      <c r="E6" s="118" t="s">
        <v>101</v>
      </c>
      <c r="F6" s="42" t="s">
        <v>100</v>
      </c>
      <c r="G6" s="42" t="s">
        <v>2</v>
      </c>
      <c r="H6" s="43" t="s">
        <v>3</v>
      </c>
      <c r="I6" s="41"/>
      <c r="J6" s="57" t="s">
        <v>35</v>
      </c>
      <c r="K6" s="118" t="s">
        <v>101</v>
      </c>
      <c r="L6" s="42" t="s">
        <v>100</v>
      </c>
      <c r="M6" s="42" t="s">
        <v>2</v>
      </c>
      <c r="N6" s="170"/>
      <c r="O6" s="42" t="s">
        <v>4</v>
      </c>
      <c r="P6" s="178" t="s">
        <v>3</v>
      </c>
      <c r="Q6" s="203"/>
    </row>
    <row r="7" spans="1:17" ht="19.5" thickBot="1" x14ac:dyDescent="0.3">
      <c r="A7" s="103">
        <v>1</v>
      </c>
      <c r="B7" s="47">
        <v>2</v>
      </c>
      <c r="C7" s="103"/>
      <c r="D7" s="54">
        <v>3</v>
      </c>
      <c r="E7" s="119">
        <v>3</v>
      </c>
      <c r="F7" s="95">
        <v>5</v>
      </c>
      <c r="G7" s="95">
        <v>6</v>
      </c>
      <c r="H7" s="46">
        <v>7</v>
      </c>
      <c r="I7" s="72"/>
      <c r="J7" s="45">
        <v>8</v>
      </c>
      <c r="K7" s="134">
        <v>8</v>
      </c>
      <c r="L7" s="94">
        <v>10</v>
      </c>
      <c r="M7" s="94">
        <v>11</v>
      </c>
      <c r="N7" s="53">
        <v>11</v>
      </c>
      <c r="O7" s="94">
        <v>12</v>
      </c>
      <c r="P7" s="94">
        <v>12</v>
      </c>
      <c r="Q7" s="53">
        <v>11</v>
      </c>
    </row>
    <row r="8" spans="1:17" ht="34.5" customHeight="1" thickBot="1" x14ac:dyDescent="0.3">
      <c r="A8" s="213" t="s">
        <v>5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</row>
    <row r="9" spans="1:17" ht="51" customHeight="1" x14ac:dyDescent="0.25">
      <c r="A9" s="216">
        <v>1</v>
      </c>
      <c r="B9" s="219" t="s">
        <v>12</v>
      </c>
      <c r="C9" s="80" t="s">
        <v>67</v>
      </c>
      <c r="D9" s="67">
        <v>0</v>
      </c>
      <c r="E9" s="120">
        <v>0</v>
      </c>
      <c r="F9" s="33">
        <v>0</v>
      </c>
      <c r="G9" s="34">
        <v>0.1</v>
      </c>
      <c r="H9" s="35">
        <v>0</v>
      </c>
      <c r="I9" s="216" t="s">
        <v>71</v>
      </c>
      <c r="J9" s="224">
        <v>1103000</v>
      </c>
      <c r="K9" s="234">
        <v>1103000</v>
      </c>
      <c r="L9" s="227">
        <v>1160606</v>
      </c>
      <c r="M9" s="230">
        <v>0.1</v>
      </c>
      <c r="N9" s="186">
        <f>(F9+K9)/2</f>
        <v>551500</v>
      </c>
      <c r="O9" s="237">
        <f>L9/K9</f>
        <v>1.0522266545784225</v>
      </c>
      <c r="P9" s="231">
        <v>0</v>
      </c>
      <c r="Q9" s="38">
        <f>(H9+M9)/2</f>
        <v>0.05</v>
      </c>
    </row>
    <row r="10" spans="1:17" ht="51" customHeight="1" x14ac:dyDescent="0.25">
      <c r="A10" s="217"/>
      <c r="B10" s="220"/>
      <c r="C10" s="81" t="s">
        <v>68</v>
      </c>
      <c r="D10" s="68" t="s">
        <v>11</v>
      </c>
      <c r="E10" s="121" t="s">
        <v>11</v>
      </c>
      <c r="F10" s="3">
        <v>9</v>
      </c>
      <c r="G10" s="7">
        <v>0.1</v>
      </c>
      <c r="H10" s="36">
        <v>0</v>
      </c>
      <c r="I10" s="222"/>
      <c r="J10" s="225"/>
      <c r="K10" s="235"/>
      <c r="L10" s="228"/>
      <c r="M10" s="228"/>
      <c r="N10" s="187"/>
      <c r="O10" s="238" t="e">
        <f>J10/#REF!*100</f>
        <v>#REF!</v>
      </c>
      <c r="P10" s="232" t="e">
        <f>L10/#REF!*100</f>
        <v>#REF!</v>
      </c>
      <c r="Q10" s="39"/>
    </row>
    <row r="11" spans="1:17" ht="51" customHeight="1" x14ac:dyDescent="0.25">
      <c r="A11" s="217"/>
      <c r="B11" s="220"/>
      <c r="C11" s="81" t="s">
        <v>69</v>
      </c>
      <c r="D11" s="68">
        <v>91</v>
      </c>
      <c r="E11" s="121">
        <v>91</v>
      </c>
      <c r="F11" s="3">
        <v>99</v>
      </c>
      <c r="G11" s="7">
        <v>0.1</v>
      </c>
      <c r="H11" s="101">
        <v>0.01</v>
      </c>
      <c r="I11" s="222"/>
      <c r="J11" s="225"/>
      <c r="K11" s="235"/>
      <c r="L11" s="228"/>
      <c r="M11" s="228"/>
      <c r="N11" s="187"/>
      <c r="O11" s="238" t="e">
        <f>J11/#REF!*100</f>
        <v>#REF!</v>
      </c>
      <c r="P11" s="232" t="e">
        <f>L11/#REF!*100</f>
        <v>#REF!</v>
      </c>
      <c r="Q11" s="39"/>
    </row>
    <row r="12" spans="1:17" ht="51" customHeight="1" thickBot="1" x14ac:dyDescent="0.3">
      <c r="A12" s="218"/>
      <c r="B12" s="221"/>
      <c r="C12" s="82" t="s">
        <v>70</v>
      </c>
      <c r="D12" s="69" t="s">
        <v>11</v>
      </c>
      <c r="E12" s="122" t="s">
        <v>11</v>
      </c>
      <c r="F12" s="18">
        <v>5</v>
      </c>
      <c r="G12" s="19">
        <v>0.1</v>
      </c>
      <c r="H12" s="37">
        <v>0</v>
      </c>
      <c r="I12" s="223"/>
      <c r="J12" s="226"/>
      <c r="K12" s="236"/>
      <c r="L12" s="229"/>
      <c r="M12" s="229"/>
      <c r="N12" s="188"/>
      <c r="O12" s="239" t="e">
        <f>J12/#REF!*100</f>
        <v>#REF!</v>
      </c>
      <c r="P12" s="233" t="e">
        <f>L12/#REF!*100</f>
        <v>#REF!</v>
      </c>
      <c r="Q12" s="40"/>
    </row>
    <row r="13" spans="1:17" ht="32.25" customHeight="1" thickBot="1" x14ac:dyDescent="0.3">
      <c r="A13" s="240" t="s">
        <v>34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/>
    </row>
    <row r="14" spans="1:17" ht="36" hidden="1" customHeight="1" x14ac:dyDescent="0.3">
      <c r="A14" s="213" t="s">
        <v>6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</row>
    <row r="15" spans="1:17" s="2" customFormat="1" ht="38.25" hidden="1" customHeight="1" x14ac:dyDescent="0.3">
      <c r="A15" s="243">
        <v>1</v>
      </c>
      <c r="B15" s="246" t="s">
        <v>17</v>
      </c>
      <c r="C15" s="77" t="s">
        <v>45</v>
      </c>
      <c r="D15" s="61">
        <v>10</v>
      </c>
      <c r="E15" s="123">
        <v>10</v>
      </c>
      <c r="F15" s="16">
        <v>10</v>
      </c>
      <c r="G15" s="26">
        <v>0.1</v>
      </c>
      <c r="H15" s="48">
        <v>0</v>
      </c>
      <c r="I15" s="73" t="s">
        <v>48</v>
      </c>
      <c r="J15" s="58">
        <v>500</v>
      </c>
      <c r="K15" s="135">
        <v>500</v>
      </c>
      <c r="L15" s="50">
        <v>48</v>
      </c>
      <c r="M15" s="26">
        <v>0.2</v>
      </c>
      <c r="N15" s="191"/>
      <c r="O15" s="96" t="e">
        <f t="shared" ref="O15:O20" si="0">J15/H15</f>
        <v>#DIV/0!</v>
      </c>
      <c r="P15" s="96">
        <f t="shared" ref="P15:P20" si="1">L15/J15</f>
        <v>9.6000000000000002E-2</v>
      </c>
      <c r="Q15" s="191"/>
    </row>
    <row r="16" spans="1:17" s="2" customFormat="1" ht="42" hidden="1" customHeight="1" x14ac:dyDescent="0.3">
      <c r="A16" s="244"/>
      <c r="B16" s="247"/>
      <c r="C16" s="78" t="s">
        <v>46</v>
      </c>
      <c r="D16" s="62">
        <v>3</v>
      </c>
      <c r="E16" s="124">
        <v>3</v>
      </c>
      <c r="F16" s="30">
        <v>3</v>
      </c>
      <c r="G16" s="23">
        <v>0.1</v>
      </c>
      <c r="H16" s="25">
        <v>0</v>
      </c>
      <c r="I16" s="74" t="s">
        <v>48</v>
      </c>
      <c r="J16" s="59">
        <v>500</v>
      </c>
      <c r="K16" s="136">
        <v>500</v>
      </c>
      <c r="L16" s="27">
        <v>48</v>
      </c>
      <c r="M16" s="23">
        <v>0.2</v>
      </c>
      <c r="N16" s="191"/>
      <c r="O16" s="97" t="e">
        <f t="shared" si="0"/>
        <v>#DIV/0!</v>
      </c>
      <c r="P16" s="97">
        <f t="shared" si="1"/>
        <v>9.6000000000000002E-2</v>
      </c>
      <c r="Q16" s="191"/>
    </row>
    <row r="17" spans="1:20" ht="39" hidden="1" customHeight="1" x14ac:dyDescent="0.3">
      <c r="A17" s="245"/>
      <c r="B17" s="248"/>
      <c r="C17" s="100" t="s">
        <v>47</v>
      </c>
      <c r="D17" s="63">
        <v>55</v>
      </c>
      <c r="E17" s="125">
        <v>55</v>
      </c>
      <c r="F17" s="31">
        <v>55</v>
      </c>
      <c r="G17" s="28">
        <v>0.1</v>
      </c>
      <c r="H17" s="49">
        <v>0</v>
      </c>
      <c r="I17" s="161" t="s">
        <v>48</v>
      </c>
      <c r="J17" s="60">
        <v>130</v>
      </c>
      <c r="K17" s="137">
        <v>130</v>
      </c>
      <c r="L17" s="55">
        <v>24</v>
      </c>
      <c r="M17" s="104">
        <v>0.2</v>
      </c>
      <c r="N17" s="192"/>
      <c r="O17" s="98" t="e">
        <f t="shared" si="0"/>
        <v>#DIV/0!</v>
      </c>
      <c r="P17" s="98">
        <f t="shared" si="1"/>
        <v>0.18461538461538463</v>
      </c>
      <c r="Q17" s="192"/>
    </row>
    <row r="18" spans="1:20" ht="39" hidden="1" customHeight="1" x14ac:dyDescent="0.3">
      <c r="A18" s="249">
        <v>2</v>
      </c>
      <c r="B18" s="251" t="s">
        <v>18</v>
      </c>
      <c r="C18" s="77" t="s">
        <v>45</v>
      </c>
      <c r="D18" s="61">
        <v>10</v>
      </c>
      <c r="E18" s="123">
        <v>10</v>
      </c>
      <c r="F18" s="16">
        <v>10</v>
      </c>
      <c r="G18" s="16">
        <v>0</v>
      </c>
      <c r="H18" s="48">
        <v>0</v>
      </c>
      <c r="I18" s="150" t="s">
        <v>48</v>
      </c>
      <c r="J18" s="67">
        <v>630</v>
      </c>
      <c r="K18" s="120">
        <v>630</v>
      </c>
      <c r="L18" s="16">
        <v>101</v>
      </c>
      <c r="M18" s="26">
        <v>0.2</v>
      </c>
      <c r="N18" s="11"/>
      <c r="O18" s="99" t="e">
        <f t="shared" si="0"/>
        <v>#DIV/0!</v>
      </c>
      <c r="P18" s="99">
        <f t="shared" si="1"/>
        <v>0.16031746031746033</v>
      </c>
      <c r="Q18" s="11"/>
    </row>
    <row r="19" spans="1:20" ht="39" hidden="1" customHeight="1" x14ac:dyDescent="0.3">
      <c r="A19" s="250"/>
      <c r="B19" s="252"/>
      <c r="C19" s="162" t="s">
        <v>49</v>
      </c>
      <c r="D19" s="63">
        <v>31</v>
      </c>
      <c r="E19" s="125">
        <v>31</v>
      </c>
      <c r="F19" s="31">
        <v>31</v>
      </c>
      <c r="G19" s="31">
        <v>0</v>
      </c>
      <c r="H19" s="49">
        <v>0</v>
      </c>
      <c r="I19" s="161" t="s">
        <v>48</v>
      </c>
      <c r="J19" s="69">
        <v>630</v>
      </c>
      <c r="K19" s="122">
        <v>630</v>
      </c>
      <c r="L19" s="31">
        <v>101</v>
      </c>
      <c r="M19" s="28">
        <v>0.2</v>
      </c>
      <c r="N19" s="11"/>
      <c r="O19" s="115" t="e">
        <f t="shared" si="0"/>
        <v>#DIV/0!</v>
      </c>
      <c r="P19" s="115">
        <f t="shared" si="1"/>
        <v>0.16031746031746033</v>
      </c>
      <c r="Q19" s="11"/>
    </row>
    <row r="20" spans="1:20" ht="32.25" hidden="1" customHeight="1" x14ac:dyDescent="0.3">
      <c r="A20" s="249">
        <v>3</v>
      </c>
      <c r="B20" s="251" t="s">
        <v>19</v>
      </c>
      <c r="C20" s="77" t="s">
        <v>50</v>
      </c>
      <c r="D20" s="61">
        <v>750</v>
      </c>
      <c r="E20" s="123">
        <v>750</v>
      </c>
      <c r="F20" s="16">
        <v>387</v>
      </c>
      <c r="G20" s="26">
        <v>0.2</v>
      </c>
      <c r="H20" s="48">
        <v>0</v>
      </c>
      <c r="I20" s="249" t="s">
        <v>52</v>
      </c>
      <c r="J20" s="224">
        <v>82</v>
      </c>
      <c r="K20" s="234">
        <v>82</v>
      </c>
      <c r="L20" s="274">
        <v>18</v>
      </c>
      <c r="M20" s="276">
        <v>0.1</v>
      </c>
      <c r="N20" s="11"/>
      <c r="O20" s="253" t="e">
        <f t="shared" si="0"/>
        <v>#DIV/0!</v>
      </c>
      <c r="P20" s="253">
        <f t="shared" si="1"/>
        <v>0.21951219512195122</v>
      </c>
      <c r="Q20" s="11"/>
    </row>
    <row r="21" spans="1:20" ht="32.25" hidden="1" customHeight="1" x14ac:dyDescent="0.3">
      <c r="A21" s="250"/>
      <c r="B21" s="252"/>
      <c r="C21" s="162" t="s">
        <v>51</v>
      </c>
      <c r="D21" s="63">
        <v>750</v>
      </c>
      <c r="E21" s="125">
        <v>750</v>
      </c>
      <c r="F21" s="31">
        <v>387</v>
      </c>
      <c r="G21" s="28">
        <v>0.2</v>
      </c>
      <c r="H21" s="49">
        <v>0</v>
      </c>
      <c r="I21" s="223"/>
      <c r="J21" s="226"/>
      <c r="K21" s="236"/>
      <c r="L21" s="275"/>
      <c r="M21" s="275"/>
      <c r="N21" s="11"/>
      <c r="O21" s="254" t="e">
        <f>J21/H21*100</f>
        <v>#DIV/0!</v>
      </c>
      <c r="P21" s="254" t="e">
        <f>L21/J21*100</f>
        <v>#DIV/0!</v>
      </c>
      <c r="Q21" s="11"/>
    </row>
    <row r="22" spans="1:20" s="9" customFormat="1" ht="35.25" hidden="1" customHeight="1" x14ac:dyDescent="0.3">
      <c r="A22" s="255" t="s">
        <v>79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7"/>
      <c r="Q22" s="32">
        <f>(H22+M22)/2</f>
        <v>0</v>
      </c>
      <c r="R22" s="8"/>
      <c r="S22" s="8"/>
      <c r="T22" s="8"/>
    </row>
    <row r="23" spans="1:20" ht="37.5" customHeight="1" thickBot="1" x14ac:dyDescent="0.3">
      <c r="A23" s="213" t="s">
        <v>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5"/>
    </row>
    <row r="24" spans="1:20" ht="47.25" customHeight="1" x14ac:dyDescent="0.25">
      <c r="A24" s="249">
        <v>1</v>
      </c>
      <c r="B24" s="259" t="s">
        <v>13</v>
      </c>
      <c r="C24" s="160" t="s">
        <v>42</v>
      </c>
      <c r="D24" s="67" t="s">
        <v>14</v>
      </c>
      <c r="E24" s="120" t="s">
        <v>14</v>
      </c>
      <c r="F24" s="29" t="s">
        <v>14</v>
      </c>
      <c r="G24" s="56"/>
      <c r="H24" s="24">
        <v>0</v>
      </c>
      <c r="I24" s="75" t="s">
        <v>41</v>
      </c>
      <c r="J24" s="61">
        <v>8</v>
      </c>
      <c r="K24" s="120">
        <v>8</v>
      </c>
      <c r="L24" s="29">
        <v>8</v>
      </c>
      <c r="M24" s="237" t="s">
        <v>36</v>
      </c>
      <c r="N24" s="133" t="e">
        <f>(F24+K24)/2</f>
        <v>#VALUE!</v>
      </c>
      <c r="O24" s="117">
        <f>L24/K24</f>
        <v>1</v>
      </c>
      <c r="P24" s="171">
        <v>0</v>
      </c>
      <c r="Q24" s="13" t="e">
        <f>(H24+M24)/2</f>
        <v>#VALUE!</v>
      </c>
    </row>
    <row r="25" spans="1:20" ht="53.25" customHeight="1" x14ac:dyDescent="0.25">
      <c r="A25" s="258"/>
      <c r="B25" s="260"/>
      <c r="C25" s="88" t="s">
        <v>43</v>
      </c>
      <c r="D25" s="68" t="s">
        <v>15</v>
      </c>
      <c r="E25" s="121" t="s">
        <v>15</v>
      </c>
      <c r="F25" s="30" t="s">
        <v>15</v>
      </c>
      <c r="G25" s="56"/>
      <c r="H25" s="25">
        <v>0</v>
      </c>
      <c r="I25" s="262" t="s">
        <v>72</v>
      </c>
      <c r="J25" s="264">
        <v>7140</v>
      </c>
      <c r="K25" s="301">
        <v>7140</v>
      </c>
      <c r="L25" s="266">
        <v>7107</v>
      </c>
      <c r="M25" s="272"/>
      <c r="N25" s="179"/>
      <c r="O25" s="271">
        <f>L25/K25</f>
        <v>0.99537815126050422</v>
      </c>
      <c r="P25" s="267">
        <v>0</v>
      </c>
      <c r="Q25" s="11"/>
    </row>
    <row r="26" spans="1:20" ht="68.25" customHeight="1" x14ac:dyDescent="0.25">
      <c r="A26" s="258"/>
      <c r="B26" s="260"/>
      <c r="C26" s="88" t="s">
        <v>98</v>
      </c>
      <c r="D26" s="151" t="s">
        <v>96</v>
      </c>
      <c r="E26" s="127" t="s">
        <v>96</v>
      </c>
      <c r="F26" s="152" t="s">
        <v>96</v>
      </c>
      <c r="G26" s="154" t="s">
        <v>97</v>
      </c>
      <c r="H26" s="155">
        <v>0</v>
      </c>
      <c r="I26" s="263"/>
      <c r="J26" s="265"/>
      <c r="K26" s="302"/>
      <c r="L26" s="265"/>
      <c r="M26" s="272"/>
      <c r="N26" s="179"/>
      <c r="O26" s="265" t="e">
        <f>J26/#REF!*100</f>
        <v>#REF!</v>
      </c>
      <c r="P26" s="212"/>
      <c r="Q26" s="11"/>
    </row>
    <row r="27" spans="1:20" ht="34.5" customHeight="1" x14ac:dyDescent="0.25">
      <c r="A27" s="258"/>
      <c r="B27" s="260"/>
      <c r="C27" s="311" t="s">
        <v>44</v>
      </c>
      <c r="D27" s="312" t="s">
        <v>16</v>
      </c>
      <c r="E27" s="301" t="s">
        <v>16</v>
      </c>
      <c r="F27" s="266" t="s">
        <v>16</v>
      </c>
      <c r="G27" s="268"/>
      <c r="H27" s="314">
        <v>0</v>
      </c>
      <c r="I27" s="189" t="s">
        <v>73</v>
      </c>
      <c r="J27" s="62">
        <v>28560</v>
      </c>
      <c r="K27" s="121">
        <v>28560</v>
      </c>
      <c r="L27" s="30">
        <v>28428</v>
      </c>
      <c r="M27" s="272"/>
      <c r="N27" s="179"/>
      <c r="O27" s="113">
        <f>L27/K27</f>
        <v>0.99537815126050422</v>
      </c>
      <c r="P27" s="171">
        <v>0</v>
      </c>
      <c r="Q27" s="11"/>
    </row>
    <row r="28" spans="1:20" ht="34.5" customHeight="1" x14ac:dyDescent="0.25">
      <c r="A28" s="258"/>
      <c r="B28" s="260"/>
      <c r="C28" s="286"/>
      <c r="D28" s="225"/>
      <c r="E28" s="235"/>
      <c r="F28" s="313"/>
      <c r="G28" s="269"/>
      <c r="H28" s="315"/>
      <c r="I28" s="189" t="s">
        <v>39</v>
      </c>
      <c r="J28" s="190">
        <v>144</v>
      </c>
      <c r="K28" s="168">
        <v>145</v>
      </c>
      <c r="L28" s="152">
        <v>145</v>
      </c>
      <c r="M28" s="272"/>
      <c r="N28" s="180"/>
      <c r="O28" s="113">
        <f>L28/K28</f>
        <v>1</v>
      </c>
      <c r="P28" s="171">
        <v>0</v>
      </c>
      <c r="Q28" s="64"/>
    </row>
    <row r="29" spans="1:20" ht="34.5" customHeight="1" thickBot="1" x14ac:dyDescent="0.3">
      <c r="A29" s="250"/>
      <c r="B29" s="261"/>
      <c r="C29" s="287"/>
      <c r="D29" s="226"/>
      <c r="E29" s="236"/>
      <c r="F29" s="275"/>
      <c r="G29" s="270"/>
      <c r="H29" s="316"/>
      <c r="I29" s="76" t="s">
        <v>40</v>
      </c>
      <c r="J29" s="63">
        <v>576</v>
      </c>
      <c r="K29" s="122">
        <v>576</v>
      </c>
      <c r="L29" s="31">
        <v>580</v>
      </c>
      <c r="M29" s="273"/>
      <c r="N29" s="181"/>
      <c r="O29" s="114">
        <f>L29/K29</f>
        <v>1.0069444444444444</v>
      </c>
      <c r="P29" s="172">
        <v>0</v>
      </c>
      <c r="Q29" s="12"/>
    </row>
    <row r="30" spans="1:20" ht="29.25" customHeight="1" thickBot="1" x14ac:dyDescent="0.3">
      <c r="A30" s="240" t="s">
        <v>34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</row>
    <row r="31" spans="1:20" ht="39.75" customHeight="1" thickBot="1" x14ac:dyDescent="0.3">
      <c r="A31" s="304" t="s">
        <v>7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</row>
    <row r="32" spans="1:20" ht="72.75" customHeight="1" thickBot="1" x14ac:dyDescent="0.3">
      <c r="A32" s="51">
        <v>1</v>
      </c>
      <c r="B32" s="79" t="s">
        <v>23</v>
      </c>
      <c r="C32" s="83" t="s">
        <v>53</v>
      </c>
      <c r="D32" s="66">
        <v>100</v>
      </c>
      <c r="E32" s="129">
        <v>100</v>
      </c>
      <c r="F32" s="20">
        <v>100</v>
      </c>
      <c r="G32" s="21">
        <v>0.1</v>
      </c>
      <c r="H32" s="52">
        <v>0</v>
      </c>
      <c r="I32" s="87" t="s">
        <v>54</v>
      </c>
      <c r="J32" s="66">
        <v>4</v>
      </c>
      <c r="K32" s="129">
        <v>5</v>
      </c>
      <c r="L32" s="71">
        <v>5</v>
      </c>
      <c r="M32" s="21">
        <v>0.1</v>
      </c>
      <c r="N32" s="133">
        <f>(F32+K32)/2</f>
        <v>52.5</v>
      </c>
      <c r="O32" s="182">
        <f>L32/K32</f>
        <v>1</v>
      </c>
      <c r="P32" s="173">
        <v>0</v>
      </c>
      <c r="Q32" s="13">
        <f>(H32+M32)/2</f>
        <v>0.05</v>
      </c>
    </row>
    <row r="33" spans="1:17" ht="72.75" customHeight="1" thickBot="1" x14ac:dyDescent="0.3">
      <c r="A33" s="51">
        <v>2</v>
      </c>
      <c r="B33" s="79" t="s">
        <v>22</v>
      </c>
      <c r="C33" s="83" t="s">
        <v>57</v>
      </c>
      <c r="D33" s="66">
        <v>100</v>
      </c>
      <c r="E33" s="129">
        <v>100</v>
      </c>
      <c r="F33" s="20">
        <v>100</v>
      </c>
      <c r="G33" s="21">
        <v>0.1</v>
      </c>
      <c r="H33" s="52">
        <v>0</v>
      </c>
      <c r="I33" s="87" t="s">
        <v>55</v>
      </c>
      <c r="J33" s="66">
        <v>1</v>
      </c>
      <c r="K33" s="129">
        <v>1</v>
      </c>
      <c r="L33" s="20">
        <v>1</v>
      </c>
      <c r="M33" s="21">
        <v>0.1</v>
      </c>
      <c r="N33" s="133"/>
      <c r="O33" s="183">
        <f t="shared" ref="O33:O47" si="2">L33/K33</f>
        <v>1</v>
      </c>
      <c r="P33" s="174">
        <v>0</v>
      </c>
      <c r="Q33" s="13"/>
    </row>
    <row r="34" spans="1:17" ht="70.5" customHeight="1" thickBot="1" x14ac:dyDescent="0.3">
      <c r="A34" s="51">
        <v>3</v>
      </c>
      <c r="B34" s="79" t="s">
        <v>38</v>
      </c>
      <c r="C34" s="83" t="s">
        <v>56</v>
      </c>
      <c r="D34" s="66">
        <v>100</v>
      </c>
      <c r="E34" s="129">
        <v>100</v>
      </c>
      <c r="F34" s="20">
        <v>100</v>
      </c>
      <c r="G34" s="21">
        <v>0.1</v>
      </c>
      <c r="H34" s="52">
        <v>0</v>
      </c>
      <c r="I34" s="87" t="s">
        <v>58</v>
      </c>
      <c r="J34" s="66">
        <v>44</v>
      </c>
      <c r="K34" s="129">
        <v>49</v>
      </c>
      <c r="L34" s="20">
        <v>53</v>
      </c>
      <c r="M34" s="21">
        <v>0.1</v>
      </c>
      <c r="N34" s="133"/>
      <c r="O34" s="183">
        <f t="shared" si="2"/>
        <v>1.0816326530612246</v>
      </c>
      <c r="P34" s="174">
        <v>0</v>
      </c>
      <c r="Q34" s="13"/>
    </row>
    <row r="35" spans="1:17" ht="30.75" customHeight="1" x14ac:dyDescent="0.25">
      <c r="A35" s="293">
        <v>4</v>
      </c>
      <c r="B35" s="295" t="s">
        <v>24</v>
      </c>
      <c r="C35" s="85" t="s">
        <v>59</v>
      </c>
      <c r="D35" s="67">
        <v>96</v>
      </c>
      <c r="E35" s="120">
        <v>96</v>
      </c>
      <c r="F35" s="15">
        <v>99</v>
      </c>
      <c r="G35" s="17">
        <v>0.1</v>
      </c>
      <c r="H35" s="65">
        <v>0</v>
      </c>
      <c r="I35" s="285" t="s">
        <v>54</v>
      </c>
      <c r="J35" s="224">
        <v>32</v>
      </c>
      <c r="K35" s="234">
        <v>32</v>
      </c>
      <c r="L35" s="297">
        <v>32</v>
      </c>
      <c r="M35" s="307">
        <v>0.1</v>
      </c>
      <c r="N35" s="179"/>
      <c r="O35" s="308">
        <f t="shared" si="2"/>
        <v>1</v>
      </c>
      <c r="P35" s="278">
        <v>0</v>
      </c>
      <c r="Q35" s="11"/>
    </row>
    <row r="36" spans="1:17" ht="30.75" customHeight="1" x14ac:dyDescent="0.25">
      <c r="A36" s="281"/>
      <c r="B36" s="283"/>
      <c r="C36" s="86" t="s">
        <v>60</v>
      </c>
      <c r="D36" s="68">
        <v>90</v>
      </c>
      <c r="E36" s="121">
        <v>90</v>
      </c>
      <c r="F36" s="92">
        <v>98</v>
      </c>
      <c r="G36" s="14">
        <v>0.1</v>
      </c>
      <c r="H36" s="102">
        <v>0</v>
      </c>
      <c r="I36" s="286"/>
      <c r="J36" s="225"/>
      <c r="K36" s="235"/>
      <c r="L36" s="289"/>
      <c r="M36" s="289"/>
      <c r="N36" s="179"/>
      <c r="O36" s="309" t="e">
        <f t="shared" si="2"/>
        <v>#DIV/0!</v>
      </c>
      <c r="P36" s="279"/>
      <c r="Q36" s="11"/>
    </row>
    <row r="37" spans="1:17" ht="30.75" customHeight="1" thickBot="1" x14ac:dyDescent="0.3">
      <c r="A37" s="294"/>
      <c r="B37" s="296"/>
      <c r="C37" s="84" t="s">
        <v>61</v>
      </c>
      <c r="D37" s="69" t="s">
        <v>20</v>
      </c>
      <c r="E37" s="122" t="s">
        <v>20</v>
      </c>
      <c r="F37" s="93">
        <v>11</v>
      </c>
      <c r="G37" s="22">
        <v>0.1</v>
      </c>
      <c r="H37" s="70">
        <v>0</v>
      </c>
      <c r="I37" s="287"/>
      <c r="J37" s="226"/>
      <c r="K37" s="236"/>
      <c r="L37" s="298"/>
      <c r="M37" s="298"/>
      <c r="N37" s="179"/>
      <c r="O37" s="310" t="e">
        <f t="shared" si="2"/>
        <v>#DIV/0!</v>
      </c>
      <c r="P37" s="280"/>
      <c r="Q37" s="11"/>
    </row>
    <row r="38" spans="1:17" ht="28.5" customHeight="1" x14ac:dyDescent="0.25">
      <c r="A38" s="293">
        <v>5</v>
      </c>
      <c r="B38" s="295" t="s">
        <v>25</v>
      </c>
      <c r="C38" s="85" t="s">
        <v>59</v>
      </c>
      <c r="D38" s="67">
        <v>100</v>
      </c>
      <c r="E38" s="120">
        <v>100</v>
      </c>
      <c r="F38" s="15">
        <v>100</v>
      </c>
      <c r="G38" s="17">
        <v>0.1</v>
      </c>
      <c r="H38" s="65">
        <v>0</v>
      </c>
      <c r="I38" s="285" t="s">
        <v>55</v>
      </c>
      <c r="J38" s="224">
        <v>1</v>
      </c>
      <c r="K38" s="234">
        <v>1</v>
      </c>
      <c r="L38" s="297">
        <v>1</v>
      </c>
      <c r="M38" s="307">
        <v>0.1</v>
      </c>
      <c r="N38" s="179"/>
      <c r="O38" s="308">
        <f t="shared" si="2"/>
        <v>1</v>
      </c>
      <c r="P38" s="278">
        <v>0</v>
      </c>
      <c r="Q38" s="11"/>
    </row>
    <row r="39" spans="1:17" ht="28.5" customHeight="1" x14ac:dyDescent="0.25">
      <c r="A39" s="281"/>
      <c r="B39" s="283"/>
      <c r="C39" s="86" t="s">
        <v>60</v>
      </c>
      <c r="D39" s="68">
        <v>100</v>
      </c>
      <c r="E39" s="121">
        <v>100</v>
      </c>
      <c r="F39" s="92">
        <v>100</v>
      </c>
      <c r="G39" s="14">
        <v>0.1</v>
      </c>
      <c r="H39" s="144">
        <v>0</v>
      </c>
      <c r="I39" s="286"/>
      <c r="J39" s="225"/>
      <c r="K39" s="235"/>
      <c r="L39" s="289"/>
      <c r="M39" s="289"/>
      <c r="N39" s="179"/>
      <c r="O39" s="309" t="e">
        <f t="shared" si="2"/>
        <v>#DIV/0!</v>
      </c>
      <c r="P39" s="279"/>
      <c r="Q39" s="11"/>
    </row>
    <row r="40" spans="1:17" ht="28.5" customHeight="1" thickBot="1" x14ac:dyDescent="0.3">
      <c r="A40" s="294"/>
      <c r="B40" s="296"/>
      <c r="C40" s="84" t="s">
        <v>61</v>
      </c>
      <c r="D40" s="69" t="s">
        <v>21</v>
      </c>
      <c r="E40" s="122" t="s">
        <v>21</v>
      </c>
      <c r="F40" s="93">
        <v>0</v>
      </c>
      <c r="G40" s="22">
        <v>0.1</v>
      </c>
      <c r="H40" s="70">
        <v>0</v>
      </c>
      <c r="I40" s="287"/>
      <c r="J40" s="226"/>
      <c r="K40" s="236"/>
      <c r="L40" s="298"/>
      <c r="M40" s="298"/>
      <c r="N40" s="179"/>
      <c r="O40" s="310" t="e">
        <f t="shared" si="2"/>
        <v>#DIV/0!</v>
      </c>
      <c r="P40" s="280"/>
      <c r="Q40" s="11"/>
    </row>
    <row r="41" spans="1:17" ht="89.25" customHeight="1" thickBot="1" x14ac:dyDescent="0.3">
      <c r="A41" s="51">
        <v>6</v>
      </c>
      <c r="B41" s="79" t="s">
        <v>37</v>
      </c>
      <c r="C41" s="84" t="s">
        <v>61</v>
      </c>
      <c r="D41" s="66" t="s">
        <v>21</v>
      </c>
      <c r="E41" s="129" t="s">
        <v>102</v>
      </c>
      <c r="F41" s="20">
        <v>13</v>
      </c>
      <c r="G41" s="21">
        <v>0.1</v>
      </c>
      <c r="H41" s="52">
        <v>0</v>
      </c>
      <c r="I41" s="87" t="s">
        <v>58</v>
      </c>
      <c r="J41" s="66">
        <v>371</v>
      </c>
      <c r="K41" s="129">
        <v>390</v>
      </c>
      <c r="L41" s="20">
        <v>414</v>
      </c>
      <c r="M41" s="21">
        <v>0.1</v>
      </c>
      <c r="N41" s="179"/>
      <c r="O41" s="182">
        <f t="shared" si="2"/>
        <v>1.0615384615384615</v>
      </c>
      <c r="P41" s="173">
        <v>0</v>
      </c>
      <c r="Q41" s="11"/>
    </row>
    <row r="42" spans="1:17" ht="85.5" customHeight="1" thickBot="1" x14ac:dyDescent="0.3">
      <c r="A42" s="51">
        <v>7</v>
      </c>
      <c r="B42" s="79" t="s">
        <v>26</v>
      </c>
      <c r="C42" s="84" t="s">
        <v>61</v>
      </c>
      <c r="D42" s="66" t="s">
        <v>14</v>
      </c>
      <c r="E42" s="129" t="s">
        <v>14</v>
      </c>
      <c r="F42" s="20">
        <v>0</v>
      </c>
      <c r="G42" s="21">
        <v>0.1</v>
      </c>
      <c r="H42" s="52">
        <v>0</v>
      </c>
      <c r="I42" s="87" t="s">
        <v>62</v>
      </c>
      <c r="J42" s="66">
        <v>46</v>
      </c>
      <c r="K42" s="129">
        <v>46</v>
      </c>
      <c r="L42" s="20">
        <v>46</v>
      </c>
      <c r="M42" s="21">
        <v>0.1</v>
      </c>
      <c r="N42" s="179"/>
      <c r="O42" s="182">
        <f t="shared" si="2"/>
        <v>1</v>
      </c>
      <c r="P42" s="173">
        <v>0</v>
      </c>
      <c r="Q42" s="11"/>
    </row>
    <row r="43" spans="1:17" ht="36" customHeight="1" x14ac:dyDescent="0.25">
      <c r="A43" s="281">
        <v>8</v>
      </c>
      <c r="B43" s="283" t="s">
        <v>27</v>
      </c>
      <c r="C43" s="85" t="s">
        <v>59</v>
      </c>
      <c r="D43" s="147">
        <v>100</v>
      </c>
      <c r="E43" s="126">
        <v>100</v>
      </c>
      <c r="F43" s="143">
        <v>100</v>
      </c>
      <c r="G43" s="14">
        <v>0.1</v>
      </c>
      <c r="H43" s="144">
        <v>0</v>
      </c>
      <c r="I43" s="285" t="s">
        <v>63</v>
      </c>
      <c r="J43" s="225">
        <v>1</v>
      </c>
      <c r="K43" s="235">
        <v>1</v>
      </c>
      <c r="L43" s="289">
        <v>1</v>
      </c>
      <c r="M43" s="291">
        <v>0.1</v>
      </c>
      <c r="N43" s="179"/>
      <c r="O43" s="309">
        <f t="shared" si="2"/>
        <v>1</v>
      </c>
      <c r="P43" s="279">
        <v>0</v>
      </c>
      <c r="Q43" s="11"/>
    </row>
    <row r="44" spans="1:17" ht="36" customHeight="1" x14ac:dyDescent="0.25">
      <c r="A44" s="281"/>
      <c r="B44" s="283"/>
      <c r="C44" s="86" t="s">
        <v>60</v>
      </c>
      <c r="D44" s="68">
        <v>100</v>
      </c>
      <c r="E44" s="121">
        <v>100</v>
      </c>
      <c r="F44" s="92">
        <v>100</v>
      </c>
      <c r="G44" s="4">
        <v>0.1</v>
      </c>
      <c r="H44" s="144">
        <v>0</v>
      </c>
      <c r="I44" s="286"/>
      <c r="J44" s="225"/>
      <c r="K44" s="235"/>
      <c r="L44" s="289"/>
      <c r="M44" s="289"/>
      <c r="N44" s="179"/>
      <c r="O44" s="309" t="e">
        <f t="shared" si="2"/>
        <v>#DIV/0!</v>
      </c>
      <c r="P44" s="279"/>
      <c r="Q44" s="11"/>
    </row>
    <row r="45" spans="1:17" ht="36" customHeight="1" thickBot="1" x14ac:dyDescent="0.3">
      <c r="A45" s="282"/>
      <c r="B45" s="284"/>
      <c r="C45" s="84" t="s">
        <v>61</v>
      </c>
      <c r="D45" s="68" t="s">
        <v>28</v>
      </c>
      <c r="E45" s="121" t="s">
        <v>28</v>
      </c>
      <c r="F45" s="92">
        <v>0</v>
      </c>
      <c r="G45" s="23">
        <v>0.1</v>
      </c>
      <c r="H45" s="10">
        <v>0</v>
      </c>
      <c r="I45" s="287"/>
      <c r="J45" s="288"/>
      <c r="K45" s="303"/>
      <c r="L45" s="290"/>
      <c r="M45" s="290"/>
      <c r="N45" s="179"/>
      <c r="O45" s="317" t="e">
        <f t="shared" si="2"/>
        <v>#DIV/0!</v>
      </c>
      <c r="P45" s="292"/>
      <c r="Q45" s="11"/>
    </row>
    <row r="46" spans="1:17" ht="83.25" customHeight="1" thickBot="1" x14ac:dyDescent="0.3">
      <c r="A46" s="51">
        <v>9</v>
      </c>
      <c r="B46" s="79" t="s">
        <v>29</v>
      </c>
      <c r="C46" s="84" t="s">
        <v>61</v>
      </c>
      <c r="D46" s="66" t="s">
        <v>30</v>
      </c>
      <c r="E46" s="129" t="s">
        <v>30</v>
      </c>
      <c r="F46" s="20">
        <v>0</v>
      </c>
      <c r="G46" s="21">
        <v>0.1</v>
      </c>
      <c r="H46" s="52">
        <v>0</v>
      </c>
      <c r="I46" s="87" t="s">
        <v>64</v>
      </c>
      <c r="J46" s="66">
        <v>16</v>
      </c>
      <c r="K46" s="129">
        <v>16</v>
      </c>
      <c r="L46" s="20">
        <v>16</v>
      </c>
      <c r="M46" s="21">
        <v>0.1</v>
      </c>
      <c r="N46" s="179"/>
      <c r="O46" s="183">
        <f t="shared" si="2"/>
        <v>1</v>
      </c>
      <c r="P46" s="174">
        <v>0</v>
      </c>
      <c r="Q46" s="11"/>
    </row>
    <row r="47" spans="1:17" ht="57" customHeight="1" thickBot="1" x14ac:dyDescent="0.3">
      <c r="A47" s="51">
        <v>10</v>
      </c>
      <c r="B47" s="79" t="s">
        <v>31</v>
      </c>
      <c r="C47" s="84" t="s">
        <v>61</v>
      </c>
      <c r="D47" s="66" t="s">
        <v>95</v>
      </c>
      <c r="E47" s="129" t="s">
        <v>95</v>
      </c>
      <c r="F47" s="20">
        <v>135</v>
      </c>
      <c r="G47" s="21">
        <v>0.1</v>
      </c>
      <c r="H47" s="52">
        <v>0</v>
      </c>
      <c r="I47" s="87" t="s">
        <v>65</v>
      </c>
      <c r="J47" s="66">
        <v>8</v>
      </c>
      <c r="K47" s="129">
        <v>8</v>
      </c>
      <c r="L47" s="20">
        <v>8</v>
      </c>
      <c r="M47" s="21">
        <v>0.1</v>
      </c>
      <c r="N47" s="179"/>
      <c r="O47" s="183">
        <f t="shared" si="2"/>
        <v>1</v>
      </c>
      <c r="P47" s="173">
        <v>0</v>
      </c>
      <c r="Q47" s="11"/>
    </row>
    <row r="48" spans="1:17" ht="145.5" customHeight="1" thickBot="1" x14ac:dyDescent="0.3">
      <c r="A48" s="51">
        <v>11</v>
      </c>
      <c r="B48" s="79" t="s">
        <v>90</v>
      </c>
      <c r="C48" s="84" t="s">
        <v>91</v>
      </c>
      <c r="D48" s="66" t="s">
        <v>20</v>
      </c>
      <c r="E48" s="129" t="s">
        <v>20</v>
      </c>
      <c r="F48" s="20">
        <v>3</v>
      </c>
      <c r="G48" s="21"/>
      <c r="H48" s="52">
        <v>0</v>
      </c>
      <c r="I48" s="87" t="s">
        <v>66</v>
      </c>
      <c r="J48" s="66">
        <v>40</v>
      </c>
      <c r="K48" s="129">
        <v>40</v>
      </c>
      <c r="L48" s="20">
        <v>43</v>
      </c>
      <c r="M48" s="21">
        <v>0.1</v>
      </c>
      <c r="N48" s="179"/>
      <c r="O48" s="182">
        <f>L48/K48</f>
        <v>1.075</v>
      </c>
      <c r="P48" s="173">
        <v>0</v>
      </c>
      <c r="Q48" s="11"/>
    </row>
    <row r="49" spans="1:17" ht="57.75" customHeight="1" thickBot="1" x14ac:dyDescent="0.3">
      <c r="A49" s="51">
        <v>12</v>
      </c>
      <c r="B49" s="140" t="s">
        <v>80</v>
      </c>
      <c r="C49" s="83" t="s">
        <v>81</v>
      </c>
      <c r="D49" s="66">
        <v>60</v>
      </c>
      <c r="E49" s="129">
        <v>60</v>
      </c>
      <c r="F49" s="20">
        <v>60</v>
      </c>
      <c r="G49" s="21">
        <v>0.1</v>
      </c>
      <c r="H49" s="52"/>
      <c r="I49" s="87" t="s">
        <v>83</v>
      </c>
      <c r="J49" s="66"/>
      <c r="K49" s="129"/>
      <c r="L49" s="20"/>
      <c r="M49" s="21"/>
      <c r="N49" s="179"/>
      <c r="O49" s="184"/>
      <c r="P49" s="175"/>
      <c r="Q49" s="11"/>
    </row>
    <row r="50" spans="1:17" ht="34.5" customHeight="1" thickBot="1" x14ac:dyDescent="0.3">
      <c r="A50" s="240" t="s">
        <v>34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2"/>
    </row>
    <row r="51" spans="1:17" ht="35.25" customHeight="1" thickBot="1" x14ac:dyDescent="0.3">
      <c r="A51" s="213" t="s">
        <v>78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5"/>
    </row>
    <row r="52" spans="1:17" ht="69.75" customHeight="1" x14ac:dyDescent="0.25">
      <c r="A52" s="249">
        <v>1</v>
      </c>
      <c r="B52" s="299" t="s">
        <v>103</v>
      </c>
      <c r="C52" s="160" t="s">
        <v>84</v>
      </c>
      <c r="D52" s="67">
        <v>100</v>
      </c>
      <c r="E52" s="120">
        <v>100</v>
      </c>
      <c r="F52" s="16">
        <v>100</v>
      </c>
      <c r="G52" s="142">
        <v>0.1</v>
      </c>
      <c r="H52" s="48">
        <v>0</v>
      </c>
      <c r="I52" s="116" t="s">
        <v>82</v>
      </c>
      <c r="J52" s="61">
        <v>18.753</v>
      </c>
      <c r="K52" s="123">
        <v>18.867999999999999</v>
      </c>
      <c r="L52" s="16">
        <v>18.867999999999999</v>
      </c>
      <c r="M52" s="117">
        <v>0.1</v>
      </c>
      <c r="N52" s="133">
        <f>(F52+K52)/2</f>
        <v>59.433999999999997</v>
      </c>
      <c r="O52" s="165">
        <f>L52/K52</f>
        <v>1</v>
      </c>
      <c r="P52" s="176">
        <v>0</v>
      </c>
      <c r="Q52" s="13">
        <f>(H52+M52)/2</f>
        <v>0.05</v>
      </c>
    </row>
    <row r="53" spans="1:17" ht="70.5" customHeight="1" x14ac:dyDescent="0.25">
      <c r="A53" s="258"/>
      <c r="B53" s="260"/>
      <c r="C53" s="88" t="s">
        <v>85</v>
      </c>
      <c r="D53" s="68">
        <v>100</v>
      </c>
      <c r="E53" s="121">
        <v>100</v>
      </c>
      <c r="F53" s="30">
        <v>100</v>
      </c>
      <c r="G53" s="4">
        <v>0.1</v>
      </c>
      <c r="H53" s="25">
        <v>0</v>
      </c>
      <c r="I53" s="107" t="s">
        <v>87</v>
      </c>
      <c r="J53" s="109">
        <v>20.786000000000001</v>
      </c>
      <c r="K53" s="138">
        <v>20.588999999999999</v>
      </c>
      <c r="L53" s="29">
        <v>20.588999999999999</v>
      </c>
      <c r="M53" s="112">
        <v>0.1</v>
      </c>
      <c r="N53" s="179"/>
      <c r="O53" s="113">
        <f>L53/K53</f>
        <v>1</v>
      </c>
      <c r="P53" s="171">
        <v>0</v>
      </c>
      <c r="Q53" s="11"/>
    </row>
    <row r="54" spans="1:17" ht="37.5" customHeight="1" thickBot="1" x14ac:dyDescent="0.3">
      <c r="A54" s="258"/>
      <c r="B54" s="260"/>
      <c r="C54" s="88" t="s">
        <v>74</v>
      </c>
      <c r="D54" s="147">
        <v>100</v>
      </c>
      <c r="E54" s="126">
        <v>100</v>
      </c>
      <c r="F54" s="29">
        <v>100</v>
      </c>
      <c r="G54" s="14">
        <v>0.1</v>
      </c>
      <c r="H54" s="24">
        <v>0</v>
      </c>
      <c r="I54" s="107" t="s">
        <v>75</v>
      </c>
      <c r="J54" s="111">
        <v>11</v>
      </c>
      <c r="K54" s="139">
        <v>11</v>
      </c>
      <c r="L54" s="110">
        <v>11</v>
      </c>
      <c r="M54" s="113">
        <v>0.1</v>
      </c>
      <c r="N54" s="181"/>
      <c r="O54" s="113">
        <f t="shared" ref="O54:O55" si="3">L54/K54</f>
        <v>1</v>
      </c>
      <c r="P54" s="171">
        <v>0</v>
      </c>
      <c r="Q54" s="12"/>
    </row>
    <row r="55" spans="1:17" ht="39.75" customHeight="1" thickBot="1" x14ac:dyDescent="0.3">
      <c r="A55" s="223"/>
      <c r="B55" s="300"/>
      <c r="C55" s="106" t="s">
        <v>86</v>
      </c>
      <c r="D55" s="148">
        <v>100</v>
      </c>
      <c r="E55" s="128">
        <v>100</v>
      </c>
      <c r="F55" s="153">
        <v>100</v>
      </c>
      <c r="G55" s="22">
        <v>0.1</v>
      </c>
      <c r="H55" s="156">
        <v>0</v>
      </c>
      <c r="I55" s="89" t="s">
        <v>88</v>
      </c>
      <c r="J55" s="148">
        <v>4</v>
      </c>
      <c r="K55" s="128">
        <v>4</v>
      </c>
      <c r="L55" s="164">
        <v>4</v>
      </c>
      <c r="M55" s="114" t="s">
        <v>89</v>
      </c>
      <c r="N55" s="180"/>
      <c r="O55" s="114">
        <f t="shared" si="3"/>
        <v>1</v>
      </c>
      <c r="P55" s="172">
        <v>0</v>
      </c>
      <c r="Q55" s="64"/>
    </row>
    <row r="56" spans="1:17" ht="86.25" customHeight="1" thickBot="1" x14ac:dyDescent="0.3">
      <c r="A56" s="145">
        <v>2</v>
      </c>
      <c r="B56" s="157" t="s">
        <v>93</v>
      </c>
      <c r="C56" s="108" t="s">
        <v>92</v>
      </c>
      <c r="D56" s="147">
        <v>100</v>
      </c>
      <c r="E56" s="126">
        <v>100</v>
      </c>
      <c r="F56" s="29">
        <v>100</v>
      </c>
      <c r="G56" s="14">
        <v>0</v>
      </c>
      <c r="H56" s="24">
        <v>0</v>
      </c>
      <c r="I56" s="158" t="s">
        <v>94</v>
      </c>
      <c r="J56" s="159">
        <v>56.14</v>
      </c>
      <c r="K56" s="169">
        <v>54.18</v>
      </c>
      <c r="L56" s="166">
        <v>50.03</v>
      </c>
      <c r="M56" s="22">
        <v>0.1</v>
      </c>
      <c r="N56" s="180"/>
      <c r="O56" s="185">
        <f>L56/K56</f>
        <v>0.92340346991509781</v>
      </c>
      <c r="P56" s="177">
        <v>0</v>
      </c>
      <c r="Q56" s="64"/>
    </row>
    <row r="57" spans="1:17" ht="34.5" customHeight="1" thickBot="1" x14ac:dyDescent="0.3">
      <c r="A57" s="240" t="s">
        <v>34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2"/>
    </row>
    <row r="58" spans="1:17" ht="34.5" customHeight="1" x14ac:dyDescent="0.3">
      <c r="A58" s="277" t="s">
        <v>104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</row>
    <row r="59" spans="1:17" ht="18.75" x14ac:dyDescent="0.3">
      <c r="A59" s="141"/>
      <c r="B59" s="141"/>
      <c r="C59" s="141"/>
      <c r="D59" s="141"/>
      <c r="E59" s="130"/>
      <c r="F59" s="141"/>
      <c r="G59" s="141"/>
      <c r="H59" s="141"/>
      <c r="I59" s="141"/>
      <c r="J59" s="141"/>
      <c r="K59" s="130"/>
      <c r="L59" s="141"/>
      <c r="M59" s="141"/>
      <c r="O59" s="167"/>
      <c r="P59" s="141"/>
    </row>
    <row r="61" spans="1:17" s="5" customFormat="1" ht="18.75" x14ac:dyDescent="0.25">
      <c r="A61" s="91" t="s">
        <v>32</v>
      </c>
      <c r="E61" s="131"/>
      <c r="K61" s="131"/>
      <c r="M61" s="5" t="s">
        <v>33</v>
      </c>
    </row>
  </sheetData>
  <mergeCells count="86">
    <mergeCell ref="P35:P37"/>
    <mergeCell ref="C27:C29"/>
    <mergeCell ref="D27:D29"/>
    <mergeCell ref="F27:F29"/>
    <mergeCell ref="A51:Q51"/>
    <mergeCell ref="H27:H29"/>
    <mergeCell ref="A30:Q30"/>
    <mergeCell ref="A50:Q50"/>
    <mergeCell ref="O38:O40"/>
    <mergeCell ref="O43:O45"/>
    <mergeCell ref="M38:M40"/>
    <mergeCell ref="A52:A55"/>
    <mergeCell ref="B52:B55"/>
    <mergeCell ref="A57:Q57"/>
    <mergeCell ref="K25:K26"/>
    <mergeCell ref="K35:K37"/>
    <mergeCell ref="K38:K40"/>
    <mergeCell ref="K43:K45"/>
    <mergeCell ref="E27:E29"/>
    <mergeCell ref="A31:Q31"/>
    <mergeCell ref="A35:A37"/>
    <mergeCell ref="B35:B37"/>
    <mergeCell ref="I35:I37"/>
    <mergeCell ref="J35:J37"/>
    <mergeCell ref="L35:L37"/>
    <mergeCell ref="M35:M37"/>
    <mergeCell ref="O35:O37"/>
    <mergeCell ref="L20:L21"/>
    <mergeCell ref="M20:M21"/>
    <mergeCell ref="A58:P58"/>
    <mergeCell ref="P38:P40"/>
    <mergeCell ref="A43:A45"/>
    <mergeCell ref="B43:B45"/>
    <mergeCell ref="I43:I45"/>
    <mergeCell ref="J43:J45"/>
    <mergeCell ref="L43:L45"/>
    <mergeCell ref="M43:M45"/>
    <mergeCell ref="P43:P45"/>
    <mergeCell ref="A38:A40"/>
    <mergeCell ref="B38:B40"/>
    <mergeCell ref="I38:I40"/>
    <mergeCell ref="J38:J40"/>
    <mergeCell ref="L38:L40"/>
    <mergeCell ref="A22:P22"/>
    <mergeCell ref="A23:Q23"/>
    <mergeCell ref="A24:A29"/>
    <mergeCell ref="B24:B29"/>
    <mergeCell ref="I25:I26"/>
    <mergeCell ref="J25:J26"/>
    <mergeCell ref="L25:L26"/>
    <mergeCell ref="P25:P26"/>
    <mergeCell ref="G27:G29"/>
    <mergeCell ref="O25:O26"/>
    <mergeCell ref="M24:M29"/>
    <mergeCell ref="K9:K12"/>
    <mergeCell ref="O9:O12"/>
    <mergeCell ref="K20:K21"/>
    <mergeCell ref="A13:Q13"/>
    <mergeCell ref="A14:Q14"/>
    <mergeCell ref="A15:A17"/>
    <mergeCell ref="B15:B17"/>
    <mergeCell ref="Q15:Q17"/>
    <mergeCell ref="A18:A19"/>
    <mergeCell ref="B18:B19"/>
    <mergeCell ref="O20:O21"/>
    <mergeCell ref="P20:P21"/>
    <mergeCell ref="A20:A21"/>
    <mergeCell ref="B20:B21"/>
    <mergeCell ref="I20:I21"/>
    <mergeCell ref="J20:J21"/>
    <mergeCell ref="N15:N17"/>
    <mergeCell ref="A1:Q1"/>
    <mergeCell ref="A2:A6"/>
    <mergeCell ref="B2:P2"/>
    <mergeCell ref="Q2:Q6"/>
    <mergeCell ref="B3:B6"/>
    <mergeCell ref="C3:H4"/>
    <mergeCell ref="I3:P4"/>
    <mergeCell ref="A8:Q8"/>
    <mergeCell ref="A9:A12"/>
    <mergeCell ref="B9:B12"/>
    <mergeCell ref="I9:I12"/>
    <mergeCell ref="J9:J12"/>
    <mergeCell ref="L9:L12"/>
    <mergeCell ref="M9:M12"/>
    <mergeCell ref="P9:P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2016-04-18T11:25:18Z</cp:lastPrinted>
  <dcterms:created xsi:type="dcterms:W3CDTF">2006-09-28T05:33:49Z</dcterms:created>
  <dcterms:modified xsi:type="dcterms:W3CDTF">2020-04-15T12:28:32Z</dcterms:modified>
</cp:coreProperties>
</file>