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320" windowHeight="11025" activeTab="3"/>
  </bookViews>
  <sheets>
    <sheet name="Кадры" sheetId="2" r:id="rId1"/>
    <sheet name="Часть №1" sheetId="3" r:id="rId2"/>
    <sheet name="Часть №2" sheetId="4" r:id="rId3"/>
    <sheet name="Часть №3" sheetId="5" r:id="rId4"/>
  </sheets>
  <definedNames>
    <definedName name="_xlnm.Print_Area" localSheetId="0">Кадры!$A$1:$AJ$37</definedName>
    <definedName name="_xlnm.Print_Area" localSheetId="1">'Часть №1'!$A$1:$Q$36</definedName>
    <definedName name="_xlnm.Print_Area" localSheetId="2">'Часть №2'!$A$1:$Y$37</definedName>
    <definedName name="_xlnm.Print_Area" localSheetId="3">'Часть №3'!$A$1:$X$36</definedName>
  </definedNames>
  <calcPr calcId="145621"/>
</workbook>
</file>

<file path=xl/calcChain.xml><?xml version="1.0" encoding="utf-8"?>
<calcChain xmlns="http://schemas.openxmlformats.org/spreadsheetml/2006/main">
  <c r="E34" i="5" l="1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D34" i="5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G33" i="3"/>
  <c r="H33" i="3"/>
  <c r="I33" i="3"/>
  <c r="K33" i="3"/>
  <c r="L33" i="3"/>
  <c r="M33" i="3"/>
  <c r="O33" i="3"/>
  <c r="P33" i="3"/>
  <c r="Q33" i="3"/>
  <c r="D33" i="3"/>
  <c r="F35" i="2"/>
  <c r="G35" i="2"/>
  <c r="H35" i="2"/>
  <c r="J35" i="2"/>
  <c r="K35" i="2"/>
  <c r="L35" i="2"/>
  <c r="M35" i="2"/>
  <c r="N35" i="2"/>
  <c r="O35" i="2"/>
  <c r="R35" i="2"/>
  <c r="S35" i="2"/>
  <c r="T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N30" i="3"/>
  <c r="J30" i="3"/>
  <c r="F30" i="3"/>
  <c r="E31" i="4"/>
  <c r="D31" i="4"/>
  <c r="F31" i="5"/>
  <c r="U32" i="2"/>
  <c r="Q32" i="2"/>
  <c r="I32" i="2"/>
  <c r="E32" i="2"/>
  <c r="P32" i="2" l="1"/>
  <c r="D32" i="2"/>
  <c r="N18" i="3"/>
  <c r="N33" i="3" s="1"/>
  <c r="J18" i="3"/>
  <c r="J33" i="3" s="1"/>
  <c r="F18" i="3"/>
  <c r="F33" i="3" s="1"/>
  <c r="E18" i="3"/>
  <c r="E33" i="3" s="1"/>
  <c r="E19" i="4"/>
  <c r="D19" i="4"/>
  <c r="F19" i="5"/>
  <c r="F34" i="5" s="1"/>
  <c r="U20" i="2"/>
  <c r="U35" i="2" s="1"/>
  <c r="Q20" i="2"/>
  <c r="I20" i="2"/>
  <c r="I35" i="2" s="1"/>
  <c r="E20" i="2"/>
  <c r="E35" i="2" s="1"/>
  <c r="D20" i="2" l="1"/>
  <c r="D35" i="2" s="1"/>
  <c r="P20" i="2"/>
  <c r="P35" i="2" s="1"/>
  <c r="Q35" i="2"/>
  <c r="E13" i="4"/>
  <c r="D13" i="4"/>
  <c r="E10" i="4" l="1"/>
  <c r="E34" i="4" s="1"/>
  <c r="D10" i="4"/>
  <c r="D34" i="4" s="1"/>
</calcChain>
</file>

<file path=xl/sharedStrings.xml><?xml version="1.0" encoding="utf-8"?>
<sst xmlns="http://schemas.openxmlformats.org/spreadsheetml/2006/main" count="358" uniqueCount="122">
  <si>
    <t>№ строки</t>
  </si>
  <si>
    <t>-</t>
  </si>
  <si>
    <t>ИТОГО по субъекту РФ</t>
  </si>
  <si>
    <t>среднее</t>
  </si>
  <si>
    <t>высшее</t>
  </si>
  <si>
    <t>в т.ч. прошедших обучение по программам повышения квалификации</t>
  </si>
  <si>
    <t>За отчетный год</t>
  </si>
  <si>
    <t>иное (высшее)</t>
  </si>
  <si>
    <t>управление (высшее)</t>
  </si>
  <si>
    <t>юридическое (высшее)</t>
  </si>
  <si>
    <t>экономическое (высшее)</t>
  </si>
  <si>
    <t>иные должности муниципальной службы</t>
  </si>
  <si>
    <t>инспектор</t>
  </si>
  <si>
    <t>аудитор</t>
  </si>
  <si>
    <t>заместитель председателя</t>
  </si>
  <si>
    <t>председатель</t>
  </si>
  <si>
    <t>должность, не отнесенную к муниципальным должностям и должностям муниципальной службы</t>
  </si>
  <si>
    <t>в том числе</t>
  </si>
  <si>
    <t>должность муниципальной службы, всего ед. (гр.22+гр.23+гр.24+гр.25+гр.26)</t>
  </si>
  <si>
    <t>муниципальную должность, всего ед. (гр.18+гр.19+гр.20)</t>
  </si>
  <si>
    <t>должность, не отнесенную к муниципальным должностям и должностям муниципальной службы, ед.</t>
  </si>
  <si>
    <t>должность муниципальной службы, всего ед. (гр.10+гр.11+гр.12+гр.13+гр.14)</t>
  </si>
  <si>
    <t>муниципальную должность, всего ед. (гр.6+гр.7+гр.8)</t>
  </si>
  <si>
    <t>Финансовое обеспечение деятельности КСО МО в отчетном году, тыс. рублей</t>
  </si>
  <si>
    <t>Численность сотрудников, принявших участие в мероприятиях по профессиональному развитию, чел.</t>
  </si>
  <si>
    <t>Структура профессионального образования сотрудников, ед.</t>
  </si>
  <si>
    <t>Состав сотрудников по наличию профессионального образования (ед.)</t>
  </si>
  <si>
    <t>в том числе замещающих</t>
  </si>
  <si>
    <t>Фактическая численность сотрудников, ед. (гр.17 + гр.21 + гр.27)</t>
  </si>
  <si>
    <t>Штатная численность сотрудников, ед. (гр.5 + гр.9 + гр.15)</t>
  </si>
  <si>
    <t>Тип МО</t>
  </si>
  <si>
    <t>Наименование КСО МО</t>
  </si>
  <si>
    <t>Кадровое и финансовое обеспечение КСО МО субъекта Российской Федерации по состоянию на 01.01.2020 года</t>
  </si>
  <si>
    <t>с КСО МО</t>
  </si>
  <si>
    <t>с КСО субъектов РФ</t>
  </si>
  <si>
    <t>со Счетной палатой РФ</t>
  </si>
  <si>
    <t>объектов ЭАМ (за исключением экспертиз проектов МПА), ед.</t>
  </si>
  <si>
    <t>объектов КМ, ед.</t>
  </si>
  <si>
    <t>ЭАМ (за исключением экспертиз проектов МПА), ед.</t>
  </si>
  <si>
    <t>КМ, ед.</t>
  </si>
  <si>
    <t>из них:</t>
  </si>
  <si>
    <t>Проведено совместных и параллельных КМ и ЭАМ, ед. (гр.15+гр.16+ гр.17)</t>
  </si>
  <si>
    <t>Объем проверенных средств при контрольных мероприятиях, тыс. рублей</t>
  </si>
  <si>
    <t>Количество объектов проведенных КМ и ЭАМ (за исключением экспертиз проектов МПА), ед. (гр.11+гр.12)</t>
  </si>
  <si>
    <t>Количество проведенных экспертиз проектов МПА, ед.</t>
  </si>
  <si>
    <t>Проведено КМ и ЭАМ (за исключением экспертиз проектов МПА), ед. (гр.7+гр.8)</t>
  </si>
  <si>
    <t>Объем бюджета по расходам, тыс. рублей</t>
  </si>
  <si>
    <t>КСО МО со статусом юридического лица (1-юр.лицо, 0-не юр.лицо)</t>
  </si>
  <si>
    <r>
      <t>Основные показатели деятельности КСО МО в субъекте РФ за 2019 год</t>
    </r>
    <r>
      <rPr>
        <b/>
        <sz val="14"/>
        <color indexed="8"/>
        <rFont val="Times New Roman"/>
        <family val="1"/>
        <charset val="204"/>
      </rPr>
      <t xml:space="preserve"> (часть 1 - организация и проведение КМ и ЭАМ)</t>
    </r>
  </si>
  <si>
    <t>сумма, тыс. рублей</t>
  </si>
  <si>
    <t>кол-во, ед.</t>
  </si>
  <si>
    <t>сумма, тыс. рублей (гр.7+гр.9+гр.11+гр.13+гр.15+гр.17+гр.19)</t>
  </si>
  <si>
    <t>кол-во, ед. (гр.6+гр.8+гр.10+гр.12+гр.14+гр.16+гр.18)</t>
  </si>
  <si>
    <t>обеспечен возврат средств в бюджеты всех уровней бюджетной системы РФ</t>
  </si>
  <si>
    <t>иные нарушения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</si>
  <si>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 при использовании ими имущества, находящегося в муниципальной собственности</t>
  </si>
  <si>
    <t>нарушения при осуществлении муниципальных закупок и закупок отдельными видами юридических лиц</t>
  </si>
  <si>
    <t>нарушения в сфере управления и распоряжения муниципальной собственностью</t>
  </si>
  <si>
    <t>нарушения ведения бухгалтерского учета, составления и представления бухгалтерской (финансовой) отчетности</t>
  </si>
  <si>
    <t>нарушения при формировании и исполнении бюджетов</t>
  </si>
  <si>
    <t>нецелевое использование бюджетных средств</t>
  </si>
  <si>
    <t>Устранено выявленных нарушений</t>
  </si>
  <si>
    <t>Выявлено неэффективное использование бюджетных средств</t>
  </si>
  <si>
    <t>в том числе:</t>
  </si>
  <si>
    <t>Всего выявлено нарушений в ходе осуществления внешнего муниципального финансового контроля</t>
  </si>
  <si>
    <r>
      <t xml:space="preserve">Основные показатели деятельности КСО МО в субъекте РФ за 2019 год </t>
    </r>
    <r>
      <rPr>
        <b/>
        <sz val="14"/>
        <color indexed="8"/>
        <rFont val="Times New Roman"/>
        <family val="1"/>
        <charset val="204"/>
      </rPr>
      <t>(часть 2 - результаты КМ и ЭАМ)</t>
    </r>
  </si>
  <si>
    <t>кол-во юридических лиц</t>
  </si>
  <si>
    <t>кол-во должностных лиц</t>
  </si>
  <si>
    <t>иные меры прокурорского реагирования, ед.</t>
  </si>
  <si>
    <t>возбуждено дел об административных правонарушениях, по которым назначено административное наказание, ед.</t>
  </si>
  <si>
    <t>принято решений о прекращении уголовного дела</t>
  </si>
  <si>
    <t>принято решений об отказе в возбуждении уголовного дела</t>
  </si>
  <si>
    <t>принято решений о возбуждении уголовного дела, ед.</t>
  </si>
  <si>
    <t>количество предписаний, не выполненных и выполненных не полностью, ед.</t>
  </si>
  <si>
    <t>количество предписаний, сроки выполнения которых не наступили, ед.</t>
  </si>
  <si>
    <t>кол-во предписаний, выполненных в установленные сроки, ед.</t>
  </si>
  <si>
    <t>кол-во выполненных представлений, ед.</t>
  </si>
  <si>
    <t>Привлечено лиц к дисциплинарной ответственности,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</si>
  <si>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</si>
  <si>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Возбуждено дел об административных правонарущениях по обращениям КСО, направляемым в уполномоченные органы, ед.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</si>
  <si>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</si>
  <si>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Возбуждено дел об административных правонарушениях сотрудниками КСО, ед.</t>
  </si>
  <si>
    <t>Результаты рассмотрения органами прокуратуры и иными правоохранительными органами материалов, направленных КСО</t>
  </si>
  <si>
    <t>Количество материалов, направленных в органы прокуратуры и иные правоохранительные органы, ед.</t>
  </si>
  <si>
    <t>Направлено информационных писем в органы местного самоуправления и объектам контроля, ед.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</si>
  <si>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тыс. рублей</t>
  </si>
  <si>
    <t>Количество направленных уведомлений о применении бюджетных мер принуждения, ед.</t>
  </si>
  <si>
    <t>Направлено предписаний, ед. (гр.7+гр.8+гр.9)</t>
  </si>
  <si>
    <t>из них</t>
  </si>
  <si>
    <t xml:space="preserve">Внесено представлений, ед. </t>
  </si>
  <si>
    <r>
      <t xml:space="preserve">Основные показатели деятельности КСО МО в субъекте РФ за 2019 год </t>
    </r>
    <r>
      <rPr>
        <b/>
        <sz val="16"/>
        <color indexed="8"/>
        <rFont val="Times New Roman"/>
        <family val="1"/>
        <charset val="204"/>
      </rPr>
      <t>(часть 3 - реализация результатов КМ и ЭАМ)</t>
    </r>
  </si>
  <si>
    <t>Муниципальный район</t>
  </si>
  <si>
    <t>3*</t>
  </si>
  <si>
    <t>Городской округ</t>
  </si>
  <si>
    <t>Приволжский федеральный округ, Чувашская Республика - Чувашия</t>
  </si>
  <si>
    <t>Контрольно-счетная палата Алатырского района</t>
  </si>
  <si>
    <t>Контрольно-счетный орган Аликовского района</t>
  </si>
  <si>
    <t>Контрольно-счетный орган Батыревского района</t>
  </si>
  <si>
    <t>Контрольно-счетный орган Вурнарского района</t>
  </si>
  <si>
    <t>Контрольно-счетный орган Ибресинского района</t>
  </si>
  <si>
    <t>Контрольно-счетный орган Канашского района</t>
  </si>
  <si>
    <t>Контрольно-счетный орган Козловского района</t>
  </si>
  <si>
    <t>Контрольно-счетный орган Комсомольского района</t>
  </si>
  <si>
    <t>Контрольно-счетный орган Красноармейского района</t>
  </si>
  <si>
    <t>Контрольно-счетный орган Красночетайского района</t>
  </si>
  <si>
    <t>Контрольно-счетный орган Мариинско-Посадского района</t>
  </si>
  <si>
    <t>Контрольно-счетная палата Моргаушского района</t>
  </si>
  <si>
    <t>Контрольно-счетная палата Порецкого района</t>
  </si>
  <si>
    <t>Контрольно-счетный орган Урмарского района</t>
  </si>
  <si>
    <t>Контрольно-счетный орган Цивильского района</t>
  </si>
  <si>
    <t>Контрольно-счетный орган Чебоксарского района</t>
  </si>
  <si>
    <t>Контрольно-счетный орган Шемуршинского района</t>
  </si>
  <si>
    <t>Контрольно-счетная палата Шумерлинского района</t>
  </si>
  <si>
    <t>Контрольно-счетный орган Ядринского района</t>
  </si>
  <si>
    <t>Контрольно-счетный орган Яльчикского района</t>
  </si>
  <si>
    <t>Контрольно-счетный орган Янтиковского района</t>
  </si>
  <si>
    <t>Контрольно-счетная палата города Алатырь</t>
  </si>
  <si>
    <t>Контрольно-счетный орган города Канаш</t>
  </si>
  <si>
    <t>Контрольно-счетный орган города Новочебоксарск</t>
  </si>
  <si>
    <t>Контрольно-счетная палата города Шумерля</t>
  </si>
  <si>
    <t xml:space="preserve">Контрольный орган города Чебоксары- контрольно-счетная палата </t>
  </si>
  <si>
    <t>ИНФОРМАЦИЯ НЕ ПРЕДСТАВЛЕНА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</si>
</sst>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0%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6" applyNumberFormat="0" applyAlignment="0" applyProtection="0"/>
    <xf numFmtId="0" fontId="11" fillId="28" borderId="17" applyNumberFormat="0" applyAlignment="0" applyProtection="0"/>
    <xf numFmtId="0" fontId="12" fillId="28" borderId="16" applyNumberFormat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29" borderId="22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23" applyNumberFormat="0" applyFont="0" applyAlignment="0" applyProtection="0"/>
    <xf numFmtId="0" fontId="22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8" fillId="32" borderId="23" applyNumberFormat="0" applyFont="0" applyAlignment="0" applyProtection="0"/>
    <xf numFmtId="0" fontId="42" fillId="0" borderId="0"/>
    <xf numFmtId="43" fontId="8" fillId="0" borderId="0" applyFont="0" applyFill="0" applyBorder="0" applyAlignment="0" applyProtection="0"/>
    <xf numFmtId="0" fontId="8" fillId="32" borderId="23" applyNumberFormat="0" applyFont="0" applyAlignment="0" applyProtection="0"/>
    <xf numFmtId="0" fontId="8" fillId="32" borderId="23" applyNumberFormat="0" applyFont="0" applyAlignment="0" applyProtection="0"/>
    <xf numFmtId="0" fontId="8" fillId="32" borderId="23" applyNumberFormat="0" applyFont="0" applyAlignment="0" applyProtection="0"/>
    <xf numFmtId="9" fontId="1" fillId="0" borderId="0" applyFont="0" applyFill="0" applyBorder="0" applyAlignment="0" applyProtection="0"/>
    <xf numFmtId="164" fontId="45" fillId="0" borderId="0"/>
  </cellStyleXfs>
  <cellXfs count="277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7" fillId="0" borderId="0" xfId="0" applyFont="1"/>
    <xf numFmtId="0" fontId="2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5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9" fillId="0" borderId="0" xfId="0" applyFont="1" applyAlignment="1"/>
    <xf numFmtId="0" fontId="5" fillId="0" borderId="0" xfId="0" applyFont="1" applyBorder="1" applyAlignment="1">
      <alignment horizontal="left" wrapText="1"/>
    </xf>
    <xf numFmtId="0" fontId="6" fillId="2" borderId="41" xfId="0" applyFont="1" applyFill="1" applyBorder="1" applyAlignment="1">
      <alignment wrapText="1"/>
    </xf>
    <xf numFmtId="0" fontId="30" fillId="0" borderId="0" xfId="0" applyFont="1" applyBorder="1" applyAlignment="1"/>
    <xf numFmtId="0" fontId="27" fillId="0" borderId="0" xfId="0" applyFont="1" applyBorder="1" applyAlignment="1">
      <alignment wrapText="1"/>
    </xf>
    <xf numFmtId="0" fontId="27" fillId="0" borderId="0" xfId="0" applyFont="1" applyBorder="1" applyAlignment="1"/>
    <xf numFmtId="0" fontId="27" fillId="2" borderId="0" xfId="0" applyFont="1" applyFill="1"/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1" fillId="2" borderId="0" xfId="0" applyFont="1" applyFill="1"/>
    <xf numFmtId="0" fontId="31" fillId="0" borderId="0" xfId="0" applyFont="1" applyAlignment="1"/>
    <xf numFmtId="0" fontId="33" fillId="0" borderId="0" xfId="0" applyFont="1" applyAlignment="1">
      <alignment horizontal="right"/>
    </xf>
    <xf numFmtId="0" fontId="34" fillId="0" borderId="0" xfId="0" applyFont="1" applyAlignment="1"/>
    <xf numFmtId="0" fontId="35" fillId="0" borderId="0" xfId="0" applyFont="1"/>
    <xf numFmtId="0" fontId="34" fillId="0" borderId="0" xfId="0" applyFont="1"/>
    <xf numFmtId="0" fontId="36" fillId="0" borderId="4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6" fillId="2" borderId="3" xfId="0" applyFont="1" applyFill="1" applyBorder="1" applyAlignment="1">
      <alignment horizontal="center" wrapText="1"/>
    </xf>
    <xf numFmtId="0" fontId="36" fillId="2" borderId="5" xfId="0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36" fillId="2" borderId="0" xfId="0" applyFont="1" applyFill="1" applyBorder="1" applyAlignment="1">
      <alignment wrapText="1"/>
    </xf>
    <xf numFmtId="0" fontId="31" fillId="2" borderId="0" xfId="0" applyFont="1" applyFill="1" applyBorder="1"/>
    <xf numFmtId="0" fontId="32" fillId="2" borderId="0" xfId="0" applyFont="1" applyFill="1" applyBorder="1"/>
    <xf numFmtId="0" fontId="36" fillId="0" borderId="13" xfId="0" applyFont="1" applyBorder="1" applyAlignment="1">
      <alignment horizont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6" fillId="2" borderId="13" xfId="0" applyFont="1" applyFill="1" applyBorder="1" applyAlignment="1">
      <alignment horizontal="center" wrapText="1"/>
    </xf>
    <xf numFmtId="0" fontId="36" fillId="2" borderId="45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center" wrapText="1"/>
    </xf>
    <xf numFmtId="0" fontId="25" fillId="36" borderId="46" xfId="0" applyFont="1" applyFill="1" applyBorder="1" applyAlignment="1">
      <alignment horizontal="center" wrapText="1"/>
    </xf>
    <xf numFmtId="0" fontId="25" fillId="36" borderId="48" xfId="0" applyFont="1" applyFill="1" applyBorder="1" applyAlignment="1">
      <alignment horizontal="center" wrapText="1"/>
    </xf>
    <xf numFmtId="0" fontId="25" fillId="36" borderId="49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/>
    </xf>
    <xf numFmtId="0" fontId="25" fillId="36" borderId="46" xfId="0" applyFont="1" applyFill="1" applyBorder="1" applyAlignment="1">
      <alignment horizontal="right"/>
    </xf>
    <xf numFmtId="0" fontId="36" fillId="0" borderId="14" xfId="0" applyFont="1" applyBorder="1" applyAlignment="1">
      <alignment horizontal="center" wrapText="1"/>
    </xf>
    <xf numFmtId="0" fontId="36" fillId="2" borderId="10" xfId="0" applyFont="1" applyFill="1" applyBorder="1" applyAlignment="1">
      <alignment horizontal="center" vertical="center" wrapText="1"/>
    </xf>
    <xf numFmtId="43" fontId="36" fillId="35" borderId="10" xfId="44" applyFont="1" applyFill="1" applyBorder="1" applyAlignment="1">
      <alignment horizontal="right" vertical="center" wrapText="1"/>
    </xf>
    <xf numFmtId="43" fontId="6" fillId="2" borderId="10" xfId="44" applyFont="1" applyFill="1" applyBorder="1" applyAlignment="1">
      <alignment horizontal="right" vertical="center" wrapText="1"/>
    </xf>
    <xf numFmtId="43" fontId="36" fillId="2" borderId="10" xfId="44" applyFont="1" applyFill="1" applyBorder="1" applyAlignment="1">
      <alignment horizontal="right" vertical="center" wrapText="1"/>
    </xf>
    <xf numFmtId="43" fontId="6" fillId="2" borderId="10" xfId="44" applyFont="1" applyFill="1" applyBorder="1" applyAlignment="1">
      <alignment horizontal="center" vertical="center" wrapText="1"/>
    </xf>
    <xf numFmtId="43" fontId="6" fillId="2" borderId="10" xfId="44" applyFont="1" applyFill="1" applyBorder="1" applyAlignment="1">
      <alignment horizontal="right" vertical="center"/>
    </xf>
    <xf numFmtId="43" fontId="6" fillId="35" borderId="10" xfId="44" applyFont="1" applyFill="1" applyBorder="1" applyAlignment="1">
      <alignment horizontal="right" vertical="center" wrapText="1"/>
    </xf>
    <xf numFmtId="43" fontId="6" fillId="36" borderId="10" xfId="44" applyFont="1" applyFill="1" applyBorder="1" applyAlignment="1">
      <alignment horizontal="right" vertical="center"/>
    </xf>
    <xf numFmtId="43" fontId="6" fillId="36" borderId="10" xfId="44" applyFont="1" applyFill="1" applyBorder="1" applyAlignment="1">
      <alignment horizontal="right" vertical="center" wrapText="1"/>
    </xf>
    <xf numFmtId="43" fontId="6" fillId="2" borderId="10" xfId="44" applyFont="1" applyFill="1" applyBorder="1" applyAlignment="1">
      <alignment horizontal="center" vertical="center"/>
    </xf>
    <xf numFmtId="43" fontId="6" fillId="0" borderId="10" xfId="44" applyFont="1" applyBorder="1" applyAlignment="1">
      <alignment horizontal="right" vertical="center"/>
    </xf>
    <xf numFmtId="43" fontId="40" fillId="36" borderId="10" xfId="44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5" fillId="0" borderId="0" xfId="0" applyFont="1" applyFill="1"/>
    <xf numFmtId="0" fontId="31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5" xfId="0" applyFont="1" applyFill="1" applyBorder="1" applyAlignment="1">
      <alignment horizontal="center" wrapText="1"/>
    </xf>
    <xf numFmtId="0" fontId="25" fillId="37" borderId="48" xfId="0" applyFont="1" applyFill="1" applyBorder="1" applyAlignment="1">
      <alignment horizontal="center" wrapText="1"/>
    </xf>
    <xf numFmtId="0" fontId="6" fillId="34" borderId="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25" fillId="34" borderId="48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right" vertical="center" wrapText="1"/>
    </xf>
    <xf numFmtId="0" fontId="25" fillId="34" borderId="47" xfId="0" applyFont="1" applyFill="1" applyBorder="1" applyAlignment="1">
      <alignment horizontal="center" wrapText="1"/>
    </xf>
    <xf numFmtId="0" fontId="25" fillId="37" borderId="47" xfId="0" applyFont="1" applyFill="1" applyBorder="1" applyAlignment="1">
      <alignment horizontal="center" wrapText="1"/>
    </xf>
    <xf numFmtId="0" fontId="25" fillId="37" borderId="46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/>
    </xf>
    <xf numFmtId="43" fontId="41" fillId="0" borderId="46" xfId="44" applyFont="1" applyFill="1" applyBorder="1" applyAlignment="1">
      <alignment horizontal="right" vertical="center" wrapText="1"/>
    </xf>
    <xf numFmtId="43" fontId="6" fillId="0" borderId="10" xfId="44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center" vertical="center" wrapText="1"/>
    </xf>
    <xf numFmtId="43" fontId="6" fillId="0" borderId="10" xfId="44" applyFont="1" applyFill="1" applyBorder="1" applyAlignment="1">
      <alignment horizontal="right" vertical="center" wrapText="1"/>
    </xf>
    <xf numFmtId="43" fontId="36" fillId="0" borderId="10" xfId="44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left" vertical="top" wrapText="1"/>
    </xf>
    <xf numFmtId="0" fontId="6" fillId="38" borderId="28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center" wrapText="1"/>
    </xf>
    <xf numFmtId="0" fontId="6" fillId="38" borderId="5" xfId="0" applyFont="1" applyFill="1" applyBorder="1" applyAlignment="1">
      <alignment horizontal="center" wrapText="1"/>
    </xf>
    <xf numFmtId="0" fontId="6" fillId="38" borderId="3" xfId="0" applyFont="1" applyFill="1" applyBorder="1" applyAlignment="1">
      <alignment horizontal="center" wrapText="1"/>
    </xf>
    <xf numFmtId="0" fontId="6" fillId="38" borderId="6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right"/>
    </xf>
    <xf numFmtId="0" fontId="36" fillId="38" borderId="10" xfId="0" applyFont="1" applyFill="1" applyBorder="1" applyAlignment="1">
      <alignment horizontal="center" vertical="center" wrapText="1"/>
    </xf>
    <xf numFmtId="43" fontId="36" fillId="38" borderId="10" xfId="44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center" vertical="center"/>
    </xf>
    <xf numFmtId="43" fontId="6" fillId="38" borderId="10" xfId="44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top" wrapText="1"/>
    </xf>
    <xf numFmtId="0" fontId="6" fillId="35" borderId="28" xfId="0" applyFont="1" applyFill="1" applyBorder="1" applyAlignment="1">
      <alignment horizontal="center" wrapText="1"/>
    </xf>
    <xf numFmtId="0" fontId="6" fillId="35" borderId="5" xfId="0" applyFont="1" applyFill="1" applyBorder="1" applyAlignment="1">
      <alignment horizontal="center" wrapText="1"/>
    </xf>
    <xf numFmtId="0" fontId="6" fillId="35" borderId="3" xfId="0" applyFont="1" applyFill="1" applyBorder="1" applyAlignment="1">
      <alignment horizontal="center" wrapText="1"/>
    </xf>
    <xf numFmtId="0" fontId="6" fillId="35" borderId="6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right"/>
    </xf>
    <xf numFmtId="0" fontId="6" fillId="35" borderId="0" xfId="0" applyFont="1" applyFill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/>
    <xf numFmtId="0" fontId="6" fillId="2" borderId="1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wrapText="1"/>
    </xf>
    <xf numFmtId="0" fontId="5" fillId="34" borderId="26" xfId="0" applyNumberFormat="1" applyFont="1" applyFill="1" applyBorder="1" applyAlignment="1">
      <alignment horizontal="center" wrapText="1"/>
    </xf>
    <xf numFmtId="0" fontId="5" fillId="34" borderId="25" xfId="0" applyNumberFormat="1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29" fillId="2" borderId="35" xfId="0" applyNumberFormat="1" applyFont="1" applyFill="1" applyBorder="1" applyAlignment="1">
      <alignment horizontal="center" vertical="center" wrapText="1"/>
    </xf>
    <xf numFmtId="0" fontId="29" fillId="2" borderId="32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38" borderId="0" xfId="0" applyFont="1" applyFill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/>
    </xf>
    <xf numFmtId="0" fontId="41" fillId="0" borderId="26" xfId="0" applyFont="1" applyFill="1" applyBorder="1" applyAlignment="1"/>
    <xf numFmtId="0" fontId="41" fillId="0" borderId="25" xfId="0" applyFont="1" applyFill="1" applyBorder="1" applyAlignment="1"/>
    <xf numFmtId="0" fontId="3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6" fillId="0" borderId="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3" fillId="0" borderId="26" xfId="0" applyFont="1" applyFill="1" applyBorder="1" applyAlignment="1"/>
    <xf numFmtId="0" fontId="43" fillId="0" borderId="25" xfId="0" applyFont="1" applyFill="1" applyBorder="1" applyAlignment="1"/>
    <xf numFmtId="0" fontId="32" fillId="2" borderId="1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0" fontId="0" fillId="0" borderId="26" xfId="0" applyFill="1" applyBorder="1" applyAlignment="1"/>
    <xf numFmtId="0" fontId="0" fillId="0" borderId="25" xfId="0" applyFill="1" applyBorder="1" applyAlignment="1"/>
    <xf numFmtId="0" fontId="0" fillId="0" borderId="9" xfId="0" applyFont="1" applyBorder="1" applyAlignment="1">
      <alignment horizontal="center" vertical="center" wrapText="1"/>
    </xf>
    <xf numFmtId="43" fontId="36" fillId="0" borderId="10" xfId="44" applyFont="1" applyFill="1" applyBorder="1" applyAlignment="1">
      <alignment horizontal="right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Percent" xfId="4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42"/>
    <cellStyle name="Примечание 3" xfId="46"/>
    <cellStyle name="Примечание 4" xfId="47"/>
    <cellStyle name="Примечание 5" xfId="45"/>
    <cellStyle name="Процентный 2" xfId="48"/>
    <cellStyle name="Связанная ячейка" xfId="39" builtinId="24" customBuiltin="1"/>
    <cellStyle name="Текст предупреждения" xfId="40" builtinId="11" customBuiltin="1"/>
    <cellStyle name="Финансовый" xfId="44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view="pageBreakPreview" topLeftCell="M22" zoomScaleNormal="40" zoomScaleSheetLayoutView="100" workbookViewId="0">
      <selection activeCell="AJ28" sqref="AJ28"/>
    </sheetView>
  </sheetViews>
  <sheetFormatPr defaultColWidth="9.140625" defaultRowHeight="15" x14ac:dyDescent="0.25"/>
  <cols>
    <col min="1" max="1" width="7.140625" style="9" customWidth="1"/>
    <col min="2" max="2" width="25.42578125" style="9" customWidth="1"/>
    <col min="3" max="3" width="26" style="7" customWidth="1"/>
    <col min="4" max="4" width="12" style="8" customWidth="1"/>
    <col min="5" max="5" width="15" style="8" customWidth="1"/>
    <col min="6" max="6" width="11.5703125" style="8" customWidth="1"/>
    <col min="7" max="7" width="11.85546875" style="8" customWidth="1"/>
    <col min="8" max="8" width="8.140625" style="8" customWidth="1"/>
    <col min="9" max="9" width="13.85546875" style="8" customWidth="1"/>
    <col min="10" max="10" width="11.5703125" style="8" customWidth="1"/>
    <col min="11" max="11" width="11.85546875" style="8" customWidth="1"/>
    <col min="12" max="12" width="7.42578125" style="8" customWidth="1"/>
    <col min="13" max="14" width="9.5703125" style="8" customWidth="1"/>
    <col min="15" max="15" width="15" style="8" customWidth="1"/>
    <col min="16" max="16" width="12.140625" style="8" customWidth="1"/>
    <col min="17" max="17" width="14.5703125" style="8" customWidth="1"/>
    <col min="18" max="18" width="12.5703125" style="8" customWidth="1"/>
    <col min="19" max="19" width="11.85546875" style="8" customWidth="1"/>
    <col min="20" max="20" width="8" style="8" customWidth="1"/>
    <col min="21" max="21" width="13.85546875" style="8" customWidth="1"/>
    <col min="22" max="22" width="12" style="8" customWidth="1"/>
    <col min="23" max="23" width="11.85546875" style="8" customWidth="1"/>
    <col min="24" max="24" width="7.42578125" style="8" customWidth="1"/>
    <col min="25" max="25" width="10.42578125" style="8" customWidth="1"/>
    <col min="26" max="26" width="9.5703125" style="8" customWidth="1"/>
    <col min="27" max="27" width="14.85546875" style="8" customWidth="1"/>
    <col min="28" max="28" width="8.85546875" style="8" customWidth="1"/>
    <col min="29" max="29" width="8.42578125" style="8" customWidth="1"/>
    <col min="30" max="30" width="8.85546875" style="8" customWidth="1"/>
    <col min="31" max="31" width="9.5703125" style="8" customWidth="1"/>
    <col min="32" max="32" width="9" style="8" customWidth="1"/>
    <col min="33" max="33" width="8.42578125" style="8" customWidth="1"/>
    <col min="34" max="34" width="10.140625" style="8" customWidth="1"/>
    <col min="35" max="35" width="13.42578125" style="8" customWidth="1"/>
    <col min="36" max="36" width="15.140625" style="8" customWidth="1"/>
    <col min="37" max="16384" width="9.140625" style="8"/>
  </cols>
  <sheetData>
    <row r="1" spans="1:36" s="10" customFormat="1" ht="20.25" x14ac:dyDescent="0.3">
      <c r="A1" s="180" t="s">
        <v>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39"/>
    </row>
    <row r="2" spans="1:36" s="4" customFormat="1" ht="18.75" customHeight="1" x14ac:dyDescent="0.3">
      <c r="A2" s="36" t="s">
        <v>94</v>
      </c>
      <c r="B2" s="36"/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6"/>
      <c r="AF2" s="35"/>
      <c r="AG2" s="35"/>
      <c r="AH2" s="35"/>
      <c r="AI2" s="35"/>
      <c r="AJ2" s="34"/>
    </row>
    <row r="3" spans="1:36" ht="13.5" customHeight="1" thickBot="1" x14ac:dyDescent="0.3">
      <c r="A3" s="12"/>
      <c r="B3" s="33"/>
      <c r="C3" s="3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31"/>
    </row>
    <row r="4" spans="1:36" s="29" customFormat="1" ht="51" customHeight="1" x14ac:dyDescent="0.25">
      <c r="A4" s="181" t="s">
        <v>0</v>
      </c>
      <c r="B4" s="183" t="s">
        <v>31</v>
      </c>
      <c r="C4" s="186" t="s">
        <v>30</v>
      </c>
      <c r="D4" s="189" t="s">
        <v>29</v>
      </c>
      <c r="E4" s="191" t="s">
        <v>27</v>
      </c>
      <c r="F4" s="192"/>
      <c r="G4" s="192"/>
      <c r="H4" s="192"/>
      <c r="I4" s="192"/>
      <c r="J4" s="192"/>
      <c r="K4" s="192"/>
      <c r="L4" s="192"/>
      <c r="M4" s="192"/>
      <c r="N4" s="192"/>
      <c r="O4" s="193"/>
      <c r="P4" s="174" t="s">
        <v>28</v>
      </c>
      <c r="Q4" s="191" t="s">
        <v>27</v>
      </c>
      <c r="R4" s="192"/>
      <c r="S4" s="192"/>
      <c r="T4" s="192"/>
      <c r="U4" s="192"/>
      <c r="V4" s="192"/>
      <c r="W4" s="192"/>
      <c r="X4" s="192"/>
      <c r="Y4" s="192"/>
      <c r="Z4" s="192"/>
      <c r="AA4" s="193"/>
      <c r="AB4" s="167" t="s">
        <v>26</v>
      </c>
      <c r="AC4" s="204"/>
      <c r="AD4" s="170" t="s">
        <v>25</v>
      </c>
      <c r="AE4" s="170"/>
      <c r="AF4" s="170"/>
      <c r="AG4" s="170"/>
      <c r="AH4" s="167" t="s">
        <v>24</v>
      </c>
      <c r="AI4" s="199"/>
      <c r="AJ4" s="170" t="s">
        <v>23</v>
      </c>
    </row>
    <row r="5" spans="1:36" s="29" customFormat="1" ht="15" customHeight="1" x14ac:dyDescent="0.25">
      <c r="A5" s="181"/>
      <c r="B5" s="184"/>
      <c r="C5" s="187"/>
      <c r="D5" s="189"/>
      <c r="E5" s="173" t="s">
        <v>22</v>
      </c>
      <c r="F5" s="177" t="s">
        <v>17</v>
      </c>
      <c r="G5" s="178"/>
      <c r="H5" s="179"/>
      <c r="I5" s="173" t="s">
        <v>21</v>
      </c>
      <c r="J5" s="167" t="s">
        <v>17</v>
      </c>
      <c r="K5" s="168"/>
      <c r="L5" s="168"/>
      <c r="M5" s="168"/>
      <c r="N5" s="169"/>
      <c r="O5" s="161" t="s">
        <v>20</v>
      </c>
      <c r="P5" s="194"/>
      <c r="Q5" s="173" t="s">
        <v>19</v>
      </c>
      <c r="R5" s="177" t="s">
        <v>17</v>
      </c>
      <c r="S5" s="178"/>
      <c r="T5" s="179"/>
      <c r="U5" s="173" t="s">
        <v>18</v>
      </c>
      <c r="V5" s="191" t="s">
        <v>17</v>
      </c>
      <c r="W5" s="210"/>
      <c r="X5" s="210"/>
      <c r="Y5" s="210"/>
      <c r="Z5" s="193"/>
      <c r="AA5" s="161" t="s">
        <v>16</v>
      </c>
      <c r="AB5" s="205"/>
      <c r="AC5" s="206"/>
      <c r="AD5" s="171"/>
      <c r="AE5" s="171"/>
      <c r="AF5" s="171"/>
      <c r="AG5" s="171"/>
      <c r="AH5" s="200"/>
      <c r="AI5" s="201"/>
      <c r="AJ5" s="170"/>
    </row>
    <row r="6" spans="1:36" s="29" customFormat="1" ht="41.25" customHeight="1" x14ac:dyDescent="0.25">
      <c r="A6" s="181"/>
      <c r="B6" s="184"/>
      <c r="C6" s="187"/>
      <c r="D6" s="189"/>
      <c r="E6" s="173"/>
      <c r="F6" s="170" t="s">
        <v>15</v>
      </c>
      <c r="G6" s="170" t="s">
        <v>14</v>
      </c>
      <c r="H6" s="170" t="s">
        <v>13</v>
      </c>
      <c r="I6" s="174"/>
      <c r="J6" s="170" t="s">
        <v>15</v>
      </c>
      <c r="K6" s="170" t="s">
        <v>14</v>
      </c>
      <c r="L6" s="170" t="s">
        <v>13</v>
      </c>
      <c r="M6" s="170" t="s">
        <v>12</v>
      </c>
      <c r="N6" s="170" t="s">
        <v>11</v>
      </c>
      <c r="O6" s="162"/>
      <c r="P6" s="194"/>
      <c r="Q6" s="173"/>
      <c r="R6" s="170" t="s">
        <v>15</v>
      </c>
      <c r="S6" s="170" t="s">
        <v>14</v>
      </c>
      <c r="T6" s="170" t="s">
        <v>13</v>
      </c>
      <c r="U6" s="173"/>
      <c r="V6" s="170" t="s">
        <v>15</v>
      </c>
      <c r="W6" s="170" t="s">
        <v>14</v>
      </c>
      <c r="X6" s="170" t="s">
        <v>13</v>
      </c>
      <c r="Y6" s="170" t="s">
        <v>12</v>
      </c>
      <c r="Z6" s="170" t="s">
        <v>11</v>
      </c>
      <c r="AA6" s="162"/>
      <c r="AB6" s="207"/>
      <c r="AC6" s="208"/>
      <c r="AD6" s="161" t="s">
        <v>10</v>
      </c>
      <c r="AE6" s="161" t="s">
        <v>9</v>
      </c>
      <c r="AF6" s="161" t="s">
        <v>8</v>
      </c>
      <c r="AG6" s="161" t="s">
        <v>7</v>
      </c>
      <c r="AH6" s="197" t="s">
        <v>6</v>
      </c>
      <c r="AI6" s="170" t="s">
        <v>5</v>
      </c>
      <c r="AJ6" s="170"/>
    </row>
    <row r="7" spans="1:36" s="29" customFormat="1" ht="39" customHeight="1" x14ac:dyDescent="0.25">
      <c r="A7" s="182"/>
      <c r="B7" s="185"/>
      <c r="C7" s="188"/>
      <c r="D7" s="190"/>
      <c r="E7" s="176"/>
      <c r="F7" s="172"/>
      <c r="G7" s="172"/>
      <c r="H7" s="172"/>
      <c r="I7" s="175"/>
      <c r="J7" s="171"/>
      <c r="K7" s="171"/>
      <c r="L7" s="171"/>
      <c r="M7" s="171"/>
      <c r="N7" s="171"/>
      <c r="O7" s="163"/>
      <c r="P7" s="195"/>
      <c r="Q7" s="176"/>
      <c r="R7" s="172"/>
      <c r="S7" s="172"/>
      <c r="T7" s="172"/>
      <c r="U7" s="176"/>
      <c r="V7" s="171"/>
      <c r="W7" s="171"/>
      <c r="X7" s="171"/>
      <c r="Y7" s="171"/>
      <c r="Z7" s="171"/>
      <c r="AA7" s="209"/>
      <c r="AB7" s="30" t="s">
        <v>4</v>
      </c>
      <c r="AC7" s="30" t="s">
        <v>3</v>
      </c>
      <c r="AD7" s="202"/>
      <c r="AE7" s="196"/>
      <c r="AF7" s="196"/>
      <c r="AG7" s="196"/>
      <c r="AH7" s="198"/>
      <c r="AI7" s="171"/>
      <c r="AJ7" s="170"/>
    </row>
    <row r="8" spans="1:36" s="16" customFormat="1" ht="12.75" x14ac:dyDescent="0.2">
      <c r="A8" s="22">
        <v>1</v>
      </c>
      <c r="B8" s="15">
        <v>2</v>
      </c>
      <c r="C8" s="21">
        <v>3</v>
      </c>
      <c r="D8" s="118">
        <v>4</v>
      </c>
      <c r="E8" s="117">
        <v>5</v>
      </c>
      <c r="F8" s="17">
        <v>6</v>
      </c>
      <c r="G8" s="17">
        <v>7</v>
      </c>
      <c r="H8" s="17">
        <v>8</v>
      </c>
      <c r="I8" s="114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28">
        <v>15</v>
      </c>
      <c r="P8" s="115">
        <v>16</v>
      </c>
      <c r="Q8" s="117">
        <v>17</v>
      </c>
      <c r="R8" s="17">
        <v>18</v>
      </c>
      <c r="S8" s="17">
        <v>19</v>
      </c>
      <c r="T8" s="17">
        <v>20</v>
      </c>
      <c r="U8" s="1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27">
        <v>27</v>
      </c>
      <c r="AB8" s="17">
        <v>28</v>
      </c>
      <c r="AC8" s="17">
        <v>29</v>
      </c>
      <c r="AD8" s="26">
        <v>30</v>
      </c>
      <c r="AE8" s="25">
        <v>31</v>
      </c>
      <c r="AF8" s="25">
        <v>32</v>
      </c>
      <c r="AG8" s="22">
        <v>33</v>
      </c>
      <c r="AH8" s="24">
        <v>34</v>
      </c>
      <c r="AI8" s="24">
        <v>35</v>
      </c>
      <c r="AJ8" s="23">
        <v>36</v>
      </c>
    </row>
    <row r="9" spans="1:36" s="16" customFormat="1" ht="45" x14ac:dyDescent="0.2">
      <c r="A9" s="1">
        <v>1</v>
      </c>
      <c r="B9" s="105" t="s">
        <v>95</v>
      </c>
      <c r="C9" s="21" t="s">
        <v>91</v>
      </c>
      <c r="D9" s="118">
        <v>2</v>
      </c>
      <c r="E9" s="118">
        <v>0</v>
      </c>
      <c r="F9" s="20"/>
      <c r="G9" s="20"/>
      <c r="H9" s="20"/>
      <c r="I9" s="115">
        <v>2</v>
      </c>
      <c r="J9" s="20">
        <v>1</v>
      </c>
      <c r="K9" s="20"/>
      <c r="L9" s="20"/>
      <c r="M9" s="20">
        <v>1</v>
      </c>
      <c r="N9" s="20"/>
      <c r="O9" s="20"/>
      <c r="P9" s="115">
        <v>2</v>
      </c>
      <c r="Q9" s="118">
        <v>0</v>
      </c>
      <c r="R9" s="20"/>
      <c r="S9" s="20"/>
      <c r="T9" s="20"/>
      <c r="U9" s="115">
        <v>2</v>
      </c>
      <c r="V9" s="20">
        <v>1</v>
      </c>
      <c r="W9" s="20"/>
      <c r="X9" s="20"/>
      <c r="Y9" s="20">
        <v>1</v>
      </c>
      <c r="Z9" s="20"/>
      <c r="AA9" s="20"/>
      <c r="AB9" s="20">
        <v>2</v>
      </c>
      <c r="AC9" s="20"/>
      <c r="AD9" s="20">
        <v>2</v>
      </c>
      <c r="AE9" s="20"/>
      <c r="AF9" s="19"/>
      <c r="AG9" s="18"/>
      <c r="AH9" s="17">
        <v>0</v>
      </c>
      <c r="AI9" s="17"/>
      <c r="AJ9" s="84">
        <v>969.7</v>
      </c>
    </row>
    <row r="10" spans="1:36" s="113" customFormat="1" ht="30" x14ac:dyDescent="0.2">
      <c r="A10" s="134">
        <v>2</v>
      </c>
      <c r="B10" s="135" t="s">
        <v>96</v>
      </c>
      <c r="C10" s="136" t="s">
        <v>91</v>
      </c>
      <c r="D10" s="137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7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G10" s="140"/>
      <c r="AH10" s="141"/>
      <c r="AI10" s="141"/>
      <c r="AJ10" s="142"/>
    </row>
    <row r="11" spans="1:36" s="16" customFormat="1" ht="45" x14ac:dyDescent="0.2">
      <c r="A11" s="1">
        <v>3</v>
      </c>
      <c r="B11" s="105" t="s">
        <v>97</v>
      </c>
      <c r="C11" s="21" t="s">
        <v>91</v>
      </c>
      <c r="D11" s="118">
        <v>2</v>
      </c>
      <c r="E11" s="118"/>
      <c r="F11" s="20"/>
      <c r="G11" s="20"/>
      <c r="H11" s="20"/>
      <c r="I11" s="115">
        <v>2</v>
      </c>
      <c r="J11" s="20">
        <v>1</v>
      </c>
      <c r="K11" s="20"/>
      <c r="L11" s="20"/>
      <c r="M11" s="20">
        <v>1</v>
      </c>
      <c r="N11" s="20"/>
      <c r="O11" s="20"/>
      <c r="P11" s="115">
        <v>2</v>
      </c>
      <c r="Q11" s="118"/>
      <c r="R11" s="20"/>
      <c r="S11" s="20"/>
      <c r="T11" s="20"/>
      <c r="U11" s="115">
        <v>2</v>
      </c>
      <c r="V11" s="20">
        <v>1</v>
      </c>
      <c r="W11" s="20"/>
      <c r="X11" s="20"/>
      <c r="Y11" s="20">
        <v>1</v>
      </c>
      <c r="Z11" s="20"/>
      <c r="AA11" s="20"/>
      <c r="AB11" s="20">
        <v>2</v>
      </c>
      <c r="AC11" s="20"/>
      <c r="AD11" s="20">
        <v>2</v>
      </c>
      <c r="AE11" s="20">
        <v>1</v>
      </c>
      <c r="AF11" s="19">
        <v>1</v>
      </c>
      <c r="AG11" s="18"/>
      <c r="AH11" s="17">
        <v>1</v>
      </c>
      <c r="AI11" s="17">
        <v>1</v>
      </c>
      <c r="AJ11" s="84">
        <v>932.4</v>
      </c>
    </row>
    <row r="12" spans="1:36" s="16" customFormat="1" ht="30" x14ac:dyDescent="0.2">
      <c r="A12" s="1">
        <v>4</v>
      </c>
      <c r="B12" s="105" t="s">
        <v>98</v>
      </c>
      <c r="C12" s="21" t="s">
        <v>91</v>
      </c>
      <c r="D12" s="118">
        <v>1</v>
      </c>
      <c r="E12" s="118"/>
      <c r="F12" s="20"/>
      <c r="G12" s="20"/>
      <c r="H12" s="20"/>
      <c r="I12" s="115">
        <v>1</v>
      </c>
      <c r="J12" s="20">
        <v>1</v>
      </c>
      <c r="K12" s="20"/>
      <c r="L12" s="20"/>
      <c r="M12" s="20"/>
      <c r="N12" s="20"/>
      <c r="O12" s="20"/>
      <c r="P12" s="115">
        <v>1</v>
      </c>
      <c r="Q12" s="118"/>
      <c r="R12" s="20"/>
      <c r="S12" s="20"/>
      <c r="T12" s="20"/>
      <c r="U12" s="115">
        <v>1</v>
      </c>
      <c r="V12" s="20">
        <v>1</v>
      </c>
      <c r="W12" s="20"/>
      <c r="X12" s="20"/>
      <c r="Y12" s="20"/>
      <c r="Z12" s="20"/>
      <c r="AA12" s="20"/>
      <c r="AB12" s="20">
        <v>1</v>
      </c>
      <c r="AC12" s="20"/>
      <c r="AD12" s="20">
        <v>1</v>
      </c>
      <c r="AE12" s="20"/>
      <c r="AF12" s="19"/>
      <c r="AG12" s="18"/>
      <c r="AH12" s="17"/>
      <c r="AI12" s="17"/>
      <c r="AJ12" s="84">
        <v>529</v>
      </c>
    </row>
    <row r="13" spans="1:36" s="16" customFormat="1" ht="45" x14ac:dyDescent="0.2">
      <c r="A13" s="1">
        <v>5</v>
      </c>
      <c r="B13" s="105" t="s">
        <v>99</v>
      </c>
      <c r="C13" s="21" t="s">
        <v>91</v>
      </c>
      <c r="D13" s="118">
        <v>1</v>
      </c>
      <c r="E13" s="118">
        <v>0</v>
      </c>
      <c r="F13" s="20">
        <v>0</v>
      </c>
      <c r="G13" s="20">
        <v>0</v>
      </c>
      <c r="H13" s="20">
        <v>0</v>
      </c>
      <c r="I13" s="115">
        <v>1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15">
        <v>1</v>
      </c>
      <c r="Q13" s="118">
        <v>0</v>
      </c>
      <c r="R13" s="20">
        <v>0</v>
      </c>
      <c r="S13" s="20">
        <v>0</v>
      </c>
      <c r="T13" s="20">
        <v>0</v>
      </c>
      <c r="U13" s="115">
        <v>1</v>
      </c>
      <c r="V13" s="20">
        <v>1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1</v>
      </c>
      <c r="AC13" s="20">
        <v>0</v>
      </c>
      <c r="AD13" s="20">
        <v>1</v>
      </c>
      <c r="AE13" s="20">
        <v>0</v>
      </c>
      <c r="AF13" s="19">
        <v>0</v>
      </c>
      <c r="AG13" s="18">
        <v>0</v>
      </c>
      <c r="AH13" s="17">
        <v>0</v>
      </c>
      <c r="AI13" s="17">
        <v>0</v>
      </c>
      <c r="AJ13" s="84">
        <v>465.1</v>
      </c>
    </row>
    <row r="14" spans="1:36" s="16" customFormat="1" ht="30" x14ac:dyDescent="0.2">
      <c r="A14" s="1">
        <v>6</v>
      </c>
      <c r="B14" s="105" t="s">
        <v>100</v>
      </c>
      <c r="C14" s="21" t="s">
        <v>91</v>
      </c>
      <c r="D14" s="118">
        <v>2</v>
      </c>
      <c r="E14" s="118">
        <v>0</v>
      </c>
      <c r="F14" s="20">
        <v>0</v>
      </c>
      <c r="G14" s="20">
        <v>0</v>
      </c>
      <c r="H14" s="20">
        <v>0</v>
      </c>
      <c r="I14" s="115">
        <v>2</v>
      </c>
      <c r="J14" s="20">
        <v>1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115">
        <v>1</v>
      </c>
      <c r="Q14" s="118">
        <v>0</v>
      </c>
      <c r="R14" s="20">
        <v>0</v>
      </c>
      <c r="S14" s="20">
        <v>0</v>
      </c>
      <c r="T14" s="20">
        <v>0</v>
      </c>
      <c r="U14" s="115">
        <v>1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0</v>
      </c>
      <c r="AD14" s="20">
        <v>1</v>
      </c>
      <c r="AE14" s="20">
        <v>0</v>
      </c>
      <c r="AF14" s="19">
        <v>0</v>
      </c>
      <c r="AG14" s="18">
        <v>0</v>
      </c>
      <c r="AH14" s="17">
        <v>0</v>
      </c>
      <c r="AI14" s="17">
        <v>0</v>
      </c>
      <c r="AJ14" s="84">
        <v>610</v>
      </c>
    </row>
    <row r="15" spans="1:36" s="113" customFormat="1" ht="30" x14ac:dyDescent="0.2">
      <c r="A15" s="1">
        <v>7</v>
      </c>
      <c r="B15" s="106" t="s">
        <v>101</v>
      </c>
      <c r="C15" s="99" t="s">
        <v>91</v>
      </c>
      <c r="D15" s="121">
        <v>2</v>
      </c>
      <c r="E15" s="118">
        <v>0</v>
      </c>
      <c r="F15" s="109">
        <v>0</v>
      </c>
      <c r="G15" s="109">
        <v>0</v>
      </c>
      <c r="H15" s="109">
        <v>0</v>
      </c>
      <c r="I15" s="115">
        <v>2</v>
      </c>
      <c r="J15" s="109">
        <v>1</v>
      </c>
      <c r="K15" s="109">
        <v>0</v>
      </c>
      <c r="L15" s="109">
        <v>0</v>
      </c>
      <c r="M15" s="109">
        <v>1</v>
      </c>
      <c r="N15" s="109">
        <v>0</v>
      </c>
      <c r="O15" s="109">
        <v>0</v>
      </c>
      <c r="P15" s="115">
        <v>1</v>
      </c>
      <c r="Q15" s="118">
        <v>0</v>
      </c>
      <c r="R15" s="109">
        <v>0</v>
      </c>
      <c r="S15" s="109">
        <v>0</v>
      </c>
      <c r="T15" s="109">
        <v>0</v>
      </c>
      <c r="U15" s="115">
        <v>1</v>
      </c>
      <c r="V15" s="109">
        <v>1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1</v>
      </c>
      <c r="AC15" s="109">
        <v>0</v>
      </c>
      <c r="AD15" s="109">
        <v>1</v>
      </c>
      <c r="AE15" s="109">
        <v>0</v>
      </c>
      <c r="AF15" s="110">
        <v>0</v>
      </c>
      <c r="AG15" s="111">
        <v>0</v>
      </c>
      <c r="AH15" s="100">
        <v>0</v>
      </c>
      <c r="AI15" s="100">
        <v>0</v>
      </c>
      <c r="AJ15" s="112">
        <v>486.2</v>
      </c>
    </row>
    <row r="16" spans="1:36" s="16" customFormat="1" ht="45" x14ac:dyDescent="0.2">
      <c r="A16" s="1">
        <v>8</v>
      </c>
      <c r="B16" s="105" t="s">
        <v>102</v>
      </c>
      <c r="C16" s="21" t="s">
        <v>91</v>
      </c>
      <c r="D16" s="118">
        <v>2</v>
      </c>
      <c r="E16" s="118">
        <v>0</v>
      </c>
      <c r="F16" s="20">
        <v>0</v>
      </c>
      <c r="G16" s="20">
        <v>0</v>
      </c>
      <c r="H16" s="20">
        <v>0</v>
      </c>
      <c r="I16" s="115">
        <v>1</v>
      </c>
      <c r="J16" s="20">
        <v>1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115">
        <v>1</v>
      </c>
      <c r="Q16" s="118">
        <v>0</v>
      </c>
      <c r="R16" s="20">
        <v>0</v>
      </c>
      <c r="S16" s="20">
        <v>0</v>
      </c>
      <c r="T16" s="20">
        <v>0</v>
      </c>
      <c r="U16" s="115">
        <v>1</v>
      </c>
      <c r="V16" s="20">
        <v>1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</v>
      </c>
      <c r="AC16" s="20">
        <v>0</v>
      </c>
      <c r="AD16" s="20">
        <v>1</v>
      </c>
      <c r="AE16" s="20">
        <v>0</v>
      </c>
      <c r="AF16" s="19">
        <v>0</v>
      </c>
      <c r="AG16" s="18">
        <v>0</v>
      </c>
      <c r="AH16" s="17">
        <v>0</v>
      </c>
      <c r="AI16" s="17">
        <v>0</v>
      </c>
      <c r="AJ16" s="84">
        <v>533.29999999999995</v>
      </c>
    </row>
    <row r="17" spans="1:36" s="157" customFormat="1" ht="45" x14ac:dyDescent="0.2">
      <c r="A17" s="149">
        <v>9</v>
      </c>
      <c r="B17" s="150" t="s">
        <v>103</v>
      </c>
      <c r="C17" s="151" t="s">
        <v>91</v>
      </c>
      <c r="D17" s="118">
        <v>1</v>
      </c>
      <c r="E17" s="118"/>
      <c r="F17" s="152"/>
      <c r="G17" s="152"/>
      <c r="H17" s="152"/>
      <c r="I17" s="115">
        <v>1</v>
      </c>
      <c r="J17" s="152">
        <v>1</v>
      </c>
      <c r="K17" s="152"/>
      <c r="L17" s="152"/>
      <c r="M17" s="152"/>
      <c r="N17" s="152"/>
      <c r="O17" s="152"/>
      <c r="P17" s="115">
        <v>1</v>
      </c>
      <c r="Q17" s="118"/>
      <c r="R17" s="152"/>
      <c r="S17" s="152"/>
      <c r="T17" s="152"/>
      <c r="U17" s="115">
        <v>1</v>
      </c>
      <c r="V17" s="152">
        <v>1</v>
      </c>
      <c r="W17" s="152"/>
      <c r="X17" s="152"/>
      <c r="Y17" s="152"/>
      <c r="Z17" s="152"/>
      <c r="AA17" s="152"/>
      <c r="AB17" s="152">
        <v>1</v>
      </c>
      <c r="AC17" s="152"/>
      <c r="AD17" s="152"/>
      <c r="AE17" s="152"/>
      <c r="AF17" s="153"/>
      <c r="AG17" s="154"/>
      <c r="AH17" s="155"/>
      <c r="AI17" s="155"/>
      <c r="AJ17" s="156">
        <v>489.5</v>
      </c>
    </row>
    <row r="18" spans="1:36" s="16" customFormat="1" ht="45" x14ac:dyDescent="0.2">
      <c r="A18" s="1">
        <v>10</v>
      </c>
      <c r="B18" s="105" t="s">
        <v>104</v>
      </c>
      <c r="C18" s="21" t="s">
        <v>91</v>
      </c>
      <c r="D18" s="118">
        <v>1</v>
      </c>
      <c r="E18" s="118">
        <v>0</v>
      </c>
      <c r="F18" s="20">
        <v>0</v>
      </c>
      <c r="G18" s="20">
        <v>0</v>
      </c>
      <c r="H18" s="20">
        <v>0</v>
      </c>
      <c r="I18" s="115">
        <v>1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15">
        <v>1</v>
      </c>
      <c r="Q18" s="118">
        <v>0</v>
      </c>
      <c r="R18" s="20">
        <v>0</v>
      </c>
      <c r="S18" s="20">
        <v>0</v>
      </c>
      <c r="T18" s="20">
        <v>0</v>
      </c>
      <c r="U18" s="115">
        <v>1</v>
      </c>
      <c r="V18" s="20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1</v>
      </c>
      <c r="AC18" s="20">
        <v>0</v>
      </c>
      <c r="AD18" s="20">
        <v>1</v>
      </c>
      <c r="AE18" s="20">
        <v>0</v>
      </c>
      <c r="AF18" s="19">
        <v>0</v>
      </c>
      <c r="AG18" s="18">
        <v>0</v>
      </c>
      <c r="AH18" s="17">
        <v>0</v>
      </c>
      <c r="AI18" s="17">
        <v>0</v>
      </c>
      <c r="AJ18" s="84">
        <v>490.2</v>
      </c>
    </row>
    <row r="19" spans="1:36" s="16" customFormat="1" ht="45" x14ac:dyDescent="0.2">
      <c r="A19" s="1">
        <v>11</v>
      </c>
      <c r="B19" s="105" t="s">
        <v>105</v>
      </c>
      <c r="C19" s="21" t="s">
        <v>91</v>
      </c>
      <c r="D19" s="118">
        <v>2</v>
      </c>
      <c r="E19" s="118">
        <v>0</v>
      </c>
      <c r="F19" s="20">
        <v>0</v>
      </c>
      <c r="G19" s="20">
        <v>0</v>
      </c>
      <c r="H19" s="20">
        <v>0</v>
      </c>
      <c r="I19" s="115">
        <v>2</v>
      </c>
      <c r="J19" s="20">
        <v>1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115">
        <v>1</v>
      </c>
      <c r="Q19" s="118">
        <v>0</v>
      </c>
      <c r="R19" s="20">
        <v>0</v>
      </c>
      <c r="S19" s="20">
        <v>0</v>
      </c>
      <c r="T19" s="20">
        <v>0</v>
      </c>
      <c r="U19" s="115">
        <v>1</v>
      </c>
      <c r="V19" s="20">
        <v>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1</v>
      </c>
      <c r="AC19" s="20">
        <v>0</v>
      </c>
      <c r="AD19" s="20">
        <v>1</v>
      </c>
      <c r="AE19" s="20">
        <v>0</v>
      </c>
      <c r="AF19" s="19">
        <v>0</v>
      </c>
      <c r="AG19" s="18">
        <v>0</v>
      </c>
      <c r="AH19" s="17">
        <v>1</v>
      </c>
      <c r="AI19" s="17">
        <v>1</v>
      </c>
      <c r="AJ19" s="84">
        <v>673</v>
      </c>
    </row>
    <row r="20" spans="1:36" s="16" customFormat="1" ht="45" x14ac:dyDescent="0.2">
      <c r="A20" s="1">
        <v>12</v>
      </c>
      <c r="B20" s="105" t="s">
        <v>106</v>
      </c>
      <c r="C20" s="21" t="s">
        <v>91</v>
      </c>
      <c r="D20" s="118">
        <f>E20+I20+O20</f>
        <v>2</v>
      </c>
      <c r="E20" s="118">
        <f>F20+G20+H20</f>
        <v>0</v>
      </c>
      <c r="F20" s="20">
        <v>0</v>
      </c>
      <c r="G20" s="20">
        <v>0</v>
      </c>
      <c r="H20" s="20">
        <v>0</v>
      </c>
      <c r="I20" s="115">
        <f>J20+K20+L20+M20+N20</f>
        <v>2</v>
      </c>
      <c r="J20" s="20">
        <v>1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115">
        <f>Q20+U20+AA20</f>
        <v>2</v>
      </c>
      <c r="Q20" s="118">
        <f>R20+S20+T20</f>
        <v>0</v>
      </c>
      <c r="R20" s="20">
        <v>0</v>
      </c>
      <c r="S20" s="20">
        <v>0</v>
      </c>
      <c r="T20" s="20">
        <v>0</v>
      </c>
      <c r="U20" s="115">
        <f>V20+W20+X20+Y20+Z20</f>
        <v>2</v>
      </c>
      <c r="V20" s="20">
        <v>1</v>
      </c>
      <c r="W20" s="20">
        <v>0</v>
      </c>
      <c r="X20" s="20">
        <v>0</v>
      </c>
      <c r="Y20" s="20">
        <v>0</v>
      </c>
      <c r="Z20" s="20">
        <v>1</v>
      </c>
      <c r="AA20" s="20">
        <v>0</v>
      </c>
      <c r="AB20" s="20">
        <v>1</v>
      </c>
      <c r="AC20" s="20">
        <v>1</v>
      </c>
      <c r="AD20" s="20">
        <v>1</v>
      </c>
      <c r="AE20" s="20">
        <v>0</v>
      </c>
      <c r="AF20" s="19">
        <v>0</v>
      </c>
      <c r="AG20" s="18">
        <v>0</v>
      </c>
      <c r="AH20" s="17">
        <v>0</v>
      </c>
      <c r="AI20" s="17">
        <v>0</v>
      </c>
      <c r="AJ20" s="84">
        <v>624.20000000000005</v>
      </c>
    </row>
    <row r="21" spans="1:36" s="16" customFormat="1" ht="30" x14ac:dyDescent="0.2">
      <c r="A21" s="1">
        <v>13</v>
      </c>
      <c r="B21" s="105" t="s">
        <v>107</v>
      </c>
      <c r="C21" s="21" t="s">
        <v>91</v>
      </c>
      <c r="D21" s="118">
        <v>2</v>
      </c>
      <c r="E21" s="118">
        <v>0</v>
      </c>
      <c r="F21" s="20"/>
      <c r="G21" s="20"/>
      <c r="H21" s="20"/>
      <c r="I21" s="115">
        <v>2</v>
      </c>
      <c r="J21" s="20">
        <v>1</v>
      </c>
      <c r="K21" s="20">
        <v>0</v>
      </c>
      <c r="L21" s="20">
        <v>0</v>
      </c>
      <c r="M21" s="20">
        <v>1</v>
      </c>
      <c r="N21" s="20">
        <v>0</v>
      </c>
      <c r="O21" s="20">
        <v>0</v>
      </c>
      <c r="P21" s="115">
        <v>1</v>
      </c>
      <c r="Q21" s="118">
        <v>0</v>
      </c>
      <c r="R21" s="20"/>
      <c r="S21" s="20"/>
      <c r="T21" s="20"/>
      <c r="U21" s="115">
        <v>1</v>
      </c>
      <c r="V21" s="20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</v>
      </c>
      <c r="AC21" s="20">
        <v>0</v>
      </c>
      <c r="AD21" s="20">
        <v>1</v>
      </c>
      <c r="AE21" s="20">
        <v>0</v>
      </c>
      <c r="AF21" s="19">
        <v>0</v>
      </c>
      <c r="AG21" s="18">
        <v>0</v>
      </c>
      <c r="AH21" s="17"/>
      <c r="AI21" s="17"/>
      <c r="AJ21" s="84">
        <v>504.5</v>
      </c>
    </row>
    <row r="22" spans="1:36" s="16" customFormat="1" ht="30" x14ac:dyDescent="0.2">
      <c r="A22" s="1">
        <v>14</v>
      </c>
      <c r="B22" s="105" t="s">
        <v>108</v>
      </c>
      <c r="C22" s="21" t="s">
        <v>91</v>
      </c>
      <c r="D22" s="118">
        <v>1</v>
      </c>
      <c r="E22" s="118"/>
      <c r="F22" s="20"/>
      <c r="G22" s="20"/>
      <c r="H22" s="20"/>
      <c r="I22" s="115">
        <v>1</v>
      </c>
      <c r="J22" s="20">
        <v>1</v>
      </c>
      <c r="K22" s="20"/>
      <c r="L22" s="20"/>
      <c r="M22" s="20"/>
      <c r="N22" s="20"/>
      <c r="O22" s="20"/>
      <c r="P22" s="115">
        <v>1</v>
      </c>
      <c r="Q22" s="118"/>
      <c r="R22" s="20"/>
      <c r="S22" s="20"/>
      <c r="T22" s="20"/>
      <c r="U22" s="115">
        <v>1</v>
      </c>
      <c r="V22" s="20">
        <v>1</v>
      </c>
      <c r="W22" s="20"/>
      <c r="X22" s="20"/>
      <c r="Y22" s="20"/>
      <c r="Z22" s="20"/>
      <c r="AA22" s="20"/>
      <c r="AB22" s="20">
        <v>1</v>
      </c>
      <c r="AC22" s="20"/>
      <c r="AD22" s="20">
        <v>1</v>
      </c>
      <c r="AE22" s="20"/>
      <c r="AF22" s="19"/>
      <c r="AG22" s="18"/>
      <c r="AH22" s="17"/>
      <c r="AI22" s="17"/>
      <c r="AJ22" s="84">
        <v>502.6</v>
      </c>
    </row>
    <row r="23" spans="1:36" s="16" customFormat="1" ht="30" x14ac:dyDescent="0.2">
      <c r="A23" s="1">
        <v>15</v>
      </c>
      <c r="B23" s="105" t="s">
        <v>109</v>
      </c>
      <c r="C23" s="21" t="s">
        <v>91</v>
      </c>
      <c r="D23" s="118">
        <v>3</v>
      </c>
      <c r="E23" s="118"/>
      <c r="F23" s="20"/>
      <c r="G23" s="20"/>
      <c r="H23" s="20"/>
      <c r="I23" s="115">
        <v>3</v>
      </c>
      <c r="J23" s="20">
        <v>1</v>
      </c>
      <c r="K23" s="20">
        <v>1</v>
      </c>
      <c r="L23" s="20"/>
      <c r="M23" s="20">
        <v>1</v>
      </c>
      <c r="N23" s="20"/>
      <c r="O23" s="20"/>
      <c r="P23" s="115">
        <v>3</v>
      </c>
      <c r="Q23" s="118"/>
      <c r="R23" s="20"/>
      <c r="S23" s="20"/>
      <c r="T23" s="20"/>
      <c r="U23" s="115">
        <v>3</v>
      </c>
      <c r="V23" s="20">
        <v>1</v>
      </c>
      <c r="W23" s="20">
        <v>1</v>
      </c>
      <c r="X23" s="20"/>
      <c r="Y23" s="20">
        <v>1</v>
      </c>
      <c r="Z23" s="20"/>
      <c r="AA23" s="20"/>
      <c r="AB23" s="20">
        <v>3</v>
      </c>
      <c r="AC23" s="20"/>
      <c r="AD23" s="20">
        <v>3</v>
      </c>
      <c r="AE23" s="20"/>
      <c r="AF23" s="19"/>
      <c r="AG23" s="18"/>
      <c r="AH23" s="17"/>
      <c r="AI23" s="17"/>
      <c r="AJ23" s="84">
        <v>1405.9</v>
      </c>
    </row>
    <row r="24" spans="1:36" s="16" customFormat="1" ht="45" x14ac:dyDescent="0.2">
      <c r="A24" s="1">
        <v>16</v>
      </c>
      <c r="B24" s="105" t="s">
        <v>110</v>
      </c>
      <c r="C24" s="21" t="s">
        <v>91</v>
      </c>
      <c r="D24" s="118">
        <v>2</v>
      </c>
      <c r="E24" s="118"/>
      <c r="F24" s="20"/>
      <c r="G24" s="20"/>
      <c r="H24" s="20"/>
      <c r="I24" s="115">
        <v>2</v>
      </c>
      <c r="J24" s="20">
        <v>1</v>
      </c>
      <c r="K24" s="20"/>
      <c r="L24" s="20"/>
      <c r="M24" s="20">
        <v>1</v>
      </c>
      <c r="N24" s="20"/>
      <c r="O24" s="20"/>
      <c r="P24" s="115">
        <v>2</v>
      </c>
      <c r="Q24" s="118"/>
      <c r="R24" s="20"/>
      <c r="S24" s="20"/>
      <c r="T24" s="20"/>
      <c r="U24" s="115">
        <v>2</v>
      </c>
      <c r="V24" s="20">
        <v>1</v>
      </c>
      <c r="W24" s="20"/>
      <c r="X24" s="20"/>
      <c r="Y24" s="20">
        <v>1</v>
      </c>
      <c r="Z24" s="20"/>
      <c r="AA24" s="20"/>
      <c r="AB24" s="20">
        <v>2</v>
      </c>
      <c r="AC24" s="20"/>
      <c r="AD24" s="20">
        <v>2</v>
      </c>
      <c r="AE24" s="20"/>
      <c r="AF24" s="19"/>
      <c r="AG24" s="18"/>
      <c r="AH24" s="17"/>
      <c r="AI24" s="17"/>
      <c r="AJ24" s="84">
        <v>946.2</v>
      </c>
    </row>
    <row r="25" spans="1:36" s="16" customFormat="1" ht="45" x14ac:dyDescent="0.2">
      <c r="A25" s="1">
        <v>17</v>
      </c>
      <c r="B25" s="105" t="s">
        <v>111</v>
      </c>
      <c r="C25" s="21" t="s">
        <v>91</v>
      </c>
      <c r="D25" s="118">
        <v>2</v>
      </c>
      <c r="E25" s="118">
        <v>0</v>
      </c>
      <c r="F25" s="20">
        <v>0</v>
      </c>
      <c r="G25" s="20">
        <v>0</v>
      </c>
      <c r="H25" s="20">
        <v>0</v>
      </c>
      <c r="I25" s="115">
        <v>2</v>
      </c>
      <c r="J25" s="20">
        <v>1</v>
      </c>
      <c r="K25" s="20">
        <v>0</v>
      </c>
      <c r="L25" s="20">
        <v>1</v>
      </c>
      <c r="M25" s="20">
        <v>0</v>
      </c>
      <c r="N25" s="20">
        <v>0</v>
      </c>
      <c r="O25" s="20">
        <v>0</v>
      </c>
      <c r="P25" s="115">
        <v>2</v>
      </c>
      <c r="Q25" s="118">
        <v>0</v>
      </c>
      <c r="R25" s="20">
        <v>0</v>
      </c>
      <c r="S25" s="20">
        <v>0</v>
      </c>
      <c r="T25" s="20">
        <v>0</v>
      </c>
      <c r="U25" s="115">
        <v>2</v>
      </c>
      <c r="V25" s="20">
        <v>1</v>
      </c>
      <c r="W25" s="20">
        <v>0</v>
      </c>
      <c r="X25" s="20">
        <v>1</v>
      </c>
      <c r="Y25" s="20">
        <v>0</v>
      </c>
      <c r="Z25" s="20">
        <v>0</v>
      </c>
      <c r="AA25" s="20">
        <v>0</v>
      </c>
      <c r="AB25" s="20">
        <v>2</v>
      </c>
      <c r="AC25" s="20">
        <v>0</v>
      </c>
      <c r="AD25" s="20">
        <v>1</v>
      </c>
      <c r="AE25" s="20">
        <v>0</v>
      </c>
      <c r="AF25" s="19">
        <v>1</v>
      </c>
      <c r="AG25" s="18">
        <v>0</v>
      </c>
      <c r="AH25" s="17">
        <v>0</v>
      </c>
      <c r="AI25" s="17">
        <v>0</v>
      </c>
      <c r="AJ25" s="84">
        <v>925.5</v>
      </c>
    </row>
    <row r="26" spans="1:36" s="16" customFormat="1" ht="45" x14ac:dyDescent="0.2">
      <c r="A26" s="1">
        <v>18</v>
      </c>
      <c r="B26" s="105" t="s">
        <v>112</v>
      </c>
      <c r="C26" s="21" t="s">
        <v>91</v>
      </c>
      <c r="D26" s="118">
        <v>2</v>
      </c>
      <c r="E26" s="118"/>
      <c r="F26" s="20"/>
      <c r="G26" s="20"/>
      <c r="H26" s="20"/>
      <c r="I26" s="115">
        <v>2</v>
      </c>
      <c r="J26" s="20">
        <v>1</v>
      </c>
      <c r="K26" s="20"/>
      <c r="L26" s="20"/>
      <c r="M26" s="20">
        <v>1</v>
      </c>
      <c r="N26" s="20"/>
      <c r="O26" s="20"/>
      <c r="P26" s="115">
        <v>2</v>
      </c>
      <c r="Q26" s="118"/>
      <c r="R26" s="20"/>
      <c r="S26" s="20"/>
      <c r="T26" s="20"/>
      <c r="U26" s="115">
        <v>2</v>
      </c>
      <c r="V26" s="20">
        <v>1</v>
      </c>
      <c r="W26" s="20"/>
      <c r="X26" s="20"/>
      <c r="Y26" s="20">
        <v>1</v>
      </c>
      <c r="Z26" s="20"/>
      <c r="AA26" s="20"/>
      <c r="AB26" s="20">
        <v>2</v>
      </c>
      <c r="AC26" s="20"/>
      <c r="AD26" s="20">
        <v>2</v>
      </c>
      <c r="AE26" s="20"/>
      <c r="AF26" s="19"/>
      <c r="AG26" s="18"/>
      <c r="AH26" s="17"/>
      <c r="AI26" s="17"/>
      <c r="AJ26" s="84">
        <v>937.8</v>
      </c>
    </row>
    <row r="27" spans="1:36" s="16" customFormat="1" ht="30" x14ac:dyDescent="0.2">
      <c r="A27" s="1">
        <v>19</v>
      </c>
      <c r="B27" s="105" t="s">
        <v>113</v>
      </c>
      <c r="C27" s="21" t="s">
        <v>91</v>
      </c>
      <c r="D27" s="121">
        <v>2</v>
      </c>
      <c r="E27" s="119"/>
      <c r="F27" s="76"/>
      <c r="G27" s="76"/>
      <c r="H27" s="76"/>
      <c r="I27" s="116">
        <v>2</v>
      </c>
      <c r="J27" s="76">
        <v>1</v>
      </c>
      <c r="K27" s="76"/>
      <c r="L27" s="76"/>
      <c r="M27" s="76">
        <v>1</v>
      </c>
      <c r="N27" s="76"/>
      <c r="O27" s="76"/>
      <c r="P27" s="123">
        <v>2</v>
      </c>
      <c r="Q27" s="122"/>
      <c r="R27" s="76"/>
      <c r="S27" s="76"/>
      <c r="T27" s="76"/>
      <c r="U27" s="116">
        <v>2</v>
      </c>
      <c r="V27" s="76">
        <v>1</v>
      </c>
      <c r="W27" s="76"/>
      <c r="X27" s="76"/>
      <c r="Y27" s="76">
        <v>1</v>
      </c>
      <c r="Z27" s="76"/>
      <c r="AA27" s="76"/>
      <c r="AB27" s="76">
        <v>2</v>
      </c>
      <c r="AC27" s="76"/>
      <c r="AD27" s="76">
        <v>2</v>
      </c>
      <c r="AE27" s="76"/>
      <c r="AF27" s="75"/>
      <c r="AG27" s="77"/>
      <c r="AH27" s="75"/>
      <c r="AI27" s="75"/>
      <c r="AJ27" s="85">
        <v>809.6</v>
      </c>
    </row>
    <row r="28" spans="1:36" s="113" customFormat="1" ht="30" x14ac:dyDescent="0.2">
      <c r="A28" s="1">
        <v>20</v>
      </c>
      <c r="B28" s="106" t="s">
        <v>114</v>
      </c>
      <c r="C28" s="99" t="s">
        <v>91</v>
      </c>
      <c r="D28" s="121">
        <v>2</v>
      </c>
      <c r="E28" s="119"/>
      <c r="F28" s="109"/>
      <c r="G28" s="109"/>
      <c r="H28" s="109"/>
      <c r="I28" s="116">
        <v>2</v>
      </c>
      <c r="J28" s="109">
        <v>1</v>
      </c>
      <c r="K28" s="109"/>
      <c r="L28" s="109"/>
      <c r="M28" s="109">
        <v>1</v>
      </c>
      <c r="N28" s="109"/>
      <c r="O28" s="109"/>
      <c r="P28" s="123">
        <v>1</v>
      </c>
      <c r="Q28" s="123"/>
      <c r="R28" s="109"/>
      <c r="S28" s="109"/>
      <c r="T28" s="109"/>
      <c r="U28" s="116">
        <v>1</v>
      </c>
      <c r="V28" s="109">
        <v>1</v>
      </c>
      <c r="W28" s="109"/>
      <c r="X28" s="109"/>
      <c r="Y28" s="109"/>
      <c r="Z28" s="109"/>
      <c r="AA28" s="109"/>
      <c r="AB28" s="109">
        <v>1</v>
      </c>
      <c r="AC28" s="109"/>
      <c r="AD28" s="109">
        <v>1</v>
      </c>
      <c r="AE28" s="109">
        <v>1</v>
      </c>
      <c r="AF28" s="110"/>
      <c r="AG28" s="111"/>
      <c r="AH28" s="100"/>
      <c r="AI28" s="100"/>
      <c r="AJ28" s="112">
        <v>198.6</v>
      </c>
    </row>
    <row r="29" spans="1:36" s="16" customFormat="1" ht="45" x14ac:dyDescent="0.2">
      <c r="A29" s="1">
        <v>21</v>
      </c>
      <c r="B29" s="105" t="s">
        <v>115</v>
      </c>
      <c r="C29" s="21" t="s">
        <v>91</v>
      </c>
      <c r="D29" s="118">
        <v>2</v>
      </c>
      <c r="E29" s="118">
        <v>0</v>
      </c>
      <c r="F29" s="20">
        <v>0</v>
      </c>
      <c r="G29" s="20">
        <v>0</v>
      </c>
      <c r="H29" s="20">
        <v>0</v>
      </c>
      <c r="I29" s="115">
        <v>2</v>
      </c>
      <c r="J29" s="20">
        <v>1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115">
        <v>1</v>
      </c>
      <c r="Q29" s="118">
        <v>0</v>
      </c>
      <c r="R29" s="20">
        <v>0</v>
      </c>
      <c r="S29" s="20">
        <v>0</v>
      </c>
      <c r="T29" s="20">
        <v>0</v>
      </c>
      <c r="U29" s="115">
        <v>1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</v>
      </c>
      <c r="AC29" s="20">
        <v>0</v>
      </c>
      <c r="AD29" s="20">
        <v>1</v>
      </c>
      <c r="AE29" s="20">
        <v>0</v>
      </c>
      <c r="AF29" s="19">
        <v>0</v>
      </c>
      <c r="AG29" s="18">
        <v>0</v>
      </c>
      <c r="AH29" s="17">
        <v>1</v>
      </c>
      <c r="AI29" s="17">
        <v>1</v>
      </c>
      <c r="AJ29" s="84">
        <v>586</v>
      </c>
    </row>
    <row r="30" spans="1:36" s="16" customFormat="1" ht="30" x14ac:dyDescent="0.2">
      <c r="A30" s="1">
        <v>22</v>
      </c>
      <c r="B30" s="105" t="s">
        <v>116</v>
      </c>
      <c r="C30" s="21" t="s">
        <v>93</v>
      </c>
      <c r="D30" s="118">
        <v>2</v>
      </c>
      <c r="E30" s="118"/>
      <c r="F30" s="20"/>
      <c r="G30" s="20"/>
      <c r="H30" s="20"/>
      <c r="I30" s="115">
        <v>2</v>
      </c>
      <c r="J30" s="20">
        <v>1</v>
      </c>
      <c r="K30" s="20"/>
      <c r="L30" s="20"/>
      <c r="M30" s="20">
        <v>1</v>
      </c>
      <c r="N30" s="20"/>
      <c r="O30" s="20"/>
      <c r="P30" s="115">
        <v>2</v>
      </c>
      <c r="Q30" s="118"/>
      <c r="R30" s="20"/>
      <c r="S30" s="20"/>
      <c r="T30" s="20"/>
      <c r="U30" s="115">
        <v>2</v>
      </c>
      <c r="V30" s="20">
        <v>1</v>
      </c>
      <c r="W30" s="20"/>
      <c r="X30" s="20"/>
      <c r="Y30" s="20">
        <v>1</v>
      </c>
      <c r="Z30" s="20"/>
      <c r="AA30" s="20"/>
      <c r="AB30" s="20">
        <v>2</v>
      </c>
      <c r="AC30" s="20"/>
      <c r="AD30" s="20">
        <v>2</v>
      </c>
      <c r="AE30" s="20"/>
      <c r="AF30" s="19"/>
      <c r="AG30" s="18"/>
      <c r="AH30" s="17"/>
      <c r="AI30" s="17"/>
      <c r="AJ30" s="84">
        <v>845.4</v>
      </c>
    </row>
    <row r="31" spans="1:36" s="16" customFormat="1" ht="30" x14ac:dyDescent="0.2">
      <c r="A31" s="1">
        <v>23</v>
      </c>
      <c r="B31" s="105" t="s">
        <v>117</v>
      </c>
      <c r="C31" s="21" t="s">
        <v>93</v>
      </c>
      <c r="D31" s="118">
        <v>2</v>
      </c>
      <c r="E31" s="118"/>
      <c r="F31" s="20"/>
      <c r="G31" s="20"/>
      <c r="H31" s="20"/>
      <c r="I31" s="115">
        <v>2</v>
      </c>
      <c r="J31" s="20">
        <v>1</v>
      </c>
      <c r="K31" s="20"/>
      <c r="L31" s="20"/>
      <c r="M31" s="20">
        <v>1</v>
      </c>
      <c r="N31" s="20"/>
      <c r="O31" s="20"/>
      <c r="P31" s="115">
        <v>2</v>
      </c>
      <c r="Q31" s="118"/>
      <c r="R31" s="20"/>
      <c r="S31" s="20"/>
      <c r="T31" s="20"/>
      <c r="U31" s="115">
        <v>2</v>
      </c>
      <c r="V31" s="20">
        <v>1</v>
      </c>
      <c r="W31" s="20"/>
      <c r="X31" s="20"/>
      <c r="Y31" s="20">
        <v>1</v>
      </c>
      <c r="Z31" s="20"/>
      <c r="AA31" s="20"/>
      <c r="AB31" s="20">
        <v>2</v>
      </c>
      <c r="AC31" s="20"/>
      <c r="AD31" s="20"/>
      <c r="AE31" s="20"/>
      <c r="AF31" s="19"/>
      <c r="AG31" s="18">
        <v>2</v>
      </c>
      <c r="AH31" s="17"/>
      <c r="AI31" s="17"/>
      <c r="AJ31" s="84">
        <v>990.9</v>
      </c>
    </row>
    <row r="32" spans="1:36" ht="45" x14ac:dyDescent="0.25">
      <c r="A32" s="1">
        <v>24</v>
      </c>
      <c r="B32" s="105" t="s">
        <v>118</v>
      </c>
      <c r="C32" s="21" t="s">
        <v>93</v>
      </c>
      <c r="D32" s="118">
        <f>E32+I32+O32</f>
        <v>4</v>
      </c>
      <c r="E32" s="118">
        <f>F32+G32+H32</f>
        <v>0</v>
      </c>
      <c r="F32" s="20">
        <v>0</v>
      </c>
      <c r="G32" s="20">
        <v>0</v>
      </c>
      <c r="H32" s="20">
        <v>0</v>
      </c>
      <c r="I32" s="115">
        <f>J32+K32+L32+M32+N32</f>
        <v>4</v>
      </c>
      <c r="J32" s="20">
        <v>1</v>
      </c>
      <c r="K32" s="20">
        <v>1</v>
      </c>
      <c r="L32" s="20">
        <v>2</v>
      </c>
      <c r="M32" s="20">
        <v>0</v>
      </c>
      <c r="N32" s="20">
        <v>0</v>
      </c>
      <c r="O32" s="20">
        <v>0</v>
      </c>
      <c r="P32" s="115">
        <f>Q32+U32+AA32</f>
        <v>2</v>
      </c>
      <c r="Q32" s="118">
        <f>R32+S32+T32</f>
        <v>0</v>
      </c>
      <c r="R32" s="20">
        <v>0</v>
      </c>
      <c r="S32" s="20">
        <v>0</v>
      </c>
      <c r="T32" s="20">
        <v>0</v>
      </c>
      <c r="U32" s="115">
        <f>V32+W32+X32+Y32+Z32</f>
        <v>2</v>
      </c>
      <c r="V32" s="20">
        <v>1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2</v>
      </c>
      <c r="AC32" s="20">
        <v>0</v>
      </c>
      <c r="AD32" s="20">
        <v>2</v>
      </c>
      <c r="AE32" s="20">
        <v>0</v>
      </c>
      <c r="AF32" s="19">
        <v>0</v>
      </c>
      <c r="AG32" s="18">
        <v>0</v>
      </c>
      <c r="AH32" s="17">
        <v>2</v>
      </c>
      <c r="AI32" s="17">
        <v>0</v>
      </c>
      <c r="AJ32" s="84">
        <v>1882.2</v>
      </c>
    </row>
    <row r="33" spans="1:36" ht="30" x14ac:dyDescent="0.25">
      <c r="A33" s="1">
        <v>25</v>
      </c>
      <c r="B33" s="105" t="s">
        <v>119</v>
      </c>
      <c r="C33" s="21" t="s">
        <v>93</v>
      </c>
      <c r="D33" s="118">
        <v>2</v>
      </c>
      <c r="E33" s="118"/>
      <c r="F33" s="20"/>
      <c r="G33" s="20"/>
      <c r="H33" s="20"/>
      <c r="I33" s="115">
        <v>2</v>
      </c>
      <c r="J33" s="20">
        <v>1</v>
      </c>
      <c r="K33" s="20"/>
      <c r="L33" s="20"/>
      <c r="M33" s="20">
        <v>1</v>
      </c>
      <c r="N33" s="20"/>
      <c r="O33" s="20"/>
      <c r="P33" s="115">
        <v>2</v>
      </c>
      <c r="Q33" s="118"/>
      <c r="R33" s="20"/>
      <c r="S33" s="20"/>
      <c r="T33" s="20"/>
      <c r="U33" s="115">
        <v>2</v>
      </c>
      <c r="V33" s="20">
        <v>1</v>
      </c>
      <c r="W33" s="20"/>
      <c r="X33" s="20"/>
      <c r="Y33" s="20">
        <v>1</v>
      </c>
      <c r="Z33" s="20"/>
      <c r="AA33" s="20"/>
      <c r="AB33" s="20">
        <v>2</v>
      </c>
      <c r="AC33" s="20"/>
      <c r="AD33" s="20">
        <v>2</v>
      </c>
      <c r="AE33" s="20"/>
      <c r="AF33" s="19"/>
      <c r="AG33" s="18"/>
      <c r="AH33" s="17"/>
      <c r="AI33" s="17"/>
      <c r="AJ33" s="84">
        <v>901.8</v>
      </c>
    </row>
    <row r="34" spans="1:36" ht="45" x14ac:dyDescent="0.25">
      <c r="A34" s="1">
        <v>26</v>
      </c>
      <c r="B34" s="105" t="s">
        <v>120</v>
      </c>
      <c r="C34" s="21" t="s">
        <v>93</v>
      </c>
      <c r="D34" s="118">
        <v>4</v>
      </c>
      <c r="E34" s="118"/>
      <c r="F34" s="20"/>
      <c r="G34" s="20"/>
      <c r="H34" s="20"/>
      <c r="I34" s="115">
        <v>4</v>
      </c>
      <c r="J34" s="20">
        <v>1</v>
      </c>
      <c r="K34" s="20"/>
      <c r="L34" s="20"/>
      <c r="M34" s="20">
        <v>3</v>
      </c>
      <c r="N34" s="20"/>
      <c r="O34" s="20"/>
      <c r="P34" s="115">
        <v>4</v>
      </c>
      <c r="Q34" s="118"/>
      <c r="R34" s="20"/>
      <c r="S34" s="20"/>
      <c r="T34" s="20"/>
      <c r="U34" s="115">
        <v>4</v>
      </c>
      <c r="V34" s="20">
        <v>1</v>
      </c>
      <c r="W34" s="20"/>
      <c r="X34" s="20"/>
      <c r="Y34" s="20">
        <v>3</v>
      </c>
      <c r="Z34" s="20"/>
      <c r="AA34" s="20"/>
      <c r="AB34" s="20">
        <v>4</v>
      </c>
      <c r="AC34" s="20"/>
      <c r="AD34" s="20">
        <v>4</v>
      </c>
      <c r="AE34" s="20">
        <v>1</v>
      </c>
      <c r="AF34" s="19"/>
      <c r="AG34" s="18"/>
      <c r="AH34" s="17">
        <v>1</v>
      </c>
      <c r="AI34" s="17">
        <v>1</v>
      </c>
      <c r="AJ34" s="84">
        <v>2140.9</v>
      </c>
    </row>
    <row r="35" spans="1:36" s="11" customFormat="1" ht="15.75" customHeight="1" x14ac:dyDescent="0.25">
      <c r="A35" s="164" t="s">
        <v>2</v>
      </c>
      <c r="B35" s="165"/>
      <c r="C35" s="166"/>
      <c r="D35" s="107">
        <f>SUM(D9:D34)</f>
        <v>50</v>
      </c>
      <c r="E35" s="107">
        <f t="shared" ref="E35:AJ35" si="0">SUM(E9:E34)</f>
        <v>0</v>
      </c>
      <c r="F35" s="107">
        <f t="shared" si="0"/>
        <v>0</v>
      </c>
      <c r="G35" s="107">
        <f t="shared" si="0"/>
        <v>0</v>
      </c>
      <c r="H35" s="107">
        <f t="shared" si="0"/>
        <v>0</v>
      </c>
      <c r="I35" s="107">
        <f t="shared" si="0"/>
        <v>49</v>
      </c>
      <c r="J35" s="107">
        <f t="shared" si="0"/>
        <v>25</v>
      </c>
      <c r="K35" s="107">
        <f t="shared" si="0"/>
        <v>2</v>
      </c>
      <c r="L35" s="107">
        <f t="shared" si="0"/>
        <v>3</v>
      </c>
      <c r="M35" s="107">
        <f t="shared" si="0"/>
        <v>19</v>
      </c>
      <c r="N35" s="107">
        <f t="shared" si="0"/>
        <v>1</v>
      </c>
      <c r="O35" s="107">
        <f t="shared" si="0"/>
        <v>0</v>
      </c>
      <c r="P35" s="107">
        <f t="shared" si="0"/>
        <v>41</v>
      </c>
      <c r="Q35" s="107">
        <f t="shared" si="0"/>
        <v>0</v>
      </c>
      <c r="R35" s="107">
        <f t="shared" si="0"/>
        <v>0</v>
      </c>
      <c r="S35" s="107">
        <f t="shared" si="0"/>
        <v>0</v>
      </c>
      <c r="T35" s="107">
        <f t="shared" si="0"/>
        <v>0</v>
      </c>
      <c r="U35" s="107">
        <f t="shared" si="0"/>
        <v>41</v>
      </c>
      <c r="V35" s="107">
        <f t="shared" si="0"/>
        <v>25</v>
      </c>
      <c r="W35" s="107">
        <f t="shared" si="0"/>
        <v>1</v>
      </c>
      <c r="X35" s="107">
        <f t="shared" si="0"/>
        <v>2</v>
      </c>
      <c r="Y35" s="107">
        <f t="shared" si="0"/>
        <v>12</v>
      </c>
      <c r="Z35" s="107">
        <f t="shared" si="0"/>
        <v>1</v>
      </c>
      <c r="AA35" s="107">
        <f t="shared" si="0"/>
        <v>0</v>
      </c>
      <c r="AB35" s="107">
        <f t="shared" si="0"/>
        <v>40</v>
      </c>
      <c r="AC35" s="107">
        <f t="shared" si="0"/>
        <v>1</v>
      </c>
      <c r="AD35" s="107">
        <f t="shared" si="0"/>
        <v>36</v>
      </c>
      <c r="AE35" s="107">
        <f t="shared" si="0"/>
        <v>3</v>
      </c>
      <c r="AF35" s="107">
        <f t="shared" si="0"/>
        <v>2</v>
      </c>
      <c r="AG35" s="107">
        <f t="shared" si="0"/>
        <v>2</v>
      </c>
      <c r="AH35" s="107">
        <f t="shared" si="0"/>
        <v>6</v>
      </c>
      <c r="AI35" s="107">
        <f t="shared" si="0"/>
        <v>4</v>
      </c>
      <c r="AJ35" s="120">
        <f t="shared" si="0"/>
        <v>20380.5</v>
      </c>
    </row>
    <row r="36" spans="1:36" s="11" customFormat="1" ht="21.75" customHeight="1" x14ac:dyDescent="0.25">
      <c r="A36" s="14"/>
      <c r="B36" s="14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  <row r="37" spans="1:36" ht="18.75" x14ac:dyDescent="0.3">
      <c r="B37" s="203" t="s">
        <v>121</v>
      </c>
      <c r="C37" s="20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8.75" x14ac:dyDescent="0.3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8.75" x14ac:dyDescent="0.3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4" spans="1:36" ht="15.75" x14ac:dyDescent="0.25">
      <c r="B44" s="5"/>
    </row>
    <row r="45" spans="1:36" ht="15.75" x14ac:dyDescent="0.25">
      <c r="B45" s="6"/>
      <c r="E45" s="9"/>
    </row>
    <row r="46" spans="1:36" ht="15.75" x14ac:dyDescent="0.25">
      <c r="B46" s="6"/>
    </row>
  </sheetData>
  <mergeCells count="46">
    <mergeCell ref="B37:C37"/>
    <mergeCell ref="AJ4:AJ7"/>
    <mergeCell ref="Q5:Q7"/>
    <mergeCell ref="R5:T5"/>
    <mergeCell ref="U5:U7"/>
    <mergeCell ref="AD4:AG5"/>
    <mergeCell ref="R6:R7"/>
    <mergeCell ref="S6:S7"/>
    <mergeCell ref="T6:T7"/>
    <mergeCell ref="Q4:AA4"/>
    <mergeCell ref="AB4:AC6"/>
    <mergeCell ref="X6:X7"/>
    <mergeCell ref="AI6:AI7"/>
    <mergeCell ref="AF6:AF7"/>
    <mergeCell ref="AA5:AA7"/>
    <mergeCell ref="V5:Z5"/>
    <mergeCell ref="Y6:Y7"/>
    <mergeCell ref="A1:AI1"/>
    <mergeCell ref="A4:A7"/>
    <mergeCell ref="B4:B7"/>
    <mergeCell ref="C4:C7"/>
    <mergeCell ref="D4:D7"/>
    <mergeCell ref="E4:O4"/>
    <mergeCell ref="P4:P7"/>
    <mergeCell ref="V6:V7"/>
    <mergeCell ref="W6:W7"/>
    <mergeCell ref="AG6:AG7"/>
    <mergeCell ref="AE6:AE7"/>
    <mergeCell ref="AH6:AH7"/>
    <mergeCell ref="AH4:AI5"/>
    <mergeCell ref="AD6:AD7"/>
    <mergeCell ref="Z6:Z7"/>
    <mergeCell ref="O5:O7"/>
    <mergeCell ref="A35:C35"/>
    <mergeCell ref="J5:N5"/>
    <mergeCell ref="N6:N7"/>
    <mergeCell ref="J6:J7"/>
    <mergeCell ref="K6:K7"/>
    <mergeCell ref="F6:F7"/>
    <mergeCell ref="I5:I7"/>
    <mergeCell ref="M6:M7"/>
    <mergeCell ref="G6:G7"/>
    <mergeCell ref="H6:H7"/>
    <mergeCell ref="L6:L7"/>
    <mergeCell ref="E5:E7"/>
    <mergeCell ref="F5:H5"/>
  </mergeCells>
  <pageMargins left="0" right="0" top="0.74803149606299213" bottom="0.74803149606299213" header="0" footer="0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showGridLines="0" view="pageBreakPreview" topLeftCell="A19" zoomScaleNormal="55" zoomScaleSheetLayoutView="100" workbookViewId="0">
      <selection activeCell="Q27" sqref="Q27"/>
    </sheetView>
  </sheetViews>
  <sheetFormatPr defaultColWidth="9.140625" defaultRowHeight="15" x14ac:dyDescent="0.25"/>
  <cols>
    <col min="1" max="1" width="6.140625" style="41" customWidth="1"/>
    <col min="2" max="2" width="27.85546875" style="40" customWidth="1"/>
    <col min="3" max="3" width="27" style="40" customWidth="1"/>
    <col min="4" max="4" width="14.85546875" style="40" customWidth="1"/>
    <col min="5" max="5" width="15.42578125" style="40" customWidth="1"/>
    <col min="6" max="6" width="16.42578125" style="40" customWidth="1"/>
    <col min="7" max="7" width="5.5703125" style="40" customWidth="1"/>
    <col min="8" max="9" width="14.5703125" style="40" customWidth="1"/>
    <col min="10" max="10" width="16.5703125" style="40" customWidth="1"/>
    <col min="11" max="11" width="9" style="40" customWidth="1"/>
    <col min="12" max="12" width="14.5703125" style="40" customWidth="1"/>
    <col min="13" max="13" width="16.5703125" style="40" customWidth="1"/>
    <col min="14" max="15" width="12.140625" style="40" customWidth="1"/>
    <col min="16" max="16" width="10.42578125" style="40" customWidth="1"/>
    <col min="17" max="17" width="8" style="40" customWidth="1"/>
    <col min="18" max="16384" width="9.140625" style="40"/>
  </cols>
  <sheetData>
    <row r="1" spans="1:34" ht="18.75" x14ac:dyDescent="0.3">
      <c r="A1" s="220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34" ht="15.75" x14ac:dyDescent="0.25">
      <c r="A2" s="221" t="s">
        <v>94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34" ht="14.25" customHeight="1" x14ac:dyDescent="0.25">
      <c r="A3" s="61"/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34" s="56" customFormat="1" ht="19.5" customHeight="1" x14ac:dyDescent="0.25">
      <c r="A4" s="222" t="s">
        <v>0</v>
      </c>
      <c r="B4" s="224" t="s">
        <v>31</v>
      </c>
      <c r="C4" s="224" t="s">
        <v>30</v>
      </c>
      <c r="D4" s="211" t="s">
        <v>47</v>
      </c>
      <c r="E4" s="211" t="s">
        <v>46</v>
      </c>
      <c r="F4" s="226" t="s">
        <v>45</v>
      </c>
      <c r="G4" s="233" t="s">
        <v>17</v>
      </c>
      <c r="H4" s="234"/>
      <c r="I4" s="216" t="s">
        <v>44</v>
      </c>
      <c r="J4" s="226" t="s">
        <v>43</v>
      </c>
      <c r="K4" s="222" t="s">
        <v>17</v>
      </c>
      <c r="L4" s="228"/>
      <c r="M4" s="216" t="s">
        <v>42</v>
      </c>
      <c r="N4" s="229" t="s">
        <v>41</v>
      </c>
      <c r="O4" s="218" t="s">
        <v>40</v>
      </c>
      <c r="P4" s="219"/>
      <c r="Q4" s="219"/>
    </row>
    <row r="5" spans="1:34" s="56" customFormat="1" ht="102.75" customHeight="1" x14ac:dyDescent="0.25">
      <c r="A5" s="223"/>
      <c r="B5" s="225"/>
      <c r="C5" s="224"/>
      <c r="D5" s="231"/>
      <c r="E5" s="212"/>
      <c r="F5" s="232"/>
      <c r="G5" s="59" t="s">
        <v>39</v>
      </c>
      <c r="H5" s="59" t="s">
        <v>38</v>
      </c>
      <c r="I5" s="217"/>
      <c r="J5" s="227"/>
      <c r="K5" s="60" t="s">
        <v>37</v>
      </c>
      <c r="L5" s="59" t="s">
        <v>36</v>
      </c>
      <c r="M5" s="217"/>
      <c r="N5" s="230"/>
      <c r="O5" s="58" t="s">
        <v>35</v>
      </c>
      <c r="P5" s="57" t="s">
        <v>34</v>
      </c>
      <c r="Q5" s="57" t="s">
        <v>33</v>
      </c>
    </row>
    <row r="6" spans="1:34" s="41" customFormat="1" x14ac:dyDescent="0.25">
      <c r="A6" s="50">
        <v>1</v>
      </c>
      <c r="B6" s="73">
        <v>2</v>
      </c>
      <c r="C6" s="72">
        <v>3</v>
      </c>
      <c r="D6" s="74">
        <v>4</v>
      </c>
      <c r="E6" s="49">
        <v>5</v>
      </c>
      <c r="F6" s="124">
        <v>6</v>
      </c>
      <c r="G6" s="49">
        <v>7</v>
      </c>
      <c r="H6" s="49">
        <v>8</v>
      </c>
      <c r="I6" s="49">
        <v>9</v>
      </c>
      <c r="J6" s="126">
        <v>10</v>
      </c>
      <c r="K6" s="52">
        <v>11</v>
      </c>
      <c r="L6" s="52">
        <v>12</v>
      </c>
      <c r="M6" s="52">
        <v>13</v>
      </c>
      <c r="N6" s="126">
        <v>14</v>
      </c>
      <c r="O6" s="51">
        <v>15</v>
      </c>
      <c r="P6" s="86">
        <v>16</v>
      </c>
      <c r="Q6" s="86">
        <v>17</v>
      </c>
    </row>
    <row r="7" spans="1:34" ht="30" x14ac:dyDescent="0.25">
      <c r="A7" s="1">
        <v>1</v>
      </c>
      <c r="B7" s="105" t="s">
        <v>95</v>
      </c>
      <c r="C7" s="17" t="s">
        <v>91</v>
      </c>
      <c r="D7" s="58">
        <v>0</v>
      </c>
      <c r="E7" s="90">
        <v>387351.5</v>
      </c>
      <c r="F7" s="83">
        <v>28</v>
      </c>
      <c r="G7" s="58">
        <v>26</v>
      </c>
      <c r="H7" s="58">
        <v>2</v>
      </c>
      <c r="I7" s="58">
        <v>304</v>
      </c>
      <c r="J7" s="83">
        <v>57</v>
      </c>
      <c r="K7" s="58">
        <v>45</v>
      </c>
      <c r="L7" s="58">
        <v>12</v>
      </c>
      <c r="M7" s="90">
        <v>382428.7</v>
      </c>
      <c r="N7" s="83">
        <v>3</v>
      </c>
      <c r="O7" s="58"/>
      <c r="P7" s="58">
        <v>3</v>
      </c>
      <c r="Q7" s="58"/>
    </row>
    <row r="8" spans="1:34" s="102" customFormat="1" ht="30" x14ac:dyDescent="0.3">
      <c r="A8" s="134">
        <v>2</v>
      </c>
      <c r="B8" s="135" t="s">
        <v>96</v>
      </c>
      <c r="C8" s="141" t="s">
        <v>91</v>
      </c>
      <c r="D8" s="143">
        <v>0</v>
      </c>
      <c r="E8" s="144"/>
      <c r="F8" s="143"/>
      <c r="G8" s="143"/>
      <c r="H8" s="143"/>
      <c r="I8" s="143"/>
      <c r="J8" s="143"/>
      <c r="K8" s="143"/>
      <c r="L8" s="143"/>
      <c r="M8" s="144"/>
      <c r="N8" s="143"/>
      <c r="O8" s="143"/>
      <c r="P8" s="143"/>
      <c r="Q8" s="143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ht="30" x14ac:dyDescent="0.3">
      <c r="A9" s="1">
        <v>3</v>
      </c>
      <c r="B9" s="105" t="s">
        <v>97</v>
      </c>
      <c r="C9" s="17" t="s">
        <v>91</v>
      </c>
      <c r="D9" s="58">
        <v>1</v>
      </c>
      <c r="E9" s="90">
        <v>892309</v>
      </c>
      <c r="F9" s="83">
        <v>100</v>
      </c>
      <c r="G9" s="58">
        <v>39</v>
      </c>
      <c r="H9" s="58">
        <v>61</v>
      </c>
      <c r="I9" s="58">
        <v>45</v>
      </c>
      <c r="J9" s="83">
        <v>100</v>
      </c>
      <c r="K9" s="58">
        <v>39</v>
      </c>
      <c r="L9" s="58">
        <v>61</v>
      </c>
      <c r="M9" s="90">
        <v>848863</v>
      </c>
      <c r="N9" s="83">
        <v>3</v>
      </c>
      <c r="O9" s="58"/>
      <c r="P9" s="58">
        <v>3</v>
      </c>
      <c r="Q9" s="58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30" x14ac:dyDescent="0.3">
      <c r="A10" s="1">
        <v>4</v>
      </c>
      <c r="B10" s="105" t="s">
        <v>98</v>
      </c>
      <c r="C10" s="17" t="s">
        <v>91</v>
      </c>
      <c r="D10" s="58">
        <v>0</v>
      </c>
      <c r="E10" s="90">
        <v>751674</v>
      </c>
      <c r="F10" s="83">
        <v>25</v>
      </c>
      <c r="G10" s="58">
        <v>22</v>
      </c>
      <c r="H10" s="58">
        <v>3</v>
      </c>
      <c r="I10" s="58">
        <v>89</v>
      </c>
      <c r="J10" s="83">
        <v>38</v>
      </c>
      <c r="K10" s="58">
        <v>22</v>
      </c>
      <c r="L10" s="58">
        <v>16</v>
      </c>
      <c r="M10" s="90">
        <v>137932</v>
      </c>
      <c r="N10" s="83">
        <v>4</v>
      </c>
      <c r="O10" s="58"/>
      <c r="P10" s="58">
        <v>4</v>
      </c>
      <c r="Q10" s="5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ht="30" x14ac:dyDescent="0.3">
      <c r="A11" s="1">
        <v>5</v>
      </c>
      <c r="B11" s="105" t="s">
        <v>99</v>
      </c>
      <c r="C11" s="17" t="s">
        <v>91</v>
      </c>
      <c r="D11" s="58">
        <v>0</v>
      </c>
      <c r="E11" s="90">
        <v>544845.9</v>
      </c>
      <c r="F11" s="83">
        <v>27</v>
      </c>
      <c r="G11" s="58">
        <v>25</v>
      </c>
      <c r="H11" s="58">
        <v>2</v>
      </c>
      <c r="I11" s="58">
        <v>28</v>
      </c>
      <c r="J11" s="83">
        <v>37</v>
      </c>
      <c r="K11" s="58">
        <v>35</v>
      </c>
      <c r="L11" s="58">
        <v>2</v>
      </c>
      <c r="M11" s="90">
        <v>984143.2</v>
      </c>
      <c r="N11" s="83">
        <v>4</v>
      </c>
      <c r="O11" s="58">
        <v>0</v>
      </c>
      <c r="P11" s="58">
        <v>4</v>
      </c>
      <c r="Q11" s="58">
        <v>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ht="30" x14ac:dyDescent="0.3">
      <c r="A12" s="1">
        <v>6</v>
      </c>
      <c r="B12" s="105" t="s">
        <v>100</v>
      </c>
      <c r="C12" s="17" t="s">
        <v>91</v>
      </c>
      <c r="D12" s="58">
        <v>1</v>
      </c>
      <c r="E12" s="90">
        <v>871162.1</v>
      </c>
      <c r="F12" s="83">
        <v>6</v>
      </c>
      <c r="G12" s="58">
        <v>4</v>
      </c>
      <c r="H12" s="58">
        <v>2</v>
      </c>
      <c r="I12" s="58">
        <v>15</v>
      </c>
      <c r="J12" s="83">
        <v>15</v>
      </c>
      <c r="K12" s="58">
        <v>3</v>
      </c>
      <c r="L12" s="58">
        <v>12</v>
      </c>
      <c r="M12" s="90">
        <v>56135.7</v>
      </c>
      <c r="N12" s="83">
        <v>3</v>
      </c>
      <c r="O12" s="58">
        <v>0</v>
      </c>
      <c r="P12" s="58">
        <v>3</v>
      </c>
      <c r="Q12" s="58">
        <v>0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02" customFormat="1" ht="30" x14ac:dyDescent="0.3">
      <c r="A13" s="1">
        <v>7</v>
      </c>
      <c r="B13" s="105" t="s">
        <v>101</v>
      </c>
      <c r="C13" s="100" t="s">
        <v>91</v>
      </c>
      <c r="D13" s="104">
        <v>0</v>
      </c>
      <c r="E13" s="90">
        <v>594970.1</v>
      </c>
      <c r="F13" s="83">
        <v>33</v>
      </c>
      <c r="G13" s="104">
        <v>7</v>
      </c>
      <c r="H13" s="104">
        <v>26</v>
      </c>
      <c r="I13" s="104">
        <v>18</v>
      </c>
      <c r="J13" s="83"/>
      <c r="K13" s="104">
        <v>7</v>
      </c>
      <c r="L13" s="104">
        <v>31</v>
      </c>
      <c r="M13" s="90"/>
      <c r="N13" s="83">
        <v>3</v>
      </c>
      <c r="O13" s="104"/>
      <c r="P13" s="104">
        <v>3</v>
      </c>
      <c r="Q13" s="104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ht="30" x14ac:dyDescent="0.25">
      <c r="A14" s="1">
        <v>8</v>
      </c>
      <c r="B14" s="105" t="s">
        <v>102</v>
      </c>
      <c r="C14" s="17" t="s">
        <v>91</v>
      </c>
      <c r="D14" s="58">
        <v>0</v>
      </c>
      <c r="E14" s="88">
        <v>691301.9</v>
      </c>
      <c r="F14" s="83">
        <v>11</v>
      </c>
      <c r="G14" s="58">
        <v>6</v>
      </c>
      <c r="H14" s="58">
        <v>5</v>
      </c>
      <c r="I14" s="58">
        <v>32</v>
      </c>
      <c r="J14" s="83">
        <v>11</v>
      </c>
      <c r="K14" s="58">
        <v>6</v>
      </c>
      <c r="L14" s="58">
        <v>5</v>
      </c>
      <c r="M14" s="90">
        <v>542200.6</v>
      </c>
      <c r="N14" s="83">
        <v>3</v>
      </c>
      <c r="O14" s="58">
        <v>0</v>
      </c>
      <c r="P14" s="58">
        <v>3</v>
      </c>
      <c r="Q14" s="58">
        <v>0</v>
      </c>
      <c r="R14" s="44"/>
      <c r="S14" s="44"/>
    </row>
    <row r="15" spans="1:34" s="160" customFormat="1" ht="30" x14ac:dyDescent="0.25">
      <c r="A15" s="103">
        <v>9</v>
      </c>
      <c r="B15" s="159" t="s">
        <v>103</v>
      </c>
      <c r="C15" s="100" t="s">
        <v>91</v>
      </c>
      <c r="D15" s="103">
        <v>1</v>
      </c>
      <c r="E15" s="158">
        <v>329810.7</v>
      </c>
      <c r="F15" s="103">
        <v>88</v>
      </c>
      <c r="G15" s="103">
        <v>7</v>
      </c>
      <c r="H15" s="103">
        <v>81</v>
      </c>
      <c r="I15" s="103">
        <v>60</v>
      </c>
      <c r="J15" s="103">
        <v>18</v>
      </c>
      <c r="K15" s="103">
        <v>7</v>
      </c>
      <c r="L15" s="103">
        <v>11</v>
      </c>
      <c r="M15" s="131">
        <v>267729.8</v>
      </c>
      <c r="N15" s="103">
        <v>2</v>
      </c>
      <c r="O15" s="103"/>
      <c r="P15" s="103">
        <v>2</v>
      </c>
      <c r="Q15" s="103"/>
    </row>
    <row r="16" spans="1:34" ht="30" x14ac:dyDescent="0.25">
      <c r="A16" s="1">
        <v>10</v>
      </c>
      <c r="B16" s="105" t="s">
        <v>104</v>
      </c>
      <c r="C16" s="17" t="s">
        <v>91</v>
      </c>
      <c r="D16" s="58">
        <v>0</v>
      </c>
      <c r="E16" s="90">
        <v>490.2</v>
      </c>
      <c r="F16" s="83">
        <v>17</v>
      </c>
      <c r="G16" s="58">
        <v>14</v>
      </c>
      <c r="H16" s="58">
        <v>3</v>
      </c>
      <c r="I16" s="58">
        <v>99</v>
      </c>
      <c r="J16" s="83">
        <v>20</v>
      </c>
      <c r="K16" s="58">
        <v>14</v>
      </c>
      <c r="L16" s="58">
        <v>6</v>
      </c>
      <c r="M16" s="90">
        <v>28376.400000000001</v>
      </c>
      <c r="N16" s="83">
        <v>3</v>
      </c>
      <c r="O16" s="58">
        <v>0</v>
      </c>
      <c r="P16" s="58">
        <v>3</v>
      </c>
      <c r="Q16" s="58">
        <v>0</v>
      </c>
    </row>
    <row r="17" spans="1:17" ht="31.5" customHeight="1" x14ac:dyDescent="0.25">
      <c r="A17" s="1">
        <v>11</v>
      </c>
      <c r="B17" s="105" t="s">
        <v>105</v>
      </c>
      <c r="C17" s="17" t="s">
        <v>91</v>
      </c>
      <c r="D17" s="58">
        <v>1</v>
      </c>
      <c r="E17" s="90">
        <v>543418.9</v>
      </c>
      <c r="F17" s="83">
        <v>26</v>
      </c>
      <c r="G17" s="58">
        <v>9</v>
      </c>
      <c r="H17" s="58">
        <v>17</v>
      </c>
      <c r="I17" s="58">
        <v>65</v>
      </c>
      <c r="J17" s="103">
        <v>87</v>
      </c>
      <c r="K17" s="30">
        <v>26</v>
      </c>
      <c r="L17" s="30">
        <v>52</v>
      </c>
      <c r="M17" s="90">
        <v>606425.1</v>
      </c>
      <c r="N17" s="83">
        <v>3</v>
      </c>
      <c r="O17" s="58">
        <v>0</v>
      </c>
      <c r="P17" s="58">
        <v>3</v>
      </c>
      <c r="Q17" s="58">
        <v>0</v>
      </c>
    </row>
    <row r="18" spans="1:17" ht="30" x14ac:dyDescent="0.25">
      <c r="A18" s="1">
        <v>12</v>
      </c>
      <c r="B18" s="105" t="s">
        <v>106</v>
      </c>
      <c r="C18" s="17" t="s">
        <v>91</v>
      </c>
      <c r="D18" s="58">
        <v>0</v>
      </c>
      <c r="E18" s="90">
        <f>M18</f>
        <v>217577.2</v>
      </c>
      <c r="F18" s="83">
        <f>G18+H18</f>
        <v>6</v>
      </c>
      <c r="G18" s="58">
        <v>3</v>
      </c>
      <c r="H18" s="58">
        <v>3</v>
      </c>
      <c r="I18" s="58">
        <v>34</v>
      </c>
      <c r="J18" s="83">
        <f>K18+L18</f>
        <v>8</v>
      </c>
      <c r="K18" s="58">
        <v>3</v>
      </c>
      <c r="L18" s="58">
        <v>5</v>
      </c>
      <c r="M18" s="90">
        <v>217577.2</v>
      </c>
      <c r="N18" s="83">
        <f>O18+P18+Q18</f>
        <v>3</v>
      </c>
      <c r="O18" s="58">
        <v>0</v>
      </c>
      <c r="P18" s="58">
        <v>3</v>
      </c>
      <c r="Q18" s="58">
        <v>0</v>
      </c>
    </row>
    <row r="19" spans="1:17" ht="30" x14ac:dyDescent="0.25">
      <c r="A19" s="1">
        <v>13</v>
      </c>
      <c r="B19" s="105" t="s">
        <v>107</v>
      </c>
      <c r="C19" s="17" t="s">
        <v>91</v>
      </c>
      <c r="D19" s="58">
        <v>0</v>
      </c>
      <c r="E19" s="90">
        <v>497554.1</v>
      </c>
      <c r="F19" s="83">
        <v>21</v>
      </c>
      <c r="G19" s="58">
        <v>19</v>
      </c>
      <c r="H19" s="58">
        <v>2</v>
      </c>
      <c r="I19" s="58">
        <v>241</v>
      </c>
      <c r="J19" s="83">
        <v>25</v>
      </c>
      <c r="K19" s="58">
        <v>19</v>
      </c>
      <c r="L19" s="58">
        <v>6</v>
      </c>
      <c r="M19" s="90">
        <v>344165.7</v>
      </c>
      <c r="N19" s="83">
        <v>4</v>
      </c>
      <c r="O19" s="58">
        <v>0</v>
      </c>
      <c r="P19" s="58">
        <v>4</v>
      </c>
      <c r="Q19" s="58"/>
    </row>
    <row r="20" spans="1:17" ht="30" x14ac:dyDescent="0.25">
      <c r="A20" s="1">
        <v>14</v>
      </c>
      <c r="B20" s="105" t="s">
        <v>108</v>
      </c>
      <c r="C20" s="17" t="s">
        <v>91</v>
      </c>
      <c r="D20" s="58">
        <v>0</v>
      </c>
      <c r="E20" s="90">
        <v>674578.7</v>
      </c>
      <c r="F20" s="83">
        <v>56</v>
      </c>
      <c r="G20" s="58">
        <v>11</v>
      </c>
      <c r="H20" s="58">
        <v>45</v>
      </c>
      <c r="I20" s="58">
        <v>17</v>
      </c>
      <c r="J20" s="83">
        <v>56</v>
      </c>
      <c r="K20" s="58">
        <v>11</v>
      </c>
      <c r="L20" s="58">
        <v>45</v>
      </c>
      <c r="M20" s="90">
        <v>142253.70000000001</v>
      </c>
      <c r="N20" s="83">
        <v>4</v>
      </c>
      <c r="O20" s="58"/>
      <c r="P20" s="58">
        <v>4</v>
      </c>
      <c r="Q20" s="58"/>
    </row>
    <row r="21" spans="1:17" ht="30" x14ac:dyDescent="0.25">
      <c r="A21" s="1">
        <v>15</v>
      </c>
      <c r="B21" s="105" t="s">
        <v>109</v>
      </c>
      <c r="C21" s="17" t="s">
        <v>91</v>
      </c>
      <c r="D21" s="58">
        <v>0</v>
      </c>
      <c r="E21" s="90">
        <v>1038113.8</v>
      </c>
      <c r="F21" s="83">
        <v>7</v>
      </c>
      <c r="G21" s="58">
        <v>7</v>
      </c>
      <c r="H21" s="58">
        <v>0</v>
      </c>
      <c r="I21" s="58">
        <v>105</v>
      </c>
      <c r="J21" s="83">
        <v>7</v>
      </c>
      <c r="K21" s="58">
        <v>7</v>
      </c>
      <c r="L21" s="58">
        <v>0</v>
      </c>
      <c r="M21" s="90">
        <v>260528</v>
      </c>
      <c r="N21" s="83">
        <v>0</v>
      </c>
      <c r="O21" s="58">
        <v>0</v>
      </c>
      <c r="P21" s="58">
        <v>0</v>
      </c>
      <c r="Q21" s="58">
        <v>0</v>
      </c>
    </row>
    <row r="22" spans="1:17" ht="30" x14ac:dyDescent="0.25">
      <c r="A22" s="1">
        <v>16</v>
      </c>
      <c r="B22" s="105" t="s">
        <v>110</v>
      </c>
      <c r="C22" s="17" t="s">
        <v>91</v>
      </c>
      <c r="D22" s="58">
        <v>0</v>
      </c>
      <c r="E22" s="90">
        <v>1406261.9</v>
      </c>
      <c r="F22" s="83">
        <v>9</v>
      </c>
      <c r="G22" s="58">
        <v>7</v>
      </c>
      <c r="H22" s="58">
        <v>2</v>
      </c>
      <c r="I22" s="58">
        <v>142</v>
      </c>
      <c r="J22" s="83">
        <v>20</v>
      </c>
      <c r="K22" s="58">
        <v>7</v>
      </c>
      <c r="L22" s="58">
        <v>13</v>
      </c>
      <c r="M22" s="90">
        <v>1629379.6</v>
      </c>
      <c r="N22" s="83">
        <v>4</v>
      </c>
      <c r="O22" s="58"/>
      <c r="P22" s="58">
        <v>4</v>
      </c>
      <c r="Q22" s="58"/>
    </row>
    <row r="23" spans="1:17" ht="30" x14ac:dyDescent="0.25">
      <c r="A23" s="1">
        <v>17</v>
      </c>
      <c r="B23" s="105" t="s">
        <v>111</v>
      </c>
      <c r="C23" s="17" t="s">
        <v>91</v>
      </c>
      <c r="D23" s="58">
        <v>0</v>
      </c>
      <c r="E23" s="90">
        <v>362252</v>
      </c>
      <c r="F23" s="83">
        <v>33</v>
      </c>
      <c r="G23" s="58">
        <v>31</v>
      </c>
      <c r="H23" s="58">
        <v>2</v>
      </c>
      <c r="I23" s="58">
        <v>42</v>
      </c>
      <c r="J23" s="83">
        <v>46</v>
      </c>
      <c r="K23" s="58">
        <v>31</v>
      </c>
      <c r="L23" s="58">
        <v>15</v>
      </c>
      <c r="M23" s="90">
        <v>446862</v>
      </c>
      <c r="N23" s="83">
        <v>3</v>
      </c>
      <c r="O23" s="58">
        <v>0</v>
      </c>
      <c r="P23" s="58">
        <v>3</v>
      </c>
      <c r="Q23" s="58">
        <v>0</v>
      </c>
    </row>
    <row r="24" spans="1:17" ht="30" x14ac:dyDescent="0.25">
      <c r="A24" s="1">
        <v>18</v>
      </c>
      <c r="B24" s="105" t="s">
        <v>112</v>
      </c>
      <c r="C24" s="17" t="s">
        <v>91</v>
      </c>
      <c r="D24" s="58">
        <v>0</v>
      </c>
      <c r="E24" s="90">
        <v>314284.40000000002</v>
      </c>
      <c r="F24" s="83">
        <v>166</v>
      </c>
      <c r="G24" s="58">
        <v>21</v>
      </c>
      <c r="H24" s="58">
        <v>145</v>
      </c>
      <c r="I24" s="58">
        <v>328</v>
      </c>
      <c r="J24" s="83">
        <v>178</v>
      </c>
      <c r="K24" s="58">
        <v>33</v>
      </c>
      <c r="L24" s="58">
        <v>145</v>
      </c>
      <c r="M24" s="90">
        <v>292854.7</v>
      </c>
      <c r="N24" s="83">
        <v>4</v>
      </c>
      <c r="O24" s="58"/>
      <c r="P24" s="58">
        <v>4</v>
      </c>
      <c r="Q24" s="58"/>
    </row>
    <row r="25" spans="1:17" ht="30" x14ac:dyDescent="0.25">
      <c r="A25" s="1">
        <v>19</v>
      </c>
      <c r="B25" s="105" t="s">
        <v>113</v>
      </c>
      <c r="C25" s="17" t="s">
        <v>91</v>
      </c>
      <c r="D25" s="78">
        <v>1</v>
      </c>
      <c r="E25" s="98">
        <v>782870.3</v>
      </c>
      <c r="F25" s="125">
        <v>20</v>
      </c>
      <c r="G25" s="78">
        <v>18</v>
      </c>
      <c r="H25" s="78">
        <v>2</v>
      </c>
      <c r="I25" s="78">
        <v>19</v>
      </c>
      <c r="J25" s="125">
        <v>32</v>
      </c>
      <c r="K25" s="78">
        <v>21</v>
      </c>
      <c r="L25" s="78">
        <v>11</v>
      </c>
      <c r="M25" s="98">
        <v>633054.9</v>
      </c>
      <c r="N25" s="125">
        <v>3</v>
      </c>
      <c r="O25" s="78"/>
      <c r="P25" s="78">
        <v>3</v>
      </c>
      <c r="Q25" s="78"/>
    </row>
    <row r="26" spans="1:17" s="102" customFormat="1" ht="30" x14ac:dyDescent="0.25">
      <c r="A26" s="1">
        <v>20</v>
      </c>
      <c r="B26" s="106" t="s">
        <v>114</v>
      </c>
      <c r="C26" s="100" t="s">
        <v>91</v>
      </c>
      <c r="D26" s="83">
        <v>0</v>
      </c>
      <c r="E26" s="276">
        <v>449490.9</v>
      </c>
      <c r="F26" s="83">
        <v>14</v>
      </c>
      <c r="G26" s="83">
        <v>13</v>
      </c>
      <c r="H26" s="83">
        <v>1</v>
      </c>
      <c r="I26" s="83">
        <v>21</v>
      </c>
      <c r="J26" s="83">
        <v>22</v>
      </c>
      <c r="K26" s="83">
        <v>13</v>
      </c>
      <c r="L26" s="83">
        <v>9</v>
      </c>
      <c r="M26" s="276">
        <v>402978.6</v>
      </c>
      <c r="N26" s="83">
        <v>1</v>
      </c>
      <c r="O26" s="83">
        <v>0</v>
      </c>
      <c r="P26" s="83">
        <v>1</v>
      </c>
      <c r="Q26" s="83">
        <v>0</v>
      </c>
    </row>
    <row r="27" spans="1:17" ht="30" x14ac:dyDescent="0.25">
      <c r="A27" s="1">
        <v>21</v>
      </c>
      <c r="B27" s="105" t="s">
        <v>115</v>
      </c>
      <c r="C27" s="17" t="s">
        <v>91</v>
      </c>
      <c r="D27" s="58">
        <v>0</v>
      </c>
      <c r="E27" s="90">
        <v>432777</v>
      </c>
      <c r="F27" s="83"/>
      <c r="G27" s="58">
        <v>6</v>
      </c>
      <c r="H27" s="58">
        <v>32</v>
      </c>
      <c r="I27" s="58">
        <v>1</v>
      </c>
      <c r="J27" s="83">
        <v>23</v>
      </c>
      <c r="K27" s="58">
        <v>6</v>
      </c>
      <c r="L27" s="58">
        <v>17</v>
      </c>
      <c r="M27" s="90">
        <v>3394</v>
      </c>
      <c r="N27" s="83">
        <v>2</v>
      </c>
      <c r="O27" s="58"/>
      <c r="P27" s="58">
        <v>2</v>
      </c>
      <c r="Q27" s="58"/>
    </row>
    <row r="28" spans="1:17" ht="30" x14ac:dyDescent="0.25">
      <c r="A28" s="1">
        <v>22</v>
      </c>
      <c r="B28" s="105" t="s">
        <v>116</v>
      </c>
      <c r="C28" s="17" t="s">
        <v>93</v>
      </c>
      <c r="D28" s="58">
        <v>0</v>
      </c>
      <c r="E28" s="89">
        <v>671319</v>
      </c>
      <c r="F28" s="83">
        <v>30</v>
      </c>
      <c r="G28" s="58">
        <v>17</v>
      </c>
      <c r="H28" s="58">
        <v>13</v>
      </c>
      <c r="I28" s="58">
        <v>19</v>
      </c>
      <c r="J28" s="83">
        <v>30</v>
      </c>
      <c r="K28" s="58">
        <v>17</v>
      </c>
      <c r="L28" s="58">
        <v>13</v>
      </c>
      <c r="M28" s="90">
        <v>1507956.3</v>
      </c>
      <c r="N28" s="83">
        <v>3</v>
      </c>
      <c r="O28" s="58"/>
      <c r="P28" s="58">
        <v>3</v>
      </c>
      <c r="Q28" s="58"/>
    </row>
    <row r="29" spans="1:17" ht="30" x14ac:dyDescent="0.25">
      <c r="A29" s="1">
        <v>23</v>
      </c>
      <c r="B29" s="105" t="s">
        <v>117</v>
      </c>
      <c r="C29" s="17" t="s">
        <v>93</v>
      </c>
      <c r="D29" s="58">
        <v>1</v>
      </c>
      <c r="E29" s="90">
        <v>1494.6</v>
      </c>
      <c r="F29" s="83">
        <v>26</v>
      </c>
      <c r="G29" s="58">
        <v>10</v>
      </c>
      <c r="H29" s="58">
        <v>16</v>
      </c>
      <c r="I29" s="58">
        <v>27</v>
      </c>
      <c r="J29" s="83">
        <v>14</v>
      </c>
      <c r="K29" s="58">
        <v>7</v>
      </c>
      <c r="L29" s="58">
        <v>7</v>
      </c>
      <c r="M29" s="90">
        <v>155907.29999999999</v>
      </c>
      <c r="N29" s="83">
        <v>5</v>
      </c>
      <c r="O29" s="58"/>
      <c r="P29" s="58">
        <v>5</v>
      </c>
      <c r="Q29" s="58"/>
    </row>
    <row r="30" spans="1:17" ht="30" x14ac:dyDescent="0.25">
      <c r="A30" s="1">
        <v>24</v>
      </c>
      <c r="B30" s="105" t="s">
        <v>118</v>
      </c>
      <c r="C30" s="17" t="s">
        <v>93</v>
      </c>
      <c r="D30" s="58">
        <v>1</v>
      </c>
      <c r="E30" s="90">
        <v>2506208.1</v>
      </c>
      <c r="F30" s="83">
        <f>G30+H30</f>
        <v>18</v>
      </c>
      <c r="G30" s="58">
        <v>16</v>
      </c>
      <c r="H30" s="58">
        <v>2</v>
      </c>
      <c r="I30" s="58">
        <v>19</v>
      </c>
      <c r="J30" s="83">
        <f>K30+L30</f>
        <v>24</v>
      </c>
      <c r="K30" s="58">
        <v>16</v>
      </c>
      <c r="L30" s="58">
        <v>8</v>
      </c>
      <c r="M30" s="90">
        <v>2515799.9</v>
      </c>
      <c r="N30" s="83">
        <f>O30+P30+Q30</f>
        <v>3</v>
      </c>
      <c r="O30" s="58">
        <v>0</v>
      </c>
      <c r="P30" s="58">
        <v>3</v>
      </c>
      <c r="Q30" s="58">
        <v>0</v>
      </c>
    </row>
    <row r="31" spans="1:17" ht="30" x14ac:dyDescent="0.25">
      <c r="A31" s="1">
        <v>25</v>
      </c>
      <c r="B31" s="105" t="s">
        <v>119</v>
      </c>
      <c r="C31" s="17" t="s">
        <v>93</v>
      </c>
      <c r="D31" s="58">
        <v>0</v>
      </c>
      <c r="E31" s="90">
        <v>638045.30000000005</v>
      </c>
      <c r="F31" s="83">
        <v>22</v>
      </c>
      <c r="G31" s="58">
        <v>18</v>
      </c>
      <c r="H31" s="58">
        <v>4</v>
      </c>
      <c r="I31" s="58">
        <v>40</v>
      </c>
      <c r="J31" s="83">
        <v>26</v>
      </c>
      <c r="K31" s="58">
        <v>18</v>
      </c>
      <c r="L31" s="58">
        <v>8</v>
      </c>
      <c r="M31" s="90">
        <v>621835.1</v>
      </c>
      <c r="N31" s="83">
        <v>2</v>
      </c>
      <c r="O31" s="58"/>
      <c r="P31" s="58">
        <v>2</v>
      </c>
      <c r="Q31" s="58"/>
    </row>
    <row r="32" spans="1:17" ht="45" x14ac:dyDescent="0.25">
      <c r="A32" s="1">
        <v>26</v>
      </c>
      <c r="B32" s="105" t="s">
        <v>120</v>
      </c>
      <c r="C32" s="17" t="s">
        <v>93</v>
      </c>
      <c r="D32" s="58">
        <v>0</v>
      </c>
      <c r="E32" s="90">
        <v>13037715</v>
      </c>
      <c r="F32" s="83">
        <v>11</v>
      </c>
      <c r="G32" s="58">
        <v>10</v>
      </c>
      <c r="H32" s="58">
        <v>1</v>
      </c>
      <c r="I32" s="58"/>
      <c r="J32" s="83">
        <v>11</v>
      </c>
      <c r="K32" s="58">
        <v>10</v>
      </c>
      <c r="L32" s="58">
        <v>1</v>
      </c>
      <c r="M32" s="90">
        <v>10247975.4</v>
      </c>
      <c r="N32" s="83">
        <v>1</v>
      </c>
      <c r="O32" s="58"/>
      <c r="P32" s="58">
        <v>1</v>
      </c>
      <c r="Q32" s="58"/>
    </row>
    <row r="33" spans="1:34" ht="13.5" customHeight="1" x14ac:dyDescent="0.25">
      <c r="A33" s="213" t="s">
        <v>2</v>
      </c>
      <c r="B33" s="214"/>
      <c r="C33" s="215"/>
      <c r="D33" s="127">
        <f>SUM(D7:D32)</f>
        <v>7</v>
      </c>
      <c r="E33" s="128">
        <f>SUM(E7:E32)</f>
        <v>28637876.600000001</v>
      </c>
      <c r="F33" s="127">
        <f t="shared" ref="F33:Q33" si="0">SUM(F7:F32)</f>
        <v>800</v>
      </c>
      <c r="G33" s="127">
        <f t="shared" si="0"/>
        <v>366</v>
      </c>
      <c r="H33" s="127">
        <f t="shared" si="0"/>
        <v>472</v>
      </c>
      <c r="I33" s="127">
        <f t="shared" si="0"/>
        <v>1810</v>
      </c>
      <c r="J33" s="127">
        <f t="shared" si="0"/>
        <v>905</v>
      </c>
      <c r="K33" s="127">
        <f t="shared" si="0"/>
        <v>423</v>
      </c>
      <c r="L33" s="127">
        <f t="shared" si="0"/>
        <v>511</v>
      </c>
      <c r="M33" s="128">
        <f t="shared" si="0"/>
        <v>23276756.900000002</v>
      </c>
      <c r="N33" s="127">
        <f t="shared" si="0"/>
        <v>73</v>
      </c>
      <c r="O33" s="127">
        <f t="shared" si="0"/>
        <v>0</v>
      </c>
      <c r="P33" s="127">
        <f t="shared" si="0"/>
        <v>73</v>
      </c>
      <c r="Q33" s="127">
        <f t="shared" si="0"/>
        <v>0</v>
      </c>
    </row>
    <row r="34" spans="1:34" ht="22.5" customHeight="1" x14ac:dyDescent="0.25"/>
    <row r="36" spans="1:34" x14ac:dyDescent="0.25">
      <c r="B36" s="203" t="s">
        <v>121</v>
      </c>
      <c r="C36" s="203"/>
    </row>
    <row r="37" spans="1:34" ht="18.75" x14ac:dyDescent="0.3">
      <c r="A37" s="40"/>
      <c r="C37" s="4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4" ht="18.75" x14ac:dyDescent="0.3">
      <c r="A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ht="18.75" x14ac:dyDescent="0.3">
      <c r="A39" s="4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ht="18.75" x14ac:dyDescent="0.3">
      <c r="A40" s="4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ht="18.75" x14ac:dyDescent="0.3">
      <c r="A41" s="4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ht="18.75" x14ac:dyDescent="0.3">
      <c r="A42" s="4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ht="15.75" x14ac:dyDescent="0.25">
      <c r="A43" s="40"/>
      <c r="B43" s="46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34" ht="15.75" x14ac:dyDescent="0.25">
      <c r="A44" s="40"/>
      <c r="B44" s="42"/>
      <c r="I44" s="43"/>
    </row>
    <row r="45" spans="1:34" ht="15.75" x14ac:dyDescent="0.25">
      <c r="A45" s="40"/>
      <c r="B45" s="42"/>
    </row>
    <row r="46" spans="1:34" ht="15.75" x14ac:dyDescent="0.25">
      <c r="A46" s="40"/>
      <c r="B46" s="42"/>
    </row>
    <row r="47" spans="1:34" ht="15.75" x14ac:dyDescent="0.25">
      <c r="A47" s="40"/>
      <c r="B47" s="42"/>
    </row>
    <row r="48" spans="1:34" ht="15.75" x14ac:dyDescent="0.25">
      <c r="A48" s="40"/>
      <c r="B48" s="42"/>
    </row>
  </sheetData>
  <mergeCells count="17">
    <mergeCell ref="A1:Q1"/>
    <mergeCell ref="A2:Q2"/>
    <mergeCell ref="A4:A5"/>
    <mergeCell ref="B4:B5"/>
    <mergeCell ref="J4:J5"/>
    <mergeCell ref="K4:L4"/>
    <mergeCell ref="N4:N5"/>
    <mergeCell ref="D4:D5"/>
    <mergeCell ref="F4:F5"/>
    <mergeCell ref="G4:H4"/>
    <mergeCell ref="I4:I5"/>
    <mergeCell ref="C4:C5"/>
    <mergeCell ref="E4:E5"/>
    <mergeCell ref="A33:C33"/>
    <mergeCell ref="B36:C36"/>
    <mergeCell ref="M4:M5"/>
    <mergeCell ref="O4:Q4"/>
  </mergeCells>
  <pageMargins left="0" right="0" top="0.98425196850393704" bottom="0.98425196850393704" header="0.51181102362204722" footer="0.51181102362204722"/>
  <pageSetup paperSize="8" scale="4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8" zoomScaleNormal="40" zoomScaleSheetLayoutView="100" workbookViewId="0">
      <selection activeCell="A27" sqref="A27:XFD27"/>
    </sheetView>
  </sheetViews>
  <sheetFormatPr defaultColWidth="9.140625" defaultRowHeight="15" x14ac:dyDescent="0.25"/>
  <cols>
    <col min="1" max="1" width="6.140625" style="41" customWidth="1"/>
    <col min="2" max="2" width="29" style="41" customWidth="1"/>
    <col min="3" max="3" width="27.85546875" style="40" customWidth="1"/>
    <col min="4" max="4" width="13.85546875" style="43" customWidth="1"/>
    <col min="5" max="5" width="16.42578125" style="43" customWidth="1"/>
    <col min="6" max="6" width="7.42578125" style="40" customWidth="1"/>
    <col min="7" max="7" width="11" style="40" customWidth="1"/>
    <col min="8" max="8" width="6.85546875" style="40" customWidth="1"/>
    <col min="9" max="9" width="12.5703125" style="40" customWidth="1"/>
    <col min="10" max="10" width="7.42578125" style="40" customWidth="1"/>
    <col min="11" max="11" width="11.85546875" style="40" customWidth="1"/>
    <col min="12" max="12" width="7.42578125" style="40" customWidth="1"/>
    <col min="13" max="13" width="11.85546875" style="40" customWidth="1"/>
    <col min="14" max="14" width="7.42578125" style="40" customWidth="1"/>
    <col min="15" max="15" width="12" style="40" customWidth="1"/>
    <col min="16" max="16" width="9.140625" style="40"/>
    <col min="17" max="17" width="13.85546875" style="40" customWidth="1"/>
    <col min="18" max="18" width="6.42578125" style="40" customWidth="1"/>
    <col min="19" max="19" width="11.140625" style="40" customWidth="1"/>
    <col min="20" max="20" width="7.42578125" style="40" customWidth="1"/>
    <col min="21" max="21" width="11.5703125" style="40" customWidth="1"/>
    <col min="22" max="22" width="7.42578125" style="40" customWidth="1"/>
    <col min="23" max="23" width="11.85546875" style="40" customWidth="1"/>
    <col min="24" max="24" width="7.5703125" style="40" customWidth="1"/>
    <col min="25" max="25" width="11" style="40" customWidth="1"/>
    <col min="26" max="16384" width="9.140625" style="40"/>
  </cols>
  <sheetData>
    <row r="1" spans="1:25" ht="18.75" x14ac:dyDescent="0.3">
      <c r="A1" s="220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15.75" x14ac:dyDescent="0.25">
      <c r="A2" s="221" t="s">
        <v>94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5" ht="15.75" x14ac:dyDescent="0.25">
      <c r="A3" s="70"/>
      <c r="B3" s="69"/>
      <c r="C3" s="61"/>
      <c r="D3" s="68"/>
      <c r="E3" s="68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56" customFormat="1" ht="14.25" customHeight="1" x14ac:dyDescent="0.25">
      <c r="A4" s="216" t="s">
        <v>0</v>
      </c>
      <c r="B4" s="240" t="s">
        <v>31</v>
      </c>
      <c r="C4" s="240" t="s">
        <v>30</v>
      </c>
      <c r="D4" s="229" t="s">
        <v>64</v>
      </c>
      <c r="E4" s="248"/>
      <c r="F4" s="218" t="s">
        <v>63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35"/>
      <c r="T4" s="236" t="s">
        <v>62</v>
      </c>
      <c r="U4" s="237"/>
      <c r="V4" s="218" t="s">
        <v>61</v>
      </c>
      <c r="W4" s="235"/>
      <c r="X4" s="218" t="s">
        <v>40</v>
      </c>
      <c r="Y4" s="235"/>
    </row>
    <row r="5" spans="1:25" s="56" customFormat="1" ht="135.75" customHeight="1" x14ac:dyDescent="0.25">
      <c r="A5" s="243"/>
      <c r="B5" s="241"/>
      <c r="C5" s="247"/>
      <c r="D5" s="249"/>
      <c r="E5" s="250"/>
      <c r="F5" s="218" t="s">
        <v>60</v>
      </c>
      <c r="G5" s="218"/>
      <c r="H5" s="224" t="s">
        <v>59</v>
      </c>
      <c r="I5" s="224"/>
      <c r="J5" s="218" t="s">
        <v>58</v>
      </c>
      <c r="K5" s="218"/>
      <c r="L5" s="218" t="s">
        <v>57</v>
      </c>
      <c r="M5" s="218"/>
      <c r="N5" s="218" t="s">
        <v>56</v>
      </c>
      <c r="O5" s="218"/>
      <c r="P5" s="218" t="s">
        <v>55</v>
      </c>
      <c r="Q5" s="218"/>
      <c r="R5" s="218" t="s">
        <v>54</v>
      </c>
      <c r="S5" s="235"/>
      <c r="T5" s="238"/>
      <c r="U5" s="239"/>
      <c r="V5" s="235"/>
      <c r="W5" s="235"/>
      <c r="X5" s="218" t="s">
        <v>53</v>
      </c>
      <c r="Y5" s="235"/>
    </row>
    <row r="6" spans="1:25" s="56" customFormat="1" ht="59.25" customHeight="1" x14ac:dyDescent="0.25">
      <c r="A6" s="244"/>
      <c r="B6" s="242"/>
      <c r="C6" s="242"/>
      <c r="D6" s="130" t="s">
        <v>52</v>
      </c>
      <c r="E6" s="130" t="s">
        <v>51</v>
      </c>
      <c r="F6" s="67" t="s">
        <v>50</v>
      </c>
      <c r="G6" s="67" t="s">
        <v>49</v>
      </c>
      <c r="H6" s="67" t="s">
        <v>50</v>
      </c>
      <c r="I6" s="67" t="s">
        <v>49</v>
      </c>
      <c r="J6" s="67" t="s">
        <v>50</v>
      </c>
      <c r="K6" s="67" t="s">
        <v>49</v>
      </c>
      <c r="L6" s="67" t="s">
        <v>50</v>
      </c>
      <c r="M6" s="67" t="s">
        <v>49</v>
      </c>
      <c r="N6" s="67" t="s">
        <v>50</v>
      </c>
      <c r="O6" s="67" t="s">
        <v>49</v>
      </c>
      <c r="P6" s="67" t="s">
        <v>50</v>
      </c>
      <c r="Q6" s="67" t="s">
        <v>49</v>
      </c>
      <c r="R6" s="67" t="s">
        <v>50</v>
      </c>
      <c r="S6" s="67" t="s">
        <v>49</v>
      </c>
      <c r="T6" s="67" t="s">
        <v>50</v>
      </c>
      <c r="U6" s="66" t="s">
        <v>49</v>
      </c>
      <c r="V6" s="57" t="s">
        <v>50</v>
      </c>
      <c r="W6" s="57" t="s">
        <v>49</v>
      </c>
      <c r="X6" s="57" t="s">
        <v>50</v>
      </c>
      <c r="Y6" s="57" t="s">
        <v>49</v>
      </c>
    </row>
    <row r="7" spans="1:25" s="41" customFormat="1" x14ac:dyDescent="0.25">
      <c r="A7" s="53">
        <v>1</v>
      </c>
      <c r="B7" s="54">
        <v>2</v>
      </c>
      <c r="C7" s="74">
        <v>3</v>
      </c>
      <c r="D7" s="124">
        <v>4</v>
      </c>
      <c r="E7" s="124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65">
        <v>22</v>
      </c>
      <c r="W7" s="65">
        <v>23</v>
      </c>
      <c r="X7" s="65">
        <v>24</v>
      </c>
      <c r="Y7" s="65">
        <v>25</v>
      </c>
    </row>
    <row r="8" spans="1:25" ht="30" x14ac:dyDescent="0.25">
      <c r="A8" s="1">
        <v>1</v>
      </c>
      <c r="B8" s="105" t="s">
        <v>95</v>
      </c>
      <c r="C8" s="17" t="s">
        <v>91</v>
      </c>
      <c r="D8" s="103">
        <v>50</v>
      </c>
      <c r="E8" s="131">
        <v>6583.3</v>
      </c>
      <c r="F8" s="30">
        <v>0</v>
      </c>
      <c r="G8" s="89"/>
      <c r="H8" s="30">
        <v>18</v>
      </c>
      <c r="I8" s="89">
        <v>47</v>
      </c>
      <c r="J8" s="30">
        <v>25</v>
      </c>
      <c r="K8" s="89">
        <v>6356.3</v>
      </c>
      <c r="L8" s="30">
        <v>4</v>
      </c>
      <c r="M8" s="89">
        <v>0</v>
      </c>
      <c r="N8" s="30">
        <v>3</v>
      </c>
      <c r="O8" s="89">
        <v>180</v>
      </c>
      <c r="P8" s="30">
        <v>0</v>
      </c>
      <c r="Q8" s="89">
        <v>0</v>
      </c>
      <c r="R8" s="30">
        <v>0</v>
      </c>
      <c r="S8" s="89">
        <v>0</v>
      </c>
      <c r="T8" s="30">
        <v>10</v>
      </c>
      <c r="U8" s="89">
        <v>4207.1000000000004</v>
      </c>
      <c r="V8" s="30">
        <v>23</v>
      </c>
      <c r="W8" s="89">
        <v>1712.9</v>
      </c>
      <c r="X8" s="30">
        <v>0</v>
      </c>
      <c r="Y8" s="92">
        <v>0</v>
      </c>
    </row>
    <row r="9" spans="1:25" s="102" customFormat="1" ht="30" x14ac:dyDescent="0.25">
      <c r="A9" s="134">
        <v>2</v>
      </c>
      <c r="B9" s="135" t="s">
        <v>96</v>
      </c>
      <c r="C9" s="141" t="s">
        <v>91</v>
      </c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  <c r="S9" s="146"/>
      <c r="T9" s="145"/>
      <c r="U9" s="146"/>
      <c r="V9" s="145"/>
      <c r="W9" s="146"/>
      <c r="X9" s="145"/>
      <c r="Y9" s="146"/>
    </row>
    <row r="10" spans="1:25" ht="30" x14ac:dyDescent="0.25">
      <c r="A10" s="1">
        <v>3</v>
      </c>
      <c r="B10" s="105" t="s">
        <v>97</v>
      </c>
      <c r="C10" s="17" t="s">
        <v>91</v>
      </c>
      <c r="D10" s="108">
        <f>F10+H10+J10+L10+N10+P10+R10</f>
        <v>339</v>
      </c>
      <c r="E10" s="131">
        <f>G10+I10+K10+M10+O10+Q10+S10</f>
        <v>6292.1</v>
      </c>
      <c r="F10" s="80"/>
      <c r="G10" s="97"/>
      <c r="H10" s="79">
        <v>73</v>
      </c>
      <c r="I10" s="89">
        <v>414.4</v>
      </c>
      <c r="J10" s="79">
        <v>141</v>
      </c>
      <c r="K10" s="89">
        <v>2865.4</v>
      </c>
      <c r="L10" s="79">
        <v>44</v>
      </c>
      <c r="M10" s="89">
        <v>123</v>
      </c>
      <c r="N10" s="80">
        <v>79</v>
      </c>
      <c r="O10" s="89">
        <v>2889.3</v>
      </c>
      <c r="P10" s="80"/>
      <c r="Q10" s="92"/>
      <c r="R10" s="80">
        <v>2</v>
      </c>
      <c r="S10" s="97">
        <v>0</v>
      </c>
      <c r="T10" s="80">
        <v>67</v>
      </c>
      <c r="U10" s="89">
        <v>15188.8</v>
      </c>
      <c r="V10" s="79">
        <v>46</v>
      </c>
      <c r="W10" s="93">
        <v>1711.4</v>
      </c>
      <c r="X10" s="80"/>
      <c r="Y10" s="97"/>
    </row>
    <row r="11" spans="1:25" ht="30" x14ac:dyDescent="0.25">
      <c r="A11" s="1">
        <v>4</v>
      </c>
      <c r="B11" s="105" t="s">
        <v>98</v>
      </c>
      <c r="C11" s="17" t="s">
        <v>91</v>
      </c>
      <c r="D11" s="103">
        <v>46</v>
      </c>
      <c r="E11" s="131">
        <v>57722</v>
      </c>
      <c r="F11" s="30"/>
      <c r="G11" s="89"/>
      <c r="H11" s="30">
        <v>13</v>
      </c>
      <c r="I11" s="89">
        <v>57554</v>
      </c>
      <c r="J11" s="30">
        <v>9</v>
      </c>
      <c r="K11" s="89">
        <v>15</v>
      </c>
      <c r="L11" s="30">
        <v>16</v>
      </c>
      <c r="M11" s="89">
        <v>153</v>
      </c>
      <c r="N11" s="30">
        <v>8</v>
      </c>
      <c r="O11" s="89">
        <v>0</v>
      </c>
      <c r="P11" s="30"/>
      <c r="Q11" s="89"/>
      <c r="R11" s="30"/>
      <c r="S11" s="89"/>
      <c r="T11" s="30">
        <v>12</v>
      </c>
      <c r="U11" s="89">
        <v>292</v>
      </c>
      <c r="V11" s="81">
        <v>5</v>
      </c>
      <c r="W11" s="93">
        <v>81.8</v>
      </c>
      <c r="X11" s="81"/>
      <c r="Y11" s="92"/>
    </row>
    <row r="12" spans="1:25" ht="30" x14ac:dyDescent="0.25">
      <c r="A12" s="1">
        <v>5</v>
      </c>
      <c r="B12" s="105" t="s">
        <v>99</v>
      </c>
      <c r="C12" s="17" t="s">
        <v>91</v>
      </c>
      <c r="D12" s="103">
        <v>61</v>
      </c>
      <c r="E12" s="131">
        <v>8540.4</v>
      </c>
      <c r="F12" s="30">
        <v>0</v>
      </c>
      <c r="G12" s="89"/>
      <c r="H12" s="30">
        <v>19</v>
      </c>
      <c r="I12" s="89">
        <v>3128.8</v>
      </c>
      <c r="J12" s="30">
        <v>2</v>
      </c>
      <c r="K12" s="89">
        <v>0</v>
      </c>
      <c r="L12" s="30">
        <v>29</v>
      </c>
      <c r="M12" s="89">
        <v>1533</v>
      </c>
      <c r="N12" s="30">
        <v>11</v>
      </c>
      <c r="O12" s="89">
        <v>3878.6</v>
      </c>
      <c r="P12" s="30">
        <v>0</v>
      </c>
      <c r="Q12" s="89">
        <v>0</v>
      </c>
      <c r="R12" s="30">
        <v>0</v>
      </c>
      <c r="S12" s="89">
        <v>0</v>
      </c>
      <c r="T12" s="30">
        <v>6</v>
      </c>
      <c r="U12" s="89">
        <v>8119.4</v>
      </c>
      <c r="V12" s="30">
        <v>28</v>
      </c>
      <c r="W12" s="89">
        <v>638</v>
      </c>
      <c r="X12" s="30">
        <v>4</v>
      </c>
      <c r="Y12" s="92">
        <v>157</v>
      </c>
    </row>
    <row r="13" spans="1:25" ht="30" x14ac:dyDescent="0.25">
      <c r="A13" s="1">
        <v>6</v>
      </c>
      <c r="B13" s="105" t="s">
        <v>100</v>
      </c>
      <c r="C13" s="17" t="s">
        <v>91</v>
      </c>
      <c r="D13" s="103">
        <f>F13+H13+J13+L13+N13+P13+R13</f>
        <v>14</v>
      </c>
      <c r="E13" s="131">
        <f>G13+I13+K13+M13+O13+Q13+S13</f>
        <v>18618.900000000001</v>
      </c>
      <c r="F13" s="30">
        <v>0</v>
      </c>
      <c r="G13" s="89"/>
      <c r="H13" s="30">
        <v>1</v>
      </c>
      <c r="I13" s="89">
        <v>0</v>
      </c>
      <c r="J13" s="30"/>
      <c r="K13" s="89"/>
      <c r="L13" s="30">
        <v>10</v>
      </c>
      <c r="M13" s="89">
        <v>14831.9</v>
      </c>
      <c r="N13" s="30">
        <v>2</v>
      </c>
      <c r="O13" s="89">
        <v>3449.5</v>
      </c>
      <c r="P13" s="30">
        <v>0</v>
      </c>
      <c r="Q13" s="89">
        <v>0</v>
      </c>
      <c r="R13" s="30">
        <v>1</v>
      </c>
      <c r="S13" s="89">
        <v>337.5</v>
      </c>
      <c r="T13" s="30">
        <v>1</v>
      </c>
      <c r="U13" s="89">
        <v>8</v>
      </c>
      <c r="V13" s="30"/>
      <c r="W13" s="89"/>
      <c r="X13" s="30">
        <v>0</v>
      </c>
      <c r="Y13" s="92">
        <v>0</v>
      </c>
    </row>
    <row r="14" spans="1:25" s="102" customFormat="1" ht="30" x14ac:dyDescent="0.25">
      <c r="A14" s="1">
        <v>7</v>
      </c>
      <c r="B14" s="106" t="s">
        <v>101</v>
      </c>
      <c r="C14" s="100" t="s">
        <v>91</v>
      </c>
      <c r="D14" s="108"/>
      <c r="E14" s="129"/>
      <c r="F14" s="108"/>
      <c r="G14" s="129"/>
      <c r="H14" s="108"/>
      <c r="I14" s="129"/>
      <c r="J14" s="108"/>
      <c r="K14" s="129"/>
      <c r="L14" s="108"/>
      <c r="M14" s="129"/>
      <c r="N14" s="108"/>
      <c r="O14" s="129"/>
      <c r="P14" s="108"/>
      <c r="Q14" s="129"/>
      <c r="R14" s="108"/>
      <c r="S14" s="129"/>
      <c r="T14" s="108"/>
      <c r="U14" s="129"/>
      <c r="V14" s="108"/>
      <c r="W14" s="129"/>
      <c r="X14" s="108"/>
      <c r="Y14" s="129"/>
    </row>
    <row r="15" spans="1:25" ht="30" x14ac:dyDescent="0.25">
      <c r="A15" s="1">
        <v>8</v>
      </c>
      <c r="B15" s="105" t="s">
        <v>102</v>
      </c>
      <c r="C15" s="17" t="s">
        <v>91</v>
      </c>
      <c r="D15" s="103">
        <v>43</v>
      </c>
      <c r="E15" s="131">
        <v>12758.3</v>
      </c>
      <c r="F15" s="30">
        <v>0</v>
      </c>
      <c r="G15" s="89"/>
      <c r="H15" s="30">
        <v>26</v>
      </c>
      <c r="I15" s="89">
        <v>5107.5</v>
      </c>
      <c r="J15" s="30">
        <v>1</v>
      </c>
      <c r="K15" s="89">
        <v>7437.7</v>
      </c>
      <c r="L15" s="30">
        <v>12</v>
      </c>
      <c r="M15" s="89">
        <v>172.6</v>
      </c>
      <c r="N15" s="30">
        <v>4</v>
      </c>
      <c r="O15" s="89">
        <v>40.5</v>
      </c>
      <c r="P15" s="30">
        <v>0</v>
      </c>
      <c r="Q15" s="89">
        <v>0</v>
      </c>
      <c r="R15" s="30">
        <v>0</v>
      </c>
      <c r="S15" s="89">
        <v>0</v>
      </c>
      <c r="T15" s="30">
        <v>3</v>
      </c>
      <c r="U15" s="89">
        <v>1873.7</v>
      </c>
      <c r="V15" s="30">
        <v>25</v>
      </c>
      <c r="W15" s="89">
        <v>7591.7</v>
      </c>
      <c r="X15" s="30">
        <v>1</v>
      </c>
      <c r="Y15" s="92">
        <v>108.4</v>
      </c>
    </row>
    <row r="16" spans="1:25" s="102" customFormat="1" ht="30" x14ac:dyDescent="0.25">
      <c r="A16" s="1">
        <v>9</v>
      </c>
      <c r="B16" s="106" t="s">
        <v>103</v>
      </c>
      <c r="C16" s="100" t="s">
        <v>91</v>
      </c>
      <c r="D16" s="108">
        <v>26</v>
      </c>
      <c r="E16" s="129">
        <v>972</v>
      </c>
      <c r="F16" s="108">
        <v>0</v>
      </c>
      <c r="G16" s="129"/>
      <c r="H16" s="108">
        <v>23</v>
      </c>
      <c r="I16" s="129">
        <v>399.47</v>
      </c>
      <c r="J16" s="108"/>
      <c r="K16" s="129"/>
      <c r="L16" s="108"/>
      <c r="M16" s="129"/>
      <c r="N16" s="108">
        <v>1</v>
      </c>
      <c r="O16" s="129">
        <v>572.53</v>
      </c>
      <c r="P16" s="108"/>
      <c r="Q16" s="129"/>
      <c r="R16" s="108">
        <v>2</v>
      </c>
      <c r="S16" s="129"/>
      <c r="T16" s="108">
        <v>1</v>
      </c>
      <c r="U16" s="129">
        <v>572.53</v>
      </c>
      <c r="V16" s="108">
        <v>25</v>
      </c>
      <c r="W16" s="129"/>
      <c r="X16" s="108"/>
      <c r="Y16" s="129"/>
    </row>
    <row r="17" spans="1:25" ht="30" x14ac:dyDescent="0.25">
      <c r="A17" s="1">
        <v>10</v>
      </c>
      <c r="B17" s="105" t="s">
        <v>104</v>
      </c>
      <c r="C17" s="17" t="s">
        <v>91</v>
      </c>
      <c r="D17" s="103">
        <v>5</v>
      </c>
      <c r="E17" s="131">
        <v>151</v>
      </c>
      <c r="F17" s="30">
        <v>0</v>
      </c>
      <c r="G17" s="89"/>
      <c r="H17" s="30">
        <v>0</v>
      </c>
      <c r="I17" s="89">
        <v>0</v>
      </c>
      <c r="J17" s="30">
        <v>0</v>
      </c>
      <c r="K17" s="89">
        <v>0</v>
      </c>
      <c r="L17" s="30">
        <v>5</v>
      </c>
      <c r="M17" s="89">
        <v>151</v>
      </c>
      <c r="N17" s="30">
        <v>0</v>
      </c>
      <c r="O17" s="89">
        <v>0</v>
      </c>
      <c r="P17" s="30">
        <v>0</v>
      </c>
      <c r="Q17" s="89">
        <v>0</v>
      </c>
      <c r="R17" s="30">
        <v>0</v>
      </c>
      <c r="S17" s="89">
        <v>0</v>
      </c>
      <c r="T17" s="30">
        <v>8</v>
      </c>
      <c r="U17" s="89">
        <v>3100.2</v>
      </c>
      <c r="V17" s="30">
        <v>0</v>
      </c>
      <c r="W17" s="89">
        <v>0</v>
      </c>
      <c r="X17" s="30">
        <v>0</v>
      </c>
      <c r="Y17" s="92">
        <v>0</v>
      </c>
    </row>
    <row r="18" spans="1:25" ht="33.75" customHeight="1" x14ac:dyDescent="0.25">
      <c r="A18" s="1">
        <v>11</v>
      </c>
      <c r="B18" s="105" t="s">
        <v>105</v>
      </c>
      <c r="C18" s="17" t="s">
        <v>91</v>
      </c>
      <c r="D18" s="103">
        <v>137</v>
      </c>
      <c r="E18" s="131">
        <v>484.2</v>
      </c>
      <c r="F18" s="30">
        <v>0</v>
      </c>
      <c r="G18" s="89"/>
      <c r="H18" s="30">
        <v>0</v>
      </c>
      <c r="I18" s="89">
        <v>0</v>
      </c>
      <c r="J18" s="30">
        <v>83</v>
      </c>
      <c r="K18" s="89">
        <v>169.4</v>
      </c>
      <c r="L18" s="30">
        <v>14</v>
      </c>
      <c r="M18" s="89">
        <v>202.1</v>
      </c>
      <c r="N18" s="30">
        <v>0</v>
      </c>
      <c r="O18" s="89">
        <v>0</v>
      </c>
      <c r="P18" s="30">
        <v>0</v>
      </c>
      <c r="Q18" s="89">
        <v>0</v>
      </c>
      <c r="R18" s="30">
        <v>40</v>
      </c>
      <c r="S18" s="89">
        <v>112.7</v>
      </c>
      <c r="T18" s="30">
        <v>17</v>
      </c>
      <c r="U18" s="89">
        <v>1617.3</v>
      </c>
      <c r="V18" s="30">
        <v>49</v>
      </c>
      <c r="W18" s="89">
        <v>173.2</v>
      </c>
      <c r="X18" s="30">
        <v>3</v>
      </c>
      <c r="Y18" s="92">
        <v>73.8</v>
      </c>
    </row>
    <row r="19" spans="1:25" ht="30" x14ac:dyDescent="0.25">
      <c r="A19" s="1">
        <v>12</v>
      </c>
      <c r="B19" s="105" t="s">
        <v>106</v>
      </c>
      <c r="C19" s="17" t="s">
        <v>91</v>
      </c>
      <c r="D19" s="103">
        <f>F19+H19+J19+L19+N19+P19+R19</f>
        <v>5</v>
      </c>
      <c r="E19" s="131">
        <f>G19+I19+K19+M19+O19+Q19+S19</f>
        <v>856</v>
      </c>
      <c r="F19" s="30">
        <v>0</v>
      </c>
      <c r="G19" s="89"/>
      <c r="H19" s="30">
        <v>0</v>
      </c>
      <c r="I19" s="89">
        <v>0</v>
      </c>
      <c r="J19" s="30">
        <v>0</v>
      </c>
      <c r="K19" s="89">
        <v>0</v>
      </c>
      <c r="L19" s="30">
        <v>1</v>
      </c>
      <c r="M19" s="89">
        <v>10.3</v>
      </c>
      <c r="N19" s="30">
        <v>0</v>
      </c>
      <c r="O19" s="89">
        <v>0</v>
      </c>
      <c r="P19" s="30">
        <v>0</v>
      </c>
      <c r="Q19" s="89">
        <v>0</v>
      </c>
      <c r="R19" s="30">
        <v>4</v>
      </c>
      <c r="S19" s="89">
        <v>845.7</v>
      </c>
      <c r="T19" s="30">
        <v>7</v>
      </c>
      <c r="U19" s="89">
        <v>7693.5</v>
      </c>
      <c r="V19" s="30">
        <v>7</v>
      </c>
      <c r="W19" s="89">
        <v>1473.7</v>
      </c>
      <c r="X19" s="30" t="s">
        <v>1</v>
      </c>
      <c r="Y19" s="92" t="s">
        <v>1</v>
      </c>
    </row>
    <row r="20" spans="1:25" ht="30" x14ac:dyDescent="0.25">
      <c r="A20" s="1">
        <v>13</v>
      </c>
      <c r="B20" s="105" t="s">
        <v>107</v>
      </c>
      <c r="C20" s="17" t="s">
        <v>91</v>
      </c>
      <c r="D20" s="103">
        <v>13</v>
      </c>
      <c r="E20" s="131">
        <v>1139.8</v>
      </c>
      <c r="F20" s="30"/>
      <c r="G20" s="89"/>
      <c r="H20" s="30"/>
      <c r="I20" s="89"/>
      <c r="J20" s="30">
        <v>3</v>
      </c>
      <c r="K20" s="89">
        <v>430</v>
      </c>
      <c r="L20" s="30">
        <v>2</v>
      </c>
      <c r="M20" s="89">
        <v>0</v>
      </c>
      <c r="N20" s="30">
        <v>8</v>
      </c>
      <c r="O20" s="89">
        <v>709.8</v>
      </c>
      <c r="P20" s="30"/>
      <c r="Q20" s="89"/>
      <c r="R20" s="30"/>
      <c r="S20" s="89"/>
      <c r="T20" s="30">
        <v>5</v>
      </c>
      <c r="U20" s="89">
        <v>2347.1999999999998</v>
      </c>
      <c r="V20" s="30">
        <v>3</v>
      </c>
      <c r="W20" s="89">
        <v>100.8</v>
      </c>
      <c r="X20" s="30">
        <v>1</v>
      </c>
      <c r="Y20" s="92">
        <v>45.8</v>
      </c>
    </row>
    <row r="21" spans="1:25" ht="30" x14ac:dyDescent="0.25">
      <c r="A21" s="1">
        <v>14</v>
      </c>
      <c r="B21" s="105" t="s">
        <v>108</v>
      </c>
      <c r="C21" s="17" t="s">
        <v>91</v>
      </c>
      <c r="D21" s="103">
        <v>15</v>
      </c>
      <c r="E21" s="131">
        <v>7013.4</v>
      </c>
      <c r="F21" s="30"/>
      <c r="G21" s="89"/>
      <c r="H21" s="30">
        <v>1</v>
      </c>
      <c r="I21" s="89"/>
      <c r="J21" s="30">
        <v>6</v>
      </c>
      <c r="K21" s="89">
        <v>6397.9</v>
      </c>
      <c r="L21" s="30">
        <v>1</v>
      </c>
      <c r="M21" s="89">
        <v>547.5</v>
      </c>
      <c r="N21" s="30">
        <v>7</v>
      </c>
      <c r="O21" s="89">
        <v>68</v>
      </c>
      <c r="P21" s="30"/>
      <c r="Q21" s="89"/>
      <c r="R21" s="30"/>
      <c r="S21" s="89"/>
      <c r="T21" s="30">
        <v>8</v>
      </c>
      <c r="U21" s="89">
        <v>423.1</v>
      </c>
      <c r="V21" s="30">
        <v>2</v>
      </c>
      <c r="W21" s="89">
        <v>68</v>
      </c>
      <c r="X21" s="30">
        <v>2</v>
      </c>
      <c r="Y21" s="92">
        <v>68</v>
      </c>
    </row>
    <row r="22" spans="1:25" ht="30" x14ac:dyDescent="0.25">
      <c r="A22" s="1">
        <v>15</v>
      </c>
      <c r="B22" s="105" t="s">
        <v>109</v>
      </c>
      <c r="C22" s="17" t="s">
        <v>91</v>
      </c>
      <c r="D22" s="103">
        <v>37</v>
      </c>
      <c r="E22" s="131">
        <v>3002</v>
      </c>
      <c r="F22" s="30">
        <v>1</v>
      </c>
      <c r="G22" s="89">
        <v>136.4</v>
      </c>
      <c r="H22" s="30">
        <v>0</v>
      </c>
      <c r="I22" s="89">
        <v>0</v>
      </c>
      <c r="J22" s="30">
        <v>0</v>
      </c>
      <c r="K22" s="89">
        <v>0</v>
      </c>
      <c r="L22" s="30">
        <v>0</v>
      </c>
      <c r="M22" s="89">
        <v>0</v>
      </c>
      <c r="N22" s="30">
        <v>0</v>
      </c>
      <c r="O22" s="89">
        <v>0</v>
      </c>
      <c r="P22" s="30">
        <v>0</v>
      </c>
      <c r="Q22" s="89">
        <v>0</v>
      </c>
      <c r="R22" s="30">
        <v>36</v>
      </c>
      <c r="S22" s="89">
        <v>2865.6</v>
      </c>
      <c r="T22" s="30">
        <v>2</v>
      </c>
      <c r="U22" s="89">
        <v>271.39999999999998</v>
      </c>
      <c r="V22" s="30">
        <v>10</v>
      </c>
      <c r="W22" s="89">
        <v>1659.4</v>
      </c>
      <c r="X22" s="30">
        <v>9</v>
      </c>
      <c r="Y22" s="92">
        <v>148.30000000000001</v>
      </c>
    </row>
    <row r="23" spans="1:25" ht="30" x14ac:dyDescent="0.25">
      <c r="A23" s="1">
        <v>16</v>
      </c>
      <c r="B23" s="105" t="s">
        <v>110</v>
      </c>
      <c r="C23" s="17" t="s">
        <v>91</v>
      </c>
      <c r="D23" s="103">
        <v>56</v>
      </c>
      <c r="E23" s="131">
        <v>33351.1</v>
      </c>
      <c r="F23" s="30">
        <v>2</v>
      </c>
      <c r="G23" s="89">
        <v>56.5</v>
      </c>
      <c r="H23" s="30">
        <v>9</v>
      </c>
      <c r="I23" s="89">
        <v>470.9</v>
      </c>
      <c r="J23" s="30">
        <v>22</v>
      </c>
      <c r="K23" s="89">
        <v>17718.599999999999</v>
      </c>
      <c r="L23" s="30">
        <v>15</v>
      </c>
      <c r="M23" s="89">
        <v>14447.9</v>
      </c>
      <c r="N23" s="30">
        <v>8</v>
      </c>
      <c r="O23" s="89">
        <v>657.2</v>
      </c>
      <c r="P23" s="30"/>
      <c r="Q23" s="89"/>
      <c r="R23" s="30"/>
      <c r="S23" s="89"/>
      <c r="T23" s="30">
        <v>3</v>
      </c>
      <c r="U23" s="89">
        <v>563.5</v>
      </c>
      <c r="V23" s="30">
        <v>20</v>
      </c>
      <c r="W23" s="89">
        <v>18488.099999999999</v>
      </c>
      <c r="X23" s="30">
        <v>3</v>
      </c>
      <c r="Y23" s="92">
        <v>106.7</v>
      </c>
    </row>
    <row r="24" spans="1:25" ht="30" x14ac:dyDescent="0.25">
      <c r="A24" s="1">
        <v>17</v>
      </c>
      <c r="B24" s="105" t="s">
        <v>111</v>
      </c>
      <c r="C24" s="17" t="s">
        <v>91</v>
      </c>
      <c r="D24" s="103">
        <v>165</v>
      </c>
      <c r="E24" s="131">
        <v>80195.7</v>
      </c>
      <c r="F24" s="30">
        <v>0</v>
      </c>
      <c r="G24" s="89"/>
      <c r="H24" s="30">
        <v>35</v>
      </c>
      <c r="I24" s="89">
        <v>38279.300000000003</v>
      </c>
      <c r="J24" s="30">
        <v>80</v>
      </c>
      <c r="K24" s="89">
        <v>0</v>
      </c>
      <c r="L24" s="30">
        <v>17</v>
      </c>
      <c r="M24" s="89">
        <v>40464.199999999997</v>
      </c>
      <c r="N24" s="30">
        <v>33</v>
      </c>
      <c r="O24" s="89">
        <v>1452.2</v>
      </c>
      <c r="P24" s="30">
        <v>0</v>
      </c>
      <c r="Q24" s="89">
        <v>0</v>
      </c>
      <c r="R24" s="30">
        <v>0</v>
      </c>
      <c r="S24" s="89">
        <v>0</v>
      </c>
      <c r="T24" s="30">
        <v>2</v>
      </c>
      <c r="U24" s="89">
        <v>124.3</v>
      </c>
      <c r="V24" s="30">
        <v>52</v>
      </c>
      <c r="W24" s="89">
        <v>39961.1</v>
      </c>
      <c r="X24" s="30">
        <v>2</v>
      </c>
      <c r="Y24" s="92">
        <v>1045.2</v>
      </c>
    </row>
    <row r="25" spans="1:25" ht="30" x14ac:dyDescent="0.25">
      <c r="A25" s="1">
        <v>18</v>
      </c>
      <c r="B25" s="105" t="s">
        <v>112</v>
      </c>
      <c r="C25" s="17" t="s">
        <v>91</v>
      </c>
      <c r="D25" s="103">
        <v>187</v>
      </c>
      <c r="E25" s="131">
        <v>10473.700000000001</v>
      </c>
      <c r="F25" s="30"/>
      <c r="G25" s="89"/>
      <c r="H25" s="30">
        <v>10</v>
      </c>
      <c r="I25" s="89">
        <v>7061.2</v>
      </c>
      <c r="J25" s="30">
        <v>1</v>
      </c>
      <c r="K25" s="89">
        <v>1739.3</v>
      </c>
      <c r="L25" s="30">
        <v>171</v>
      </c>
      <c r="M25" s="89">
        <v>1625.9</v>
      </c>
      <c r="N25" s="30">
        <v>5</v>
      </c>
      <c r="O25" s="89">
        <v>47.3</v>
      </c>
      <c r="P25" s="30"/>
      <c r="Q25" s="89"/>
      <c r="R25" s="30"/>
      <c r="S25" s="89"/>
      <c r="T25" s="30"/>
      <c r="U25" s="89"/>
      <c r="V25" s="30">
        <v>11</v>
      </c>
      <c r="W25" s="89">
        <v>1905.5</v>
      </c>
      <c r="X25" s="30">
        <v>5</v>
      </c>
      <c r="Y25" s="92">
        <v>47.3</v>
      </c>
    </row>
    <row r="26" spans="1:25" ht="30" x14ac:dyDescent="0.25">
      <c r="A26" s="1">
        <v>19</v>
      </c>
      <c r="B26" s="105" t="s">
        <v>113</v>
      </c>
      <c r="C26" s="17" t="s">
        <v>91</v>
      </c>
      <c r="D26" s="103">
        <v>255</v>
      </c>
      <c r="E26" s="131">
        <v>646.29999999999995</v>
      </c>
      <c r="F26" s="82">
        <v>2</v>
      </c>
      <c r="G26" s="95">
        <v>3.6</v>
      </c>
      <c r="H26" s="82">
        <v>13</v>
      </c>
      <c r="I26" s="95">
        <v>0</v>
      </c>
      <c r="J26" s="82">
        <v>177</v>
      </c>
      <c r="K26" s="95">
        <v>13</v>
      </c>
      <c r="L26" s="82">
        <v>24</v>
      </c>
      <c r="M26" s="95">
        <v>151.19999999999999</v>
      </c>
      <c r="N26" s="82">
        <v>39</v>
      </c>
      <c r="O26" s="95">
        <v>478.5</v>
      </c>
      <c r="P26" s="82">
        <v>0</v>
      </c>
      <c r="Q26" s="95">
        <v>0</v>
      </c>
      <c r="R26" s="82">
        <v>0</v>
      </c>
      <c r="S26" s="95">
        <v>0</v>
      </c>
      <c r="T26" s="82">
        <v>25</v>
      </c>
      <c r="U26" s="95">
        <v>163.6</v>
      </c>
      <c r="V26" s="82">
        <v>186</v>
      </c>
      <c r="W26" s="95">
        <v>0</v>
      </c>
      <c r="X26" s="82">
        <v>0</v>
      </c>
      <c r="Y26" s="94">
        <v>0</v>
      </c>
    </row>
    <row r="27" spans="1:25" s="102" customFormat="1" ht="30" x14ac:dyDescent="0.25">
      <c r="A27" s="1">
        <v>20</v>
      </c>
      <c r="B27" s="106" t="s">
        <v>114</v>
      </c>
      <c r="C27" s="100" t="s">
        <v>91</v>
      </c>
      <c r="D27" s="108">
        <v>3</v>
      </c>
      <c r="E27" s="129">
        <v>724.8</v>
      </c>
      <c r="F27" s="108"/>
      <c r="G27" s="129"/>
      <c r="H27" s="108"/>
      <c r="I27" s="129"/>
      <c r="J27" s="108"/>
      <c r="K27" s="129"/>
      <c r="L27" s="108"/>
      <c r="M27" s="129"/>
      <c r="N27" s="108"/>
      <c r="O27" s="129"/>
      <c r="P27" s="108"/>
      <c r="Q27" s="129"/>
      <c r="R27" s="108">
        <v>3</v>
      </c>
      <c r="S27" s="129">
        <v>724.8</v>
      </c>
      <c r="T27" s="108"/>
      <c r="U27" s="129"/>
      <c r="V27" s="108"/>
      <c r="W27" s="129"/>
      <c r="X27" s="108"/>
      <c r="Y27" s="129"/>
    </row>
    <row r="28" spans="1:25" ht="30" x14ac:dyDescent="0.25">
      <c r="A28" s="1">
        <v>21</v>
      </c>
      <c r="B28" s="105" t="s">
        <v>115</v>
      </c>
      <c r="C28" s="17" t="s">
        <v>91</v>
      </c>
      <c r="D28" s="103">
        <v>2</v>
      </c>
      <c r="E28" s="131">
        <v>668.6</v>
      </c>
      <c r="F28" s="30">
        <v>0</v>
      </c>
      <c r="G28" s="89"/>
      <c r="H28" s="30">
        <v>0</v>
      </c>
      <c r="I28" s="89">
        <v>0</v>
      </c>
      <c r="J28" s="30">
        <v>1</v>
      </c>
      <c r="K28" s="89">
        <v>494.3</v>
      </c>
      <c r="L28" s="30">
        <v>1</v>
      </c>
      <c r="M28" s="89">
        <v>174.3</v>
      </c>
      <c r="N28" s="30">
        <v>0</v>
      </c>
      <c r="O28" s="89">
        <v>0</v>
      </c>
      <c r="P28" s="30">
        <v>0</v>
      </c>
      <c r="Q28" s="89">
        <v>0</v>
      </c>
      <c r="R28" s="30">
        <v>0</v>
      </c>
      <c r="S28" s="89">
        <v>0</v>
      </c>
      <c r="T28" s="30">
        <v>0</v>
      </c>
      <c r="U28" s="89">
        <v>0</v>
      </c>
      <c r="V28" s="30">
        <v>1</v>
      </c>
      <c r="W28" s="89">
        <v>10</v>
      </c>
      <c r="X28" s="30">
        <v>0</v>
      </c>
      <c r="Y28" s="92">
        <v>0</v>
      </c>
    </row>
    <row r="29" spans="1:25" ht="30" x14ac:dyDescent="0.25">
      <c r="A29" s="1">
        <v>22</v>
      </c>
      <c r="B29" s="105" t="s">
        <v>116</v>
      </c>
      <c r="C29" s="17" t="s">
        <v>93</v>
      </c>
      <c r="D29" s="103">
        <v>81</v>
      </c>
      <c r="E29" s="131">
        <v>179339.6</v>
      </c>
      <c r="F29" s="30"/>
      <c r="G29" s="89"/>
      <c r="H29" s="30">
        <v>31</v>
      </c>
      <c r="I29" s="89">
        <v>179339.6</v>
      </c>
      <c r="J29" s="30">
        <v>34</v>
      </c>
      <c r="K29" s="89">
        <v>0</v>
      </c>
      <c r="L29" s="30">
        <v>16</v>
      </c>
      <c r="M29" s="89">
        <v>0</v>
      </c>
      <c r="N29" s="30"/>
      <c r="O29" s="89"/>
      <c r="P29" s="30"/>
      <c r="Q29" s="89"/>
      <c r="R29" s="30"/>
      <c r="S29" s="89"/>
      <c r="T29" s="30">
        <v>8</v>
      </c>
      <c r="U29" s="89">
        <v>2605.6999999999998</v>
      </c>
      <c r="V29" s="30">
        <v>1</v>
      </c>
      <c r="W29" s="89">
        <v>55.4</v>
      </c>
      <c r="X29" s="30"/>
      <c r="Y29" s="92"/>
    </row>
    <row r="30" spans="1:25" ht="30" x14ac:dyDescent="0.25">
      <c r="A30" s="1">
        <v>23</v>
      </c>
      <c r="B30" s="105" t="s">
        <v>117</v>
      </c>
      <c r="C30" s="17" t="s">
        <v>93</v>
      </c>
      <c r="D30" s="103">
        <v>88</v>
      </c>
      <c r="E30" s="131">
        <v>10298.4</v>
      </c>
      <c r="F30" s="30"/>
      <c r="G30" s="89"/>
      <c r="H30" s="30">
        <v>34</v>
      </c>
      <c r="I30" s="89">
        <v>3398</v>
      </c>
      <c r="J30" s="30">
        <v>31</v>
      </c>
      <c r="K30" s="89">
        <v>6794</v>
      </c>
      <c r="L30" s="30">
        <v>22</v>
      </c>
      <c r="M30" s="89">
        <v>106.4</v>
      </c>
      <c r="N30" s="30">
        <v>1</v>
      </c>
      <c r="O30" s="89"/>
      <c r="P30" s="30"/>
      <c r="Q30" s="89"/>
      <c r="R30" s="30"/>
      <c r="S30" s="89"/>
      <c r="T30" s="30">
        <v>28</v>
      </c>
      <c r="U30" s="89">
        <v>2636.7</v>
      </c>
      <c r="V30" s="30">
        <v>30</v>
      </c>
      <c r="W30" s="89">
        <v>2851.2</v>
      </c>
      <c r="X30" s="30"/>
      <c r="Y30" s="92"/>
    </row>
    <row r="31" spans="1:25" ht="30" x14ac:dyDescent="0.25">
      <c r="A31" s="1">
        <v>24</v>
      </c>
      <c r="B31" s="105" t="s">
        <v>118</v>
      </c>
      <c r="C31" s="17" t="s">
        <v>93</v>
      </c>
      <c r="D31" s="103">
        <f>F31+H31+J31+L31+N31+P31+R31</f>
        <v>205</v>
      </c>
      <c r="E31" s="131">
        <f>G31+I31+K31+M31+O31+Q31+S31</f>
        <v>106387.19999999998</v>
      </c>
      <c r="F31" s="30">
        <v>4</v>
      </c>
      <c r="G31" s="89">
        <v>3312.5</v>
      </c>
      <c r="H31" s="30">
        <v>41</v>
      </c>
      <c r="I31" s="89">
        <v>19122.599999999999</v>
      </c>
      <c r="J31" s="30">
        <v>63</v>
      </c>
      <c r="K31" s="89">
        <v>10202</v>
      </c>
      <c r="L31" s="30">
        <v>21</v>
      </c>
      <c r="M31" s="89">
        <v>3458.2</v>
      </c>
      <c r="N31" s="30">
        <v>73</v>
      </c>
      <c r="O31" s="89">
        <v>70291.899999999994</v>
      </c>
      <c r="P31" s="30">
        <v>0</v>
      </c>
      <c r="Q31" s="89">
        <v>0</v>
      </c>
      <c r="R31" s="30">
        <v>3</v>
      </c>
      <c r="S31" s="89">
        <v>0</v>
      </c>
      <c r="T31" s="30">
        <v>2</v>
      </c>
      <c r="U31" s="89">
        <v>1110.9000000000001</v>
      </c>
      <c r="V31" s="30">
        <v>8</v>
      </c>
      <c r="W31" s="89">
        <v>136.9</v>
      </c>
      <c r="X31" s="30">
        <v>7</v>
      </c>
      <c r="Y31" s="92">
        <v>136.9</v>
      </c>
    </row>
    <row r="32" spans="1:25" ht="30" x14ac:dyDescent="0.25">
      <c r="A32" s="1">
        <v>25</v>
      </c>
      <c r="B32" s="105" t="s">
        <v>119</v>
      </c>
      <c r="C32" s="17" t="s">
        <v>93</v>
      </c>
      <c r="D32" s="103">
        <v>56</v>
      </c>
      <c r="E32" s="131">
        <v>38251.300000000003</v>
      </c>
      <c r="F32" s="30"/>
      <c r="G32" s="89"/>
      <c r="H32" s="30">
        <v>53</v>
      </c>
      <c r="I32" s="89">
        <v>4509.1000000000004</v>
      </c>
      <c r="J32" s="30"/>
      <c r="K32" s="91"/>
      <c r="L32" s="30"/>
      <c r="M32" s="89"/>
      <c r="N32" s="30"/>
      <c r="O32" s="89"/>
      <c r="P32" s="30">
        <v>2</v>
      </c>
      <c r="Q32" s="89">
        <v>163.19999999999999</v>
      </c>
      <c r="R32" s="30"/>
      <c r="S32" s="89"/>
      <c r="T32" s="30">
        <v>1</v>
      </c>
      <c r="U32" s="89">
        <v>33579</v>
      </c>
      <c r="V32" s="30"/>
      <c r="W32" s="89"/>
      <c r="X32" s="30"/>
      <c r="Y32" s="92"/>
    </row>
    <row r="33" spans="1:25" ht="45" x14ac:dyDescent="0.25">
      <c r="A33" s="1">
        <v>26</v>
      </c>
      <c r="B33" s="105" t="s">
        <v>120</v>
      </c>
      <c r="C33" s="17" t="s">
        <v>93</v>
      </c>
      <c r="D33" s="103">
        <v>4</v>
      </c>
      <c r="E33" s="131">
        <v>12517.6</v>
      </c>
      <c r="F33" s="30"/>
      <c r="G33" s="89"/>
      <c r="H33" s="30"/>
      <c r="I33" s="91"/>
      <c r="J33" s="30"/>
      <c r="K33" s="91"/>
      <c r="L33" s="30">
        <v>1</v>
      </c>
      <c r="M33" s="89">
        <v>90</v>
      </c>
      <c r="N33" s="30">
        <v>3</v>
      </c>
      <c r="O33" s="89">
        <v>12427.6</v>
      </c>
      <c r="P33" s="30"/>
      <c r="Q33" s="89"/>
      <c r="R33" s="30"/>
      <c r="S33" s="89"/>
      <c r="T33" s="30">
        <v>3</v>
      </c>
      <c r="U33" s="89">
        <v>941.6</v>
      </c>
      <c r="V33" s="30"/>
      <c r="W33" s="91"/>
      <c r="X33" s="30"/>
      <c r="Y33" s="96"/>
    </row>
    <row r="34" spans="1:25" x14ac:dyDescent="0.25">
      <c r="A34" s="213" t="s">
        <v>2</v>
      </c>
      <c r="B34" s="245"/>
      <c r="C34" s="246"/>
      <c r="D34" s="127">
        <f>SUM(D8:D33)</f>
        <v>1893</v>
      </c>
      <c r="E34" s="128">
        <f t="shared" ref="E34:Y34" si="0">SUM(E8:E33)</f>
        <v>596987.69999999995</v>
      </c>
      <c r="F34" s="127">
        <f t="shared" si="0"/>
        <v>9</v>
      </c>
      <c r="G34" s="128">
        <f t="shared" si="0"/>
        <v>3509</v>
      </c>
      <c r="H34" s="127">
        <f t="shared" si="0"/>
        <v>400</v>
      </c>
      <c r="I34" s="128">
        <f t="shared" si="0"/>
        <v>318831.87</v>
      </c>
      <c r="J34" s="127">
        <f t="shared" si="0"/>
        <v>679</v>
      </c>
      <c r="K34" s="128">
        <f t="shared" si="0"/>
        <v>60632.900000000009</v>
      </c>
      <c r="L34" s="127">
        <f t="shared" si="0"/>
        <v>426</v>
      </c>
      <c r="M34" s="128">
        <f t="shared" si="0"/>
        <v>78242.499999999985</v>
      </c>
      <c r="N34" s="127">
        <f t="shared" si="0"/>
        <v>285</v>
      </c>
      <c r="O34" s="128">
        <f t="shared" si="0"/>
        <v>97142.93</v>
      </c>
      <c r="P34" s="127">
        <f t="shared" si="0"/>
        <v>2</v>
      </c>
      <c r="Q34" s="132">
        <f t="shared" si="0"/>
        <v>163.19999999999999</v>
      </c>
      <c r="R34" s="127">
        <f t="shared" si="0"/>
        <v>91</v>
      </c>
      <c r="S34" s="128">
        <f t="shared" si="0"/>
        <v>4886.3</v>
      </c>
      <c r="T34" s="127">
        <f t="shared" si="0"/>
        <v>219</v>
      </c>
      <c r="U34" s="128">
        <f t="shared" si="0"/>
        <v>87439.53</v>
      </c>
      <c r="V34" s="127">
        <f t="shared" si="0"/>
        <v>532</v>
      </c>
      <c r="W34" s="128">
        <f t="shared" si="0"/>
        <v>78619.099999999991</v>
      </c>
      <c r="X34" s="127">
        <f t="shared" si="0"/>
        <v>37</v>
      </c>
      <c r="Y34" s="128">
        <f t="shared" si="0"/>
        <v>1937.4</v>
      </c>
    </row>
    <row r="35" spans="1:25" hidden="1" x14ac:dyDescent="0.25"/>
    <row r="36" spans="1:25" ht="21" customHeight="1" x14ac:dyDescent="0.25">
      <c r="D36" s="63"/>
      <c r="E36" s="63"/>
    </row>
    <row r="37" spans="1:25" ht="24" customHeight="1" x14ac:dyDescent="0.25">
      <c r="A37" s="40"/>
      <c r="B37" s="203" t="s">
        <v>121</v>
      </c>
      <c r="C37" s="203"/>
      <c r="D37" s="63"/>
      <c r="E37" s="63"/>
    </row>
    <row r="38" spans="1:25" x14ac:dyDescent="0.25">
      <c r="A38" s="40"/>
      <c r="D38" s="63"/>
      <c r="E38" s="63"/>
    </row>
    <row r="39" spans="1:25" x14ac:dyDescent="0.25">
      <c r="A39" s="40"/>
      <c r="D39" s="63"/>
      <c r="E39" s="63"/>
    </row>
    <row r="40" spans="1:25" ht="15.75" x14ac:dyDescent="0.25">
      <c r="A40" s="40"/>
      <c r="B40" s="40"/>
      <c r="D40" s="64"/>
      <c r="E40" s="64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5.75" x14ac:dyDescent="0.25">
      <c r="A41" s="40"/>
      <c r="B41" s="40"/>
      <c r="D41" s="64"/>
      <c r="E41" s="64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5.75" x14ac:dyDescent="0.25">
      <c r="A42" s="40"/>
      <c r="B42" s="40"/>
      <c r="D42" s="64"/>
      <c r="E42" s="6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5.75" x14ac:dyDescent="0.25">
      <c r="A43" s="40"/>
      <c r="B43" s="40"/>
      <c r="D43" s="64"/>
      <c r="E43" s="64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5.75" x14ac:dyDescent="0.25">
      <c r="A44" s="40"/>
      <c r="B44" s="40"/>
      <c r="D44" s="64"/>
      <c r="E44" s="6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x14ac:dyDescent="0.25">
      <c r="A45" s="40"/>
      <c r="D45" s="63"/>
      <c r="E45" s="63"/>
    </row>
  </sheetData>
  <mergeCells count="20">
    <mergeCell ref="A34:C34"/>
    <mergeCell ref="C4:C6"/>
    <mergeCell ref="D4:E5"/>
    <mergeCell ref="F5:G5"/>
    <mergeCell ref="B37:C37"/>
    <mergeCell ref="H5:I5"/>
    <mergeCell ref="A1:Y1"/>
    <mergeCell ref="A2:Y2"/>
    <mergeCell ref="F4:S4"/>
    <mergeCell ref="T4:U5"/>
    <mergeCell ref="V4:W5"/>
    <mergeCell ref="X5:Y5"/>
    <mergeCell ref="X4:Y4"/>
    <mergeCell ref="B4:B6"/>
    <mergeCell ref="R5:S5"/>
    <mergeCell ref="J5:K5"/>
    <mergeCell ref="L5:M5"/>
    <mergeCell ref="N5:O5"/>
    <mergeCell ref="P5:Q5"/>
    <mergeCell ref="A4:A6"/>
  </mergeCells>
  <pageMargins left="0" right="0" top="0" bottom="0" header="0.31496062992125984" footer="0.31496062992125984"/>
  <pageSetup paperSize="8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view="pageBreakPreview" topLeftCell="A19" zoomScaleNormal="40" zoomScaleSheetLayoutView="100" workbookViewId="0">
      <selection activeCell="L35" sqref="L35"/>
    </sheetView>
  </sheetViews>
  <sheetFormatPr defaultColWidth="9.140625" defaultRowHeight="15" x14ac:dyDescent="0.25"/>
  <cols>
    <col min="1" max="1" width="6.140625" style="41" customWidth="1"/>
    <col min="2" max="2" width="26.140625" style="41" customWidth="1"/>
    <col min="3" max="3" width="23.140625" style="40" customWidth="1"/>
    <col min="4" max="4" width="14" style="40" customWidth="1"/>
    <col min="5" max="5" width="13.5703125" style="40" customWidth="1"/>
    <col min="6" max="6" width="15" style="40" customWidth="1"/>
    <col min="7" max="7" width="13.5703125" style="40" customWidth="1"/>
    <col min="8" max="10" width="14" style="40" customWidth="1"/>
    <col min="11" max="11" width="25.140625" style="40" customWidth="1"/>
    <col min="12" max="12" width="16.140625" style="40" customWidth="1"/>
    <col min="13" max="13" width="18.5703125" style="40" customWidth="1"/>
    <col min="14" max="16" width="14.85546875" style="40" customWidth="1"/>
    <col min="17" max="17" width="18.42578125" style="40" customWidth="1"/>
    <col min="18" max="18" width="15" style="40" customWidth="1"/>
    <col min="19" max="19" width="11.5703125" style="40" customWidth="1"/>
    <col min="20" max="20" width="27.85546875" style="40" customWidth="1"/>
    <col min="21" max="21" width="18" style="40" customWidth="1"/>
    <col min="22" max="22" width="11.85546875" style="40" customWidth="1"/>
    <col min="23" max="23" width="13" style="40" customWidth="1"/>
    <col min="24" max="24" width="16.140625" style="40" customWidth="1"/>
    <col min="25" max="16384" width="9.140625" style="40"/>
  </cols>
  <sheetData>
    <row r="1" spans="1:24" ht="20.25" x14ac:dyDescent="0.3">
      <c r="A1" s="251" t="s">
        <v>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ht="21" customHeight="1" x14ac:dyDescent="0.25">
      <c r="A2" s="221" t="s">
        <v>94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20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s="56" customFormat="1" ht="36" customHeight="1" x14ac:dyDescent="0.25">
      <c r="A4" s="222" t="s">
        <v>0</v>
      </c>
      <c r="B4" s="224" t="s">
        <v>31</v>
      </c>
      <c r="C4" s="224" t="s">
        <v>30</v>
      </c>
      <c r="D4" s="224" t="s">
        <v>89</v>
      </c>
      <c r="E4" s="57" t="s">
        <v>88</v>
      </c>
      <c r="F4" s="255" t="s">
        <v>87</v>
      </c>
      <c r="G4" s="222" t="s">
        <v>17</v>
      </c>
      <c r="H4" s="258"/>
      <c r="I4" s="259"/>
      <c r="J4" s="228" t="s">
        <v>86</v>
      </c>
      <c r="K4" s="216" t="s">
        <v>85</v>
      </c>
      <c r="L4" s="216" t="s">
        <v>84</v>
      </c>
      <c r="M4" s="222" t="s">
        <v>83</v>
      </c>
      <c r="N4" s="218" t="s">
        <v>82</v>
      </c>
      <c r="O4" s="218"/>
      <c r="P4" s="218"/>
      <c r="Q4" s="218"/>
      <c r="R4" s="235"/>
      <c r="S4" s="218" t="s">
        <v>81</v>
      </c>
      <c r="T4" s="261" t="s">
        <v>80</v>
      </c>
      <c r="U4" s="218" t="s">
        <v>79</v>
      </c>
      <c r="V4" s="265" t="s">
        <v>78</v>
      </c>
      <c r="W4" s="266"/>
      <c r="X4" s="218" t="s">
        <v>77</v>
      </c>
    </row>
    <row r="5" spans="1:24" s="56" customFormat="1" ht="51.75" customHeight="1" x14ac:dyDescent="0.25">
      <c r="A5" s="223"/>
      <c r="B5" s="253"/>
      <c r="C5" s="224"/>
      <c r="D5" s="224"/>
      <c r="E5" s="218" t="s">
        <v>76</v>
      </c>
      <c r="F5" s="256"/>
      <c r="G5" s="218" t="s">
        <v>75</v>
      </c>
      <c r="H5" s="222" t="s">
        <v>74</v>
      </c>
      <c r="I5" s="218" t="s">
        <v>73</v>
      </c>
      <c r="J5" s="270"/>
      <c r="K5" s="260"/>
      <c r="L5" s="243"/>
      <c r="M5" s="223"/>
      <c r="N5" s="218" t="s">
        <v>72</v>
      </c>
      <c r="O5" s="261" t="s">
        <v>71</v>
      </c>
      <c r="P5" s="261" t="s">
        <v>70</v>
      </c>
      <c r="Q5" s="218" t="s">
        <v>69</v>
      </c>
      <c r="R5" s="218" t="s">
        <v>68</v>
      </c>
      <c r="S5" s="218"/>
      <c r="T5" s="263"/>
      <c r="U5" s="218"/>
      <c r="V5" s="267"/>
      <c r="W5" s="268"/>
      <c r="X5" s="235"/>
    </row>
    <row r="6" spans="1:24" s="56" customFormat="1" ht="81" customHeight="1" x14ac:dyDescent="0.25">
      <c r="A6" s="252"/>
      <c r="B6" s="253"/>
      <c r="C6" s="253"/>
      <c r="D6" s="254"/>
      <c r="E6" s="218"/>
      <c r="F6" s="257"/>
      <c r="G6" s="218"/>
      <c r="H6" s="269"/>
      <c r="I6" s="235"/>
      <c r="J6" s="271"/>
      <c r="K6" s="217"/>
      <c r="L6" s="217"/>
      <c r="M6" s="275"/>
      <c r="N6" s="235"/>
      <c r="O6" s="262"/>
      <c r="P6" s="262"/>
      <c r="Q6" s="235"/>
      <c r="R6" s="235"/>
      <c r="S6" s="235"/>
      <c r="T6" s="264"/>
      <c r="U6" s="235"/>
      <c r="V6" s="57" t="s">
        <v>67</v>
      </c>
      <c r="W6" s="57" t="s">
        <v>66</v>
      </c>
      <c r="X6" s="235"/>
    </row>
    <row r="7" spans="1:24" s="41" customFormat="1" x14ac:dyDescent="0.25">
      <c r="A7" s="53">
        <v>1</v>
      </c>
      <c r="B7" s="55">
        <v>2</v>
      </c>
      <c r="C7" s="71">
        <v>3</v>
      </c>
      <c r="D7" s="71">
        <v>4</v>
      </c>
      <c r="E7" s="65">
        <v>5</v>
      </c>
      <c r="F7" s="124">
        <v>6</v>
      </c>
      <c r="G7" s="49">
        <v>7</v>
      </c>
      <c r="H7" s="49">
        <v>8</v>
      </c>
      <c r="I7" s="65">
        <v>9</v>
      </c>
      <c r="J7" s="49">
        <v>10</v>
      </c>
      <c r="K7" s="49">
        <v>11</v>
      </c>
      <c r="L7" s="49">
        <v>12</v>
      </c>
      <c r="M7" s="49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</row>
    <row r="8" spans="1:24" ht="33.75" customHeight="1" x14ac:dyDescent="0.25">
      <c r="A8" s="1">
        <v>1</v>
      </c>
      <c r="B8" s="105" t="s">
        <v>95</v>
      </c>
      <c r="C8" s="30" t="s">
        <v>91</v>
      </c>
      <c r="D8" s="58">
        <v>25</v>
      </c>
      <c r="E8" s="58">
        <v>25</v>
      </c>
      <c r="F8" s="83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5</v>
      </c>
      <c r="M8" s="58">
        <v>2</v>
      </c>
      <c r="N8" s="58">
        <v>0</v>
      </c>
      <c r="O8" s="58">
        <v>0</v>
      </c>
      <c r="P8" s="58">
        <v>0</v>
      </c>
      <c r="Q8" s="58">
        <v>0</v>
      </c>
      <c r="R8" s="58">
        <v>2</v>
      </c>
      <c r="S8" s="58">
        <v>1</v>
      </c>
      <c r="T8" s="58">
        <v>1</v>
      </c>
      <c r="U8" s="58">
        <v>0</v>
      </c>
      <c r="V8" s="58">
        <v>1</v>
      </c>
      <c r="W8" s="58">
        <v>0</v>
      </c>
      <c r="X8" s="58">
        <v>2</v>
      </c>
    </row>
    <row r="9" spans="1:24" s="102" customFormat="1" ht="30" x14ac:dyDescent="0.25">
      <c r="A9" s="134">
        <v>2</v>
      </c>
      <c r="B9" s="135" t="s">
        <v>96</v>
      </c>
      <c r="C9" s="147" t="s">
        <v>91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ht="30" x14ac:dyDescent="0.25">
      <c r="A10" s="1">
        <v>3</v>
      </c>
      <c r="B10" s="105" t="s">
        <v>97</v>
      </c>
      <c r="C10" s="30" t="s">
        <v>91</v>
      </c>
      <c r="D10" s="58">
        <v>15</v>
      </c>
      <c r="E10" s="58">
        <v>15</v>
      </c>
      <c r="F10" s="83"/>
      <c r="G10" s="58"/>
      <c r="H10" s="58"/>
      <c r="I10" s="58"/>
      <c r="J10" s="58"/>
      <c r="K10" s="58"/>
      <c r="L10" s="58">
        <v>1</v>
      </c>
      <c r="M10" s="58">
        <v>16</v>
      </c>
      <c r="N10" s="58"/>
      <c r="O10" s="58"/>
      <c r="P10" s="58"/>
      <c r="Q10" s="58">
        <v>1</v>
      </c>
      <c r="R10" s="58"/>
      <c r="S10" s="58"/>
      <c r="T10" s="58"/>
      <c r="U10" s="58"/>
      <c r="V10" s="58"/>
      <c r="W10" s="58"/>
      <c r="X10" s="58">
        <v>13</v>
      </c>
    </row>
    <row r="11" spans="1:24" ht="30" x14ac:dyDescent="0.25">
      <c r="A11" s="1">
        <v>4</v>
      </c>
      <c r="B11" s="105" t="s">
        <v>98</v>
      </c>
      <c r="C11" s="30" t="s">
        <v>91</v>
      </c>
      <c r="D11" s="58">
        <v>5</v>
      </c>
      <c r="E11" s="58">
        <v>5</v>
      </c>
      <c r="F11" s="83"/>
      <c r="G11" s="58"/>
      <c r="H11" s="58"/>
      <c r="I11" s="58"/>
      <c r="J11" s="58"/>
      <c r="K11" s="58"/>
      <c r="L11" s="58">
        <v>127</v>
      </c>
      <c r="M11" s="58">
        <v>7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>
        <v>1</v>
      </c>
    </row>
    <row r="12" spans="1:24" ht="30" x14ac:dyDescent="0.25">
      <c r="A12" s="1">
        <v>5</v>
      </c>
      <c r="B12" s="105" t="s">
        <v>99</v>
      </c>
      <c r="C12" s="30" t="s">
        <v>91</v>
      </c>
      <c r="D12" s="58">
        <v>20</v>
      </c>
      <c r="E12" s="83">
        <v>20</v>
      </c>
      <c r="F12" s="83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18</v>
      </c>
      <c r="M12" s="58">
        <v>9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30" x14ac:dyDescent="0.25">
      <c r="A13" s="1">
        <v>6</v>
      </c>
      <c r="B13" s="105" t="s">
        <v>100</v>
      </c>
      <c r="C13" s="30" t="s">
        <v>91</v>
      </c>
      <c r="D13" s="58">
        <v>0</v>
      </c>
      <c r="E13" s="58">
        <v>0</v>
      </c>
      <c r="F13" s="83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1</v>
      </c>
      <c r="M13" s="58">
        <v>3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1</v>
      </c>
      <c r="W13" s="58">
        <v>0</v>
      </c>
      <c r="X13" s="58">
        <v>0</v>
      </c>
    </row>
    <row r="14" spans="1:24" s="102" customFormat="1" ht="30" x14ac:dyDescent="0.25">
      <c r="A14" s="1">
        <v>7</v>
      </c>
      <c r="B14" s="105" t="s">
        <v>101</v>
      </c>
      <c r="C14" s="103" t="s">
        <v>91</v>
      </c>
      <c r="D14" s="87">
        <v>0</v>
      </c>
      <c r="E14" s="87">
        <v>0</v>
      </c>
      <c r="F14" s="83">
        <v>7</v>
      </c>
      <c r="G14" s="87">
        <v>7</v>
      </c>
      <c r="H14" s="87">
        <v>0</v>
      </c>
      <c r="I14" s="87">
        <v>0</v>
      </c>
      <c r="J14" s="87">
        <v>0</v>
      </c>
      <c r="K14" s="87">
        <v>0</v>
      </c>
      <c r="L14" s="87">
        <v>30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</row>
    <row r="15" spans="1:24" ht="30" x14ac:dyDescent="0.25">
      <c r="A15" s="1">
        <v>8</v>
      </c>
      <c r="B15" s="105" t="s">
        <v>102</v>
      </c>
      <c r="C15" s="30" t="s">
        <v>91</v>
      </c>
      <c r="D15" s="58">
        <v>8</v>
      </c>
      <c r="E15" s="58">
        <v>8</v>
      </c>
      <c r="F15" s="83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7</v>
      </c>
      <c r="M15" s="58">
        <v>3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2</v>
      </c>
    </row>
    <row r="16" spans="1:24" s="102" customFormat="1" ht="30" x14ac:dyDescent="0.25">
      <c r="A16" s="1">
        <v>9</v>
      </c>
      <c r="B16" s="106" t="s">
        <v>103</v>
      </c>
      <c r="C16" s="103" t="s">
        <v>91</v>
      </c>
      <c r="D16" s="127">
        <v>3</v>
      </c>
      <c r="E16" s="127">
        <v>3</v>
      </c>
      <c r="F16" s="127">
        <v>0</v>
      </c>
      <c r="G16" s="127">
        <v>0</v>
      </c>
      <c r="H16" s="127"/>
      <c r="I16" s="127"/>
      <c r="J16" s="127">
        <v>0</v>
      </c>
      <c r="K16" s="127">
        <v>0</v>
      </c>
      <c r="L16" s="127">
        <v>0</v>
      </c>
      <c r="M16" s="127">
        <v>3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3</v>
      </c>
    </row>
    <row r="17" spans="1:24" ht="30" x14ac:dyDescent="0.25">
      <c r="A17" s="1">
        <v>10</v>
      </c>
      <c r="B17" s="105" t="s">
        <v>104</v>
      </c>
      <c r="C17" s="30" t="s">
        <v>91</v>
      </c>
      <c r="D17" s="58">
        <v>0</v>
      </c>
      <c r="E17" s="58">
        <v>0</v>
      </c>
      <c r="F17" s="83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20</v>
      </c>
      <c r="M17" s="58">
        <v>17</v>
      </c>
      <c r="N17" s="58">
        <v>0</v>
      </c>
      <c r="O17" s="58">
        <v>0</v>
      </c>
      <c r="P17" s="58">
        <v>0</v>
      </c>
      <c r="Q17" s="58">
        <v>3</v>
      </c>
      <c r="R17" s="58" t="s">
        <v>92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1</v>
      </c>
    </row>
    <row r="18" spans="1:24" ht="45" x14ac:dyDescent="0.25">
      <c r="A18" s="1">
        <v>11</v>
      </c>
      <c r="B18" s="105" t="s">
        <v>105</v>
      </c>
      <c r="C18" s="30" t="s">
        <v>91</v>
      </c>
      <c r="D18" s="58">
        <v>19</v>
      </c>
      <c r="E18" s="58">
        <v>19</v>
      </c>
      <c r="F18" s="83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6</v>
      </c>
      <c r="M18" s="58">
        <v>9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</row>
    <row r="19" spans="1:24" ht="33" customHeight="1" x14ac:dyDescent="0.25">
      <c r="A19" s="1">
        <v>12</v>
      </c>
      <c r="B19" s="105" t="s">
        <v>106</v>
      </c>
      <c r="C19" s="30" t="s">
        <v>91</v>
      </c>
      <c r="D19" s="58">
        <v>2</v>
      </c>
      <c r="E19" s="58">
        <v>2</v>
      </c>
      <c r="F19" s="83">
        <f>G19+H19+I19</f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1</v>
      </c>
      <c r="M19" s="58">
        <v>2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</row>
    <row r="20" spans="1:24" ht="30" x14ac:dyDescent="0.25">
      <c r="A20" s="1">
        <v>13</v>
      </c>
      <c r="B20" s="105" t="s">
        <v>107</v>
      </c>
      <c r="C20" s="30" t="s">
        <v>91</v>
      </c>
      <c r="D20" s="58">
        <v>6</v>
      </c>
      <c r="E20" s="58">
        <v>4</v>
      </c>
      <c r="F20" s="83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1</v>
      </c>
      <c r="M20" s="58">
        <v>2</v>
      </c>
      <c r="N20" s="58"/>
      <c r="O20" s="58"/>
      <c r="P20" s="58"/>
      <c r="Q20" s="58"/>
      <c r="R20" s="58"/>
      <c r="S20" s="58">
        <v>0</v>
      </c>
      <c r="T20" s="58">
        <v>0</v>
      </c>
      <c r="U20" s="58"/>
      <c r="V20" s="58"/>
      <c r="W20" s="58"/>
      <c r="X20" s="58">
        <v>2</v>
      </c>
    </row>
    <row r="21" spans="1:24" ht="30" x14ac:dyDescent="0.25">
      <c r="A21" s="1">
        <v>14</v>
      </c>
      <c r="B21" s="105" t="s">
        <v>108</v>
      </c>
      <c r="C21" s="30" t="s">
        <v>91</v>
      </c>
      <c r="D21" s="58">
        <v>9</v>
      </c>
      <c r="E21" s="58">
        <v>9</v>
      </c>
      <c r="F21" s="83"/>
      <c r="G21" s="58"/>
      <c r="H21" s="58"/>
      <c r="I21" s="58"/>
      <c r="J21" s="58"/>
      <c r="K21" s="58"/>
      <c r="L21" s="58"/>
      <c r="M21" s="58">
        <v>6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>
        <v>2</v>
      </c>
    </row>
    <row r="22" spans="1:24" ht="30" x14ac:dyDescent="0.25">
      <c r="A22" s="1">
        <v>15</v>
      </c>
      <c r="B22" s="105" t="s">
        <v>109</v>
      </c>
      <c r="C22" s="30" t="s">
        <v>91</v>
      </c>
      <c r="D22" s="58">
        <v>7</v>
      </c>
      <c r="E22" s="58">
        <v>7</v>
      </c>
      <c r="F22" s="83"/>
      <c r="G22" s="58"/>
      <c r="H22" s="58"/>
      <c r="I22" s="58"/>
      <c r="J22" s="58"/>
      <c r="K22" s="58"/>
      <c r="L22" s="58"/>
      <c r="M22" s="58">
        <v>7</v>
      </c>
      <c r="N22" s="58"/>
      <c r="O22" s="58"/>
      <c r="P22" s="58"/>
      <c r="Q22" s="58"/>
      <c r="R22" s="58">
        <v>7</v>
      </c>
      <c r="S22" s="58"/>
      <c r="T22" s="58"/>
      <c r="U22" s="58"/>
      <c r="V22" s="58"/>
      <c r="W22" s="58"/>
      <c r="X22" s="58"/>
    </row>
    <row r="23" spans="1:24" ht="30" x14ac:dyDescent="0.25">
      <c r="A23" s="1">
        <v>16</v>
      </c>
      <c r="B23" s="105" t="s">
        <v>110</v>
      </c>
      <c r="C23" s="30" t="s">
        <v>91</v>
      </c>
      <c r="D23" s="58">
        <v>6</v>
      </c>
      <c r="E23" s="58">
        <v>5</v>
      </c>
      <c r="F23" s="83"/>
      <c r="G23" s="58"/>
      <c r="H23" s="58"/>
      <c r="I23" s="58"/>
      <c r="J23" s="58"/>
      <c r="K23" s="58"/>
      <c r="L23" s="58">
        <v>4</v>
      </c>
      <c r="M23" s="58">
        <v>3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>
        <v>3</v>
      </c>
    </row>
    <row r="24" spans="1:24" ht="30" x14ac:dyDescent="0.25">
      <c r="A24" s="1">
        <v>17</v>
      </c>
      <c r="B24" s="105" t="s">
        <v>111</v>
      </c>
      <c r="C24" s="30" t="s">
        <v>91</v>
      </c>
      <c r="D24" s="58">
        <v>14</v>
      </c>
      <c r="E24" s="58">
        <v>13</v>
      </c>
      <c r="F24" s="83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2</v>
      </c>
      <c r="M24" s="58">
        <v>33</v>
      </c>
      <c r="N24" s="58">
        <v>0</v>
      </c>
      <c r="O24" s="58">
        <v>0</v>
      </c>
      <c r="P24" s="58">
        <v>0</v>
      </c>
      <c r="Q24" s="58">
        <v>1</v>
      </c>
      <c r="R24" s="58">
        <v>4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9</v>
      </c>
    </row>
    <row r="25" spans="1:24" ht="33.75" customHeight="1" x14ac:dyDescent="0.25">
      <c r="A25" s="1">
        <v>18</v>
      </c>
      <c r="B25" s="105" t="s">
        <v>112</v>
      </c>
      <c r="C25" s="30" t="s">
        <v>91</v>
      </c>
      <c r="D25" s="58">
        <v>4</v>
      </c>
      <c r="E25" s="58">
        <v>4</v>
      </c>
      <c r="F25" s="83"/>
      <c r="G25" s="58"/>
      <c r="H25" s="58"/>
      <c r="I25" s="58"/>
      <c r="J25" s="58"/>
      <c r="K25" s="58"/>
      <c r="L25" s="58">
        <v>494</v>
      </c>
      <c r="M25" s="58">
        <v>8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30" x14ac:dyDescent="0.25">
      <c r="A26" s="1">
        <v>19</v>
      </c>
      <c r="B26" s="105" t="s">
        <v>113</v>
      </c>
      <c r="C26" s="30" t="s">
        <v>91</v>
      </c>
      <c r="D26" s="78">
        <v>12</v>
      </c>
      <c r="E26" s="78">
        <v>12</v>
      </c>
      <c r="F26" s="125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29</v>
      </c>
      <c r="M26" s="78">
        <v>14</v>
      </c>
      <c r="N26" s="78">
        <v>0</v>
      </c>
      <c r="O26" s="78">
        <v>0</v>
      </c>
      <c r="P26" s="78">
        <v>0</v>
      </c>
      <c r="Q26" s="78">
        <v>3</v>
      </c>
      <c r="R26" s="78">
        <v>2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</row>
    <row r="27" spans="1:24" s="102" customFormat="1" ht="30" x14ac:dyDescent="0.25">
      <c r="A27" s="1">
        <v>20</v>
      </c>
      <c r="B27" s="106" t="s">
        <v>114</v>
      </c>
      <c r="C27" s="103" t="s">
        <v>91</v>
      </c>
      <c r="D27" s="127">
        <v>0</v>
      </c>
      <c r="E27" s="127"/>
      <c r="F27" s="127">
        <v>0</v>
      </c>
      <c r="G27" s="127"/>
      <c r="H27" s="127"/>
      <c r="I27" s="127"/>
      <c r="J27" s="127"/>
      <c r="K27" s="127"/>
      <c r="L27" s="127">
        <v>3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30" x14ac:dyDescent="0.25">
      <c r="A28" s="1">
        <v>21</v>
      </c>
      <c r="B28" s="105" t="s">
        <v>115</v>
      </c>
      <c r="C28" s="30" t="s">
        <v>91</v>
      </c>
      <c r="D28" s="58">
        <v>10</v>
      </c>
      <c r="E28" s="58">
        <v>9</v>
      </c>
      <c r="F28" s="83">
        <v>0</v>
      </c>
      <c r="G28" s="58">
        <v>9</v>
      </c>
      <c r="H28" s="58">
        <v>0</v>
      </c>
      <c r="I28" s="58">
        <v>1</v>
      </c>
      <c r="J28" s="58">
        <v>0</v>
      </c>
      <c r="K28" s="58">
        <v>0</v>
      </c>
      <c r="L28" s="58">
        <v>10</v>
      </c>
      <c r="M28" s="58">
        <v>3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</row>
    <row r="29" spans="1:24" ht="30" x14ac:dyDescent="0.25">
      <c r="A29" s="1">
        <v>22</v>
      </c>
      <c r="B29" s="105" t="s">
        <v>116</v>
      </c>
      <c r="C29" s="30" t="s">
        <v>93</v>
      </c>
      <c r="D29" s="58">
        <v>8</v>
      </c>
      <c r="E29" s="58">
        <v>8</v>
      </c>
      <c r="F29" s="83"/>
      <c r="G29" s="58"/>
      <c r="H29" s="58"/>
      <c r="I29" s="58"/>
      <c r="J29" s="58"/>
      <c r="K29" s="58"/>
      <c r="L29" s="58"/>
      <c r="M29" s="58">
        <v>11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30" x14ac:dyDescent="0.25">
      <c r="A30" s="1">
        <v>23</v>
      </c>
      <c r="B30" s="105" t="s">
        <v>117</v>
      </c>
      <c r="C30" s="30" t="s">
        <v>93</v>
      </c>
      <c r="D30" s="58">
        <v>5</v>
      </c>
      <c r="E30" s="58">
        <v>3</v>
      </c>
      <c r="F30" s="83"/>
      <c r="G30" s="58"/>
      <c r="H30" s="58"/>
      <c r="I30" s="58"/>
      <c r="J30" s="58"/>
      <c r="K30" s="58"/>
      <c r="L30" s="58"/>
      <c r="M30" s="58">
        <v>5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>
        <v>5</v>
      </c>
    </row>
    <row r="31" spans="1:24" ht="30" x14ac:dyDescent="0.25">
      <c r="A31" s="1">
        <v>24</v>
      </c>
      <c r="B31" s="105" t="s">
        <v>118</v>
      </c>
      <c r="C31" s="30" t="s">
        <v>93</v>
      </c>
      <c r="D31" s="58">
        <v>14</v>
      </c>
      <c r="E31" s="58">
        <v>14</v>
      </c>
      <c r="F31" s="83">
        <f>G31+H31+I31</f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45</v>
      </c>
      <c r="M31" s="58">
        <v>13</v>
      </c>
      <c r="N31" s="58">
        <v>3</v>
      </c>
      <c r="O31" s="58">
        <v>0</v>
      </c>
      <c r="P31" s="58">
        <v>0</v>
      </c>
      <c r="Q31" s="58">
        <v>3</v>
      </c>
      <c r="R31" s="58">
        <v>5</v>
      </c>
      <c r="S31" s="58">
        <v>0</v>
      </c>
      <c r="T31" s="58">
        <v>0</v>
      </c>
      <c r="U31" s="58">
        <v>1</v>
      </c>
      <c r="V31" s="58">
        <v>2</v>
      </c>
      <c r="W31" s="58">
        <v>0</v>
      </c>
      <c r="X31" s="58">
        <v>10</v>
      </c>
    </row>
    <row r="32" spans="1:24" ht="30" x14ac:dyDescent="0.25">
      <c r="A32" s="1">
        <v>25</v>
      </c>
      <c r="B32" s="105" t="s">
        <v>119</v>
      </c>
      <c r="C32" s="30" t="s">
        <v>93</v>
      </c>
      <c r="D32" s="58">
        <v>5</v>
      </c>
      <c r="E32" s="58">
        <v>5</v>
      </c>
      <c r="F32" s="83"/>
      <c r="G32" s="58"/>
      <c r="H32" s="58"/>
      <c r="I32" s="58"/>
      <c r="J32" s="58"/>
      <c r="K32" s="58"/>
      <c r="L32" s="58">
        <v>3</v>
      </c>
      <c r="M32" s="58">
        <v>9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>
        <v>2</v>
      </c>
    </row>
    <row r="33" spans="1:24" ht="45" x14ac:dyDescent="0.25">
      <c r="A33" s="1">
        <v>26</v>
      </c>
      <c r="B33" s="105" t="s">
        <v>120</v>
      </c>
      <c r="C33" s="30" t="s">
        <v>93</v>
      </c>
      <c r="D33" s="58">
        <v>1</v>
      </c>
      <c r="E33" s="58">
        <v>1</v>
      </c>
      <c r="F33" s="83"/>
      <c r="G33" s="58"/>
      <c r="H33" s="58"/>
      <c r="I33" s="58"/>
      <c r="J33" s="58"/>
      <c r="K33" s="58"/>
      <c r="L33" s="58"/>
      <c r="M33" s="58">
        <v>2</v>
      </c>
      <c r="N33" s="58"/>
      <c r="O33" s="58"/>
      <c r="P33" s="58"/>
      <c r="Q33" s="58">
        <v>2</v>
      </c>
      <c r="R33" s="58"/>
      <c r="S33" s="58"/>
      <c r="T33" s="58"/>
      <c r="U33" s="58"/>
      <c r="V33" s="58"/>
      <c r="W33" s="58"/>
      <c r="X33" s="58"/>
    </row>
    <row r="34" spans="1:24" x14ac:dyDescent="0.25">
      <c r="A34" s="272" t="s">
        <v>2</v>
      </c>
      <c r="B34" s="273"/>
      <c r="C34" s="274"/>
      <c r="D34" s="133">
        <f>SUM(D8:D33)</f>
        <v>198</v>
      </c>
      <c r="E34" s="133">
        <f t="shared" ref="E34:X34" si="0">SUM(E8:E33)</f>
        <v>191</v>
      </c>
      <c r="F34" s="133">
        <f t="shared" si="0"/>
        <v>7</v>
      </c>
      <c r="G34" s="133">
        <f t="shared" si="0"/>
        <v>16</v>
      </c>
      <c r="H34" s="133">
        <f t="shared" si="0"/>
        <v>0</v>
      </c>
      <c r="I34" s="133">
        <f t="shared" si="0"/>
        <v>1</v>
      </c>
      <c r="J34" s="133">
        <f t="shared" si="0"/>
        <v>0</v>
      </c>
      <c r="K34" s="133">
        <f t="shared" si="0"/>
        <v>0</v>
      </c>
      <c r="L34" s="133">
        <f t="shared" si="0"/>
        <v>807</v>
      </c>
      <c r="M34" s="133">
        <f t="shared" si="0"/>
        <v>187</v>
      </c>
      <c r="N34" s="133">
        <f t="shared" si="0"/>
        <v>3</v>
      </c>
      <c r="O34" s="133">
        <f t="shared" si="0"/>
        <v>0</v>
      </c>
      <c r="P34" s="133">
        <f t="shared" si="0"/>
        <v>0</v>
      </c>
      <c r="Q34" s="133">
        <f t="shared" si="0"/>
        <v>13</v>
      </c>
      <c r="R34" s="133">
        <f t="shared" si="0"/>
        <v>20</v>
      </c>
      <c r="S34" s="133">
        <f t="shared" si="0"/>
        <v>1</v>
      </c>
      <c r="T34" s="133">
        <f t="shared" si="0"/>
        <v>1</v>
      </c>
      <c r="U34" s="133">
        <f t="shared" si="0"/>
        <v>1</v>
      </c>
      <c r="V34" s="133">
        <f t="shared" si="0"/>
        <v>4</v>
      </c>
      <c r="W34" s="133">
        <f t="shared" si="0"/>
        <v>0</v>
      </c>
      <c r="X34" s="133">
        <f t="shared" si="0"/>
        <v>55</v>
      </c>
    </row>
    <row r="35" spans="1:24" ht="22.5" customHeight="1" x14ac:dyDescent="0.25"/>
    <row r="36" spans="1:24" x14ac:dyDescent="0.25">
      <c r="B36" s="203" t="s">
        <v>121</v>
      </c>
      <c r="C36" s="203"/>
    </row>
  </sheetData>
  <mergeCells count="29">
    <mergeCell ref="B36:C36"/>
    <mergeCell ref="H5:H6"/>
    <mergeCell ref="I5:I6"/>
    <mergeCell ref="X4:X6"/>
    <mergeCell ref="J4:J6"/>
    <mergeCell ref="A34:C34"/>
    <mergeCell ref="U4:U6"/>
    <mergeCell ref="N5:N6"/>
    <mergeCell ref="Q5:Q6"/>
    <mergeCell ref="R5:R6"/>
    <mergeCell ref="L4:L6"/>
    <mergeCell ref="M4:M6"/>
    <mergeCell ref="N4:R4"/>
    <mergeCell ref="A1:X1"/>
    <mergeCell ref="A2:X2"/>
    <mergeCell ref="A4:A6"/>
    <mergeCell ref="C4:C6"/>
    <mergeCell ref="D4:D6"/>
    <mergeCell ref="F4:F6"/>
    <mergeCell ref="G4:I4"/>
    <mergeCell ref="K4:K6"/>
    <mergeCell ref="O5:O6"/>
    <mergeCell ref="P5:P6"/>
    <mergeCell ref="S4:S6"/>
    <mergeCell ref="B4:B6"/>
    <mergeCell ref="G5:G6"/>
    <mergeCell ref="E5:E6"/>
    <mergeCell ref="T4:T6"/>
    <mergeCell ref="V4:W5"/>
  </mergeCells>
  <pageMargins left="0" right="0" top="0.74803149606299213" bottom="0.74803149606299213" header="0.31496062992125984" footer="0.31496062992125984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Кадры</vt:lpstr>
      <vt:lpstr>Часть №1</vt:lpstr>
      <vt:lpstr>Часть №2</vt:lpstr>
      <vt:lpstr>Часть №3</vt:lpstr>
      <vt:lpstr>Кадры!Область_печати</vt:lpstr>
      <vt:lpstr>'Часть №1'!Область_печати</vt:lpstr>
      <vt:lpstr>'Часть №2'!Область_печати</vt:lpstr>
      <vt:lpstr>'Часть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Оленина ИЕ</cp:lastModifiedBy>
  <cp:lastPrinted>2020-05-29T11:23:06Z</cp:lastPrinted>
  <dcterms:created xsi:type="dcterms:W3CDTF">2017-12-15T06:01:18Z</dcterms:created>
  <dcterms:modified xsi:type="dcterms:W3CDTF">2020-06-02T15:22:07Z</dcterms:modified>
</cp:coreProperties>
</file>