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Документ" sheetId="1" r:id="rId1"/>
  </sheets>
  <definedNames>
    <definedName name="_xlnm.Print_Titles" localSheetId="0">'Документ'!$4:$6</definedName>
    <definedName name="_xlnm.Print_Area" localSheetId="0">'Документ'!$A$1:$N$805</definedName>
  </definedNames>
  <calcPr fullCalcOnLoad="1"/>
</workbook>
</file>

<file path=xl/sharedStrings.xml><?xml version="1.0" encoding="utf-8"?>
<sst xmlns="http://schemas.openxmlformats.org/spreadsheetml/2006/main" count="2201" uniqueCount="605">
  <si>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</si>
  <si>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</si>
  <si>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t>Транспорт</t>
  </si>
  <si>
    <t>Исполнение судебных актов</t>
  </si>
  <si>
    <t>830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</si>
  <si>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</si>
  <si>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</si>
  <si>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</si>
  <si>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</si>
  <si>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</si>
  <si>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</si>
  <si>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</si>
  <si>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</si>
  <si>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</si>
  <si>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</si>
  <si>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</si>
  <si>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</si>
  <si>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</si>
  <si>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</si>
  <si>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</si>
  <si>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</si>
  <si>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</si>
  <si>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</si>
  <si>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</si>
  <si>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</si>
  <si>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</si>
  <si>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</si>
  <si>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</si>
  <si>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</si>
  <si>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</si>
  <si>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</si>
  <si>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</si>
  <si>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</si>
  <si>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</si>
  <si>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</si>
  <si>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</si>
  <si>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</si>
  <si>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</si>
  <si>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</si>
  <si>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</si>
  <si>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</si>
  <si>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</si>
  <si>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</si>
  <si>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</si>
  <si>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</si>
  <si>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за счет средств республиканского бюджета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</si>
  <si>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</si>
  <si>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</si>
  <si>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</si>
  <si>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</si>
  <si>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</si>
  <si>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</si>
  <si>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</si>
  <si>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</si>
  <si>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</si>
  <si>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</si>
  <si>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</si>
  <si>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</si>
  <si>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</si>
  <si>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</si>
  <si>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</si>
  <si>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</si>
  <si>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</si>
  <si>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</si>
  <si>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</si>
  <si>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</si>
  <si>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</si>
  <si>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</si>
  <si>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</si>
  <si>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</si>
  <si>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</si>
  <si>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</si>
  <si>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</si>
  <si>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</si>
  <si>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</si>
  <si>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</si>
  <si>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</si>
  <si>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Прочие выплаты по обязательствам муниципального образования Чувашской Республики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</si>
  <si>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</si>
  <si>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</si>
  <si>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Другие вопросы в области национальной экономики</t>
  </si>
  <si>
    <t>Иные межбюджетные трансферты</t>
  </si>
  <si>
    <t>500</t>
  </si>
  <si>
    <t>Комплектование книжных фондов библиотек муниципальных образований в рамках поддержки отрасли культуры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</si>
  <si>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</si>
  <si>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</si>
  <si>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</si>
  <si>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</si>
  <si>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</si>
  <si>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</si>
  <si>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</si>
  <si>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</si>
  <si>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</si>
  <si>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</si>
  <si>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</si>
  <si>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</si>
  <si>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</si>
  <si>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</si>
  <si>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</si>
  <si>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</si>
  <si>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</si>
  <si>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</si>
  <si>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</si>
  <si>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</si>
  <si>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</si>
  <si>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</si>
  <si>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</si>
  <si>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11.2.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</si>
  <si>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</si>
  <si>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</si>
  <si>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</si>
  <si>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</si>
  <si>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</si>
  <si>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Ц310110610</t>
  </si>
  <si>
    <t>Ц340000000</t>
  </si>
  <si>
    <t>Основное мероприятие "Реализация мероприятий по проведению оздоровительной кампании детей, в том числе детей, находящихся в трудной жизненной ситуации"</t>
  </si>
  <si>
    <t>Ц340200000</t>
  </si>
  <si>
    <t>Обеспечение отдыха и оздоровления детей, в том числе детей, находящихся в трудной жизненной ситуации</t>
  </si>
  <si>
    <t>Ц340270830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</si>
  <si>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</si>
  <si>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</si>
  <si>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</si>
  <si>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</si>
  <si>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</si>
  <si>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</si>
  <si>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</si>
  <si>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</si>
  <si>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</si>
  <si>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</si>
  <si>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</si>
  <si>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</si>
  <si>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</si>
  <si>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</si>
  <si>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</si>
  <si>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Организация и проведение физкультурных мероприятий с детьми и молодежью</t>
  </si>
  <si>
    <t>Физическая культура</t>
  </si>
  <si>
    <t>Ц600000000</t>
  </si>
  <si>
    <t>5.1.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</si>
  <si>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</si>
  <si>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</si>
  <si>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</si>
  <si>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</si>
  <si>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</si>
  <si>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</si>
  <si>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</si>
  <si>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</si>
  <si>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</si>
  <si>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</si>
  <si>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</si>
  <si>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</si>
  <si>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</si>
  <si>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</si>
  <si>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</si>
  <si>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</si>
  <si>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</si>
  <si>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</si>
  <si>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</si>
  <si>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</si>
  <si>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</si>
  <si>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</si>
  <si>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</si>
  <si>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</si>
  <si>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</si>
  <si>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</si>
  <si>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</si>
  <si>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</si>
  <si>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</si>
  <si>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</si>
  <si>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Проведение мероприятий в области образования для детей и молодежи</t>
  </si>
  <si>
    <t>Ц710971850</t>
  </si>
  <si>
    <t>Основное мероприятие "Меры социальной поддержки"</t>
  </si>
  <si>
    <t>Ц711400000</t>
  </si>
  <si>
    <t>Ц711412030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</si>
  <si>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</si>
  <si>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</si>
  <si>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</si>
  <si>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</si>
  <si>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</si>
  <si>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6.2.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</si>
  <si>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</si>
  <si>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</si>
  <si>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</si>
  <si>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Организация мероприятий по вовлечению молодежи в социальную практику</t>
  </si>
  <si>
    <t xml:space="preserve">Закупка товаров, работ и услуг для государственных (муниципальных) нужд 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</si>
  <si>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</si>
  <si>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</si>
  <si>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</si>
  <si>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</si>
  <si>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Публичные нормативные выплаты гражданам несоциального характера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</si>
  <si>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</si>
  <si>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</si>
  <si>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</si>
  <si>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</si>
  <si>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Ц800000000</t>
  </si>
  <si>
    <t>7.1.</t>
  </si>
  <si>
    <t xml:space="preserve">Подпрограмма «Развитие субъектов малого и среднего предпринимательства в Козловском районе Чувашской Республики» муниципальной программы Козловского района Чувашской Республики «Экономическое развитие и инновационная экономика» 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</si>
  <si>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</si>
  <si>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</si>
  <si>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</si>
  <si>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</si>
  <si>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</si>
  <si>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</si>
  <si>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</si>
  <si>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</si>
  <si>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</si>
  <si>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</si>
  <si>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</si>
  <si>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730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</si>
  <si>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</si>
  <si>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</si>
  <si>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</si>
  <si>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</si>
  <si>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</si>
  <si>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</si>
  <si>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</si>
  <si>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</si>
  <si>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</si>
  <si>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</si>
  <si>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</si>
  <si>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</si>
  <si>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</si>
  <si>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</si>
  <si>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</si>
  <si>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</si>
  <si>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</si>
  <si>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Организация конкурсов, выставок и ярмарок с участием организаций агропромышленного комплекса</t>
  </si>
  <si>
    <t>Сельское хозяйство и рыболовство</t>
  </si>
  <si>
    <t>Ц970000000</t>
  </si>
  <si>
    <t>600</t>
  </si>
  <si>
    <t>610</t>
  </si>
  <si>
    <t>Основное мероприятие "Улучшение жилищных условий граждан на селе"</t>
  </si>
  <si>
    <t>Ц990100000</t>
  </si>
  <si>
    <t>540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</si>
  <si>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</si>
  <si>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</si>
  <si>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</si>
  <si>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Субсидии</t>
  </si>
  <si>
    <t>Ч100000000</t>
  </si>
  <si>
    <t>9.1.</t>
  </si>
  <si>
    <t>Организация предоставления государственных и муниципальных услуг в многофункциональных центрах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</si>
  <si>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</si>
  <si>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</si>
  <si>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</si>
  <si>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</si>
  <si>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</si>
  <si>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</si>
  <si>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</si>
  <si>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</si>
  <si>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Обеспечение безопасности участия детей в дорожном движении</t>
  </si>
  <si>
    <t>Ч230174310</t>
  </si>
  <si>
    <t>Содействие формированию положительного имиджа предпринимательской деятельности</t>
  </si>
  <si>
    <t>Ч120176300</t>
  </si>
  <si>
    <t>Основное мероприятие «Совершенствование внешней среды развития малого и среднего предпринимательства»</t>
  </si>
  <si>
    <t>Ч120100000</t>
  </si>
  <si>
    <t>Основное мероприятие «Организация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средств»</t>
  </si>
  <si>
    <t>13</t>
  </si>
  <si>
    <t>300</t>
  </si>
  <si>
    <t>Ч400000000</t>
  </si>
  <si>
    <t>11.1.</t>
  </si>
  <si>
    <t>Ч410000000</t>
  </si>
  <si>
    <t>Ч410300000</t>
  </si>
  <si>
    <t>Ч410373450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</si>
  <si>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</si>
  <si>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</si>
  <si>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</si>
  <si>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</si>
  <si>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</si>
  <si>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</si>
  <si>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 xml:space="preserve">Подпрограмма "Совершенствование социальной поддержки семьи и детей" муниципальной программы Козловского района Чувашской Республики "Социальная поддержка граждан в Козловском районе Чувашской Республики" 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</si>
  <si>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</si>
  <si>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</si>
  <si>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</si>
  <si>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</si>
  <si>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</si>
  <si>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</si>
  <si>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</si>
  <si>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</si>
  <si>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</si>
  <si>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</si>
  <si>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</si>
  <si>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</si>
  <si>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</si>
  <si>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</si>
  <si>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</si>
  <si>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</si>
  <si>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</si>
  <si>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</si>
  <si>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</si>
  <si>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</si>
  <si>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Подпрограмма "Устойчивое развитие сельских территорий" 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</t>
  </si>
  <si>
    <t>Ц9901L5671</t>
  </si>
  <si>
    <t xml:space="preserve">Улучшение жилищных условий граждан, проживающих в сельской местности, в рамках мероприятий по устойчивому развитию сельских территорий 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</si>
  <si>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</si>
  <si>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</si>
  <si>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</si>
  <si>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</si>
  <si>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</si>
  <si>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</si>
  <si>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</si>
  <si>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</si>
  <si>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</si>
  <si>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</si>
  <si>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</si>
  <si>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</si>
  <si>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Объем предусмотренных ассигнований на 2019 год</t>
  </si>
  <si>
    <t>Благоустройство</t>
  </si>
  <si>
    <t>Основное мероприятие «Стипендии, гранты, премии и денежные поощрения»</t>
  </si>
  <si>
    <t>Ц711100000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</si>
  <si>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</si>
  <si>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Выполнение других обязательств муниципального образования Чувашской Республики</t>
  </si>
  <si>
    <t>Ч5Э0173770</t>
  </si>
  <si>
    <t>620</t>
  </si>
  <si>
    <t>Ч120000000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</si>
  <si>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</si>
  <si>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</si>
  <si>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</si>
  <si>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</si>
  <si>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</si>
  <si>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</si>
  <si>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</si>
  <si>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</si>
  <si>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</si>
  <si>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</si>
  <si>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Основное мероприятие "Реализация мер по оптимизации муниципального долга и своевременному исполнению долговых обязательств"</t>
  </si>
  <si>
    <t>Ц41024А410</t>
  </si>
  <si>
    <t>Обеспечение деятельности муниципальных библиотек</t>
  </si>
  <si>
    <t>Основное мероприятие «Проведение международных, всероссийских, межрегиональных, республиканских мероприятий в сфере культуры и искусства, архивного дела»</t>
  </si>
  <si>
    <t>Ц411071060</t>
  </si>
  <si>
    <t>Организация и проведение фестивалей, конкурсов,  торжественных вечеров, концертов и иных зрелищных мероприятий</t>
  </si>
  <si>
    <t>Ц4114L5090</t>
  </si>
  <si>
    <t>Основное мероприятие «Развитие муниципальных учреждений культуры»</t>
  </si>
  <si>
    <t>Ц411500000</t>
  </si>
  <si>
    <t>Ц4115L5193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</si>
  <si>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</si>
  <si>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</si>
  <si>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</si>
  <si>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</si>
  <si>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Ц510171400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</si>
  <si>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</si>
  <si>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</si>
  <si>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</si>
  <si>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</si>
  <si>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</si>
  <si>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>Денежные поощрения и гранты муниципальных образований для поддержки инноваций в сфере образования</t>
  </si>
  <si>
    <t>Ц711170240</t>
  </si>
  <si>
    <t>Выплата социальных пособий учащимся общеобразовательных учреждений,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</si>
  <si>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</si>
  <si>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</si>
  <si>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</si>
  <si>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</si>
  <si>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 дошкольных образовательных организаций</t>
  </si>
  <si>
    <t>Ц711672090</t>
  </si>
  <si>
    <t>310</t>
  </si>
  <si>
    <t>Ц7201S2120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</si>
  <si>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</si>
  <si>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</si>
  <si>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</si>
  <si>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</si>
  <si>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</si>
  <si>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</si>
  <si>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</si>
  <si>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</si>
  <si>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</si>
  <si>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</si>
  <si>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</si>
  <si>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Основное мероприятие «Реализация мероприятий регионального проекта «Культурная среда»</t>
  </si>
  <si>
    <t>Строительство сельского дома культуры на 100 мест по адресу: Чувашская Республика, Козловский район, с. Аттиково, ул. Горчакова, д. 17а</t>
  </si>
  <si>
    <t>8.</t>
  </si>
  <si>
    <t>8.1.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</si>
  <si>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</si>
  <si>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Ч210300000</t>
  </si>
  <si>
    <t>Ч2103S4180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</si>
  <si>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</si>
  <si>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Ч2103S4190</t>
  </si>
  <si>
    <t>9.2.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</si>
  <si>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</si>
  <si>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А100000000</t>
  </si>
  <si>
    <t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</t>
  </si>
  <si>
    <t>А110000000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</si>
  <si>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</si>
  <si>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</si>
  <si>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</si>
  <si>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А110170230</t>
  </si>
  <si>
    <t>Коммунальное хозяйство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</si>
  <si>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</si>
  <si>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</si>
  <si>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</si>
  <si>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</si>
  <si>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</si>
  <si>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</si>
  <si>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</si>
  <si>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</si>
  <si>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</si>
  <si>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</si>
  <si>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</si>
  <si>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</si>
  <si>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</si>
  <si>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</si>
  <si>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</si>
  <si>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</si>
  <si>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</si>
  <si>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</si>
  <si>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</si>
  <si>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</si>
  <si>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</si>
  <si>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</si>
  <si>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</si>
  <si>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</si>
  <si>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Основное мероприятие «Профилактика и предупреждение рецидивной преступности, ресоциализация и адаптация лиц, освобо-дившихся из мест лишения свободы, и лиц, осужденных к уголовным наказаниям, не связанным с лишением свободы»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</si>
  <si>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</si>
  <si>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</si>
  <si>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</si>
  <si>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</si>
  <si>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</si>
  <si>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</si>
  <si>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</si>
  <si>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</si>
  <si>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</si>
  <si>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</si>
  <si>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</si>
  <si>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</si>
  <si>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</si>
  <si>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</si>
  <si>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</si>
  <si>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</si>
  <si>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</si>
  <si>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</si>
  <si>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</si>
  <si>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</si>
  <si>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</si>
  <si>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</si>
  <si>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</si>
  <si>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</si>
  <si>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</si>
  <si>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</si>
  <si>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</si>
  <si>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</si>
  <si>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</si>
  <si>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</si>
  <si>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</si>
  <si>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</si>
  <si>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</si>
  <si>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</si>
  <si>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</si>
  <si>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</si>
  <si>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</si>
  <si>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</si>
  <si>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</si>
  <si>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</si>
  <si>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</si>
  <si>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</si>
  <si>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Основное мероприятие «Грантовая поддержка местных инициатив граждан, проживающих в сельской местности»</t>
  </si>
  <si>
    <t>Ц990300000</t>
  </si>
  <si>
    <t>Реализация проектов местных инициатив граждан, проживающих в сельской местности, в рамках реализации мероприятий по устойчивому развитию сельских территорий</t>
  </si>
  <si>
    <t>Ц9903L5678</t>
  </si>
  <si>
    <t>520</t>
  </si>
  <si>
    <t xml:space="preserve">Объемы предусмотренных в районном бюджете Козловского района Чувашской Республики средств на реализацию муниципальных программ Козловского района Чувашской Республики  </t>
  </si>
  <si>
    <t>870</t>
  </si>
  <si>
    <t>850</t>
  </si>
  <si>
    <t>за счет средств республиканс-кого бюджета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</si>
  <si>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</si>
  <si>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</si>
  <si>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Реализация полномочий органов местного самоуправления, связанных с общегосударственным управлением</t>
  </si>
  <si>
    <t>А1103S8300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</si>
  <si>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</si>
  <si>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</si>
  <si>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</si>
  <si>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</si>
  <si>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</si>
  <si>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Основное мероприятие «Развитие образования в сфере культуры и искусства»</t>
  </si>
  <si>
    <t>Ц410600000</t>
  </si>
  <si>
    <t>Укрепление материально-технической базы муниципальных детских школ искусств</t>
  </si>
  <si>
    <t>Ц4106S9270</t>
  </si>
  <si>
    <t>Ц411000000</t>
  </si>
  <si>
    <t>Ц4115L4670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</si>
  <si>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</si>
  <si>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Ц4115L5194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</si>
  <si>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</si>
  <si>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</si>
  <si>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</si>
  <si>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</si>
  <si>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Ц711452600</t>
  </si>
  <si>
    <t>10.3.</t>
  </si>
  <si>
    <t>10.4.</t>
  </si>
  <si>
    <t>Подпрограмма «Создание в Козловском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</si>
  <si>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>Ц740000000</t>
  </si>
  <si>
    <t>Основное мероприятие «Строительство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организаций»</t>
  </si>
  <si>
    <t>Ц740300000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</si>
  <si>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</si>
  <si>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Ц7403S9730</t>
  </si>
  <si>
    <t>Приобретение антитеррористического и досмотровового оборудования</t>
  </si>
  <si>
    <t>Ц8305S2620</t>
  </si>
  <si>
    <t xml:space="preserve">Национальная безопасность и правоохранительная деятельность </t>
  </si>
  <si>
    <t>12.2.</t>
  </si>
  <si>
    <t>12.3.</t>
  </si>
  <si>
    <t>Благоустройство территории модульных фельдшерско-акушерских пунктов</t>
  </si>
  <si>
    <t>Ц990270410</t>
  </si>
  <si>
    <t>Строительство объектов инженерной инфраструктуры для модульных фельдшерско-акушерских пунктов</t>
  </si>
  <si>
    <t>Ц990274830</t>
  </si>
  <si>
    <t>Реализация проектов развития общественной инфраструктуры, основанных на местных инициативах</t>
  </si>
  <si>
    <t>Ц9902S6570</t>
  </si>
  <si>
    <t>Прочие межбюджетные трансферты общего характера</t>
  </si>
  <si>
    <t>Ц9902S8280</t>
  </si>
  <si>
    <t>13.</t>
  </si>
  <si>
    <t>13.1.</t>
  </si>
  <si>
    <t>13.2.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</si>
  <si>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</si>
  <si>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</si>
  <si>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</si>
  <si>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</si>
  <si>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</si>
  <si>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14.3.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</si>
  <si>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</si>
  <si>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</si>
  <si>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</si>
  <si>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</si>
  <si>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</si>
  <si>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</si>
  <si>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Иные дотации</t>
  </si>
  <si>
    <t>510</t>
  </si>
  <si>
    <t>15.2.</t>
  </si>
  <si>
    <t>16.</t>
  </si>
  <si>
    <t>16.1.</t>
  </si>
  <si>
    <t>16.2.</t>
  </si>
  <si>
    <t>2.1.</t>
  </si>
  <si>
    <t>Основное мероприятие «Капитальный ремонт объектов образования»</t>
  </si>
  <si>
    <t>Ц711500000</t>
  </si>
  <si>
    <t>Капитальный (текущий) ремонт объектов муниципальных образовательных организаций</t>
  </si>
  <si>
    <t>Ц711572070</t>
  </si>
  <si>
    <t>Ц4107L4670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</si>
  <si>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</si>
  <si>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</si>
  <si>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</si>
  <si>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</si>
  <si>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</si>
  <si>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</si>
  <si>
    <t>A110119760</t>
  </si>
  <si>
    <t>Реализация отдельных полномочий в области обращения с твердыми коммунальными отходами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</si>
  <si>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</si>
  <si>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</si>
  <si>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</si>
  <si>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</si>
  <si>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</si>
  <si>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</si>
  <si>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</si>
  <si>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</si>
  <si>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</si>
  <si>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</si>
  <si>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</si>
  <si>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Ц510200000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</si>
  <si>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</si>
  <si>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</si>
  <si>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</si>
  <si>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 xml:space="preserve">Подпрограмма "Обеспечение общих условий функционирования отраслей агропромышленного комплекса"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</si>
  <si>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Ц9Л0000000</t>
  </si>
  <si>
    <t>Ц9Л0200000</t>
  </si>
  <si>
    <t>Ц9Л0272660</t>
  </si>
  <si>
    <t>Подпрограмма «Повышение качества предоставления государственных и муниципальных услуг» муниципальной программы Козловского района Чувашской Республики «Экономическое развитие Козловского района Чувашской Републики»</t>
  </si>
  <si>
    <t>Ч150000000</t>
  </si>
  <si>
    <t>Основное мероприятие «Организация предоставления государственных и муниципальных услуг по принципу «одного окна»</t>
  </si>
  <si>
    <t>Ч150200000</t>
  </si>
  <si>
    <t>Ч150274780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</si>
  <si>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</si>
  <si>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Ч210374180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</si>
  <si>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</si>
  <si>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</si>
  <si>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</si>
  <si>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Общеэкономические вопросы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</si>
  <si>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</si>
  <si>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</si>
  <si>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</si>
  <si>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</si>
  <si>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«Приобретение оборудования для государственных и муниципальных образовательных организаций»</t>
  </si>
  <si>
    <t>Ц712100000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</si>
  <si>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</si>
  <si>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</si>
  <si>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</si>
  <si>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</si>
  <si>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</si>
  <si>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Кассовые расходы по состоянию на 01.01.2020 года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</si>
  <si>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</si>
  <si>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1.2.</t>
  </si>
  <si>
    <t>Подпрограмма «Обеспечение населения Козловского района Чувашской Республики качественной питьевой водой» муниципальной программы Модернизация и развитие сферы жилищно-коммунального хозяйства»</t>
  </si>
  <si>
    <t>А130000000</t>
  </si>
  <si>
    <t>Основное мероприятие «Развитие систем водоснабжения муниципальных образований»</t>
  </si>
  <si>
    <t>А130100000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</si>
  <si>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</si>
  <si>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А130173090</t>
  </si>
  <si>
    <t>Основное мероприятие «Содействие благоустройству населенных пунктов Чувашской Республики»</t>
  </si>
  <si>
    <t>А510200000</t>
  </si>
  <si>
    <t>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</si>
  <si>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>А5102S2810</t>
  </si>
  <si>
    <t>Иные выплаты населению</t>
  </si>
  <si>
    <t>360</t>
  </si>
  <si>
    <t>Реализация комплекса мероприятий по благоустройству дворовых территорий и тротуаров</t>
  </si>
  <si>
    <t>Ц41A100000</t>
  </si>
  <si>
    <t>Ц41A155678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</si>
  <si>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</si>
  <si>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Ц7115S9990</t>
  </si>
  <si>
    <t>Ч410455500</t>
  </si>
  <si>
    <t>Реализация вопросов местного значения в сфере образования, физической культуры и спорта</t>
  </si>
  <si>
    <t>Ч4104SА710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</si>
  <si>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</si>
  <si>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 xml:space="preserve"> на 2019 год (по состоянию на 01.01.2020)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</si>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</sst>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49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8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13" fillId="2" borderId="17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 horizontal="center"/>
    </xf>
    <xf numFmtId="1" fontId="4" fillId="2" borderId="20" xfId="0" applyNumberFormat="1" applyFont="1" applyBorder="1" applyAlignment="1">
      <alignment horizontal="center"/>
    </xf>
    <xf numFmtId="0" fontId="13" fillId="2" borderId="16" xfId="0" applyFont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2" xfId="0" applyNumberFormat="1" applyFont="1" applyBorder="1" applyAlignment="1">
      <alignment/>
    </xf>
    <xf numFmtId="49" fontId="5" fillId="2" borderId="23" xfId="0" applyNumberFormat="1" applyFont="1" applyFill="1" applyBorder="1" applyAlignment="1">
      <alignment horizontal="center" shrinkToFit="1"/>
    </xf>
    <xf numFmtId="169" fontId="4" fillId="2" borderId="22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vertical="top" shrinkToFit="1"/>
    </xf>
    <xf numFmtId="49" fontId="5" fillId="2" borderId="25" xfId="0" applyNumberFormat="1" applyFont="1" applyFill="1" applyBorder="1" applyAlignment="1">
      <alignment horizontal="center" shrinkToFit="1"/>
    </xf>
    <xf numFmtId="49" fontId="5" fillId="2" borderId="22" xfId="0" applyNumberFormat="1" applyFont="1" applyFill="1" applyBorder="1" applyAlignment="1">
      <alignment horizontal="center" vertical="top" shrinkToFit="1"/>
    </xf>
    <xf numFmtId="49" fontId="5" fillId="2" borderId="22" xfId="0" applyNumberFormat="1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wrapText="1"/>
    </xf>
    <xf numFmtId="169" fontId="5" fillId="2" borderId="26" xfId="0" applyNumberFormat="1" applyFont="1" applyFill="1" applyBorder="1" applyAlignment="1">
      <alignment horizontal="right" shrinkToFit="1"/>
    </xf>
    <xf numFmtId="169" fontId="5" fillId="2" borderId="22" xfId="0" applyNumberFormat="1" applyFont="1" applyFill="1" applyBorder="1" applyAlignment="1">
      <alignment horizontal="right" shrinkToFit="1"/>
    </xf>
    <xf numFmtId="0" fontId="5" fillId="2" borderId="28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center" wrapText="1"/>
    </xf>
    <xf numFmtId="170" fontId="8" fillId="2" borderId="21" xfId="0" applyNumberFormat="1" applyFont="1" applyFill="1" applyBorder="1" applyAlignment="1">
      <alignment wrapText="1"/>
    </xf>
    <xf numFmtId="0" fontId="5" fillId="2" borderId="29" xfId="0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30" xfId="0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horizontal="center" vertical="top" shrinkToFit="1"/>
    </xf>
    <xf numFmtId="0" fontId="4" fillId="2" borderId="30" xfId="0" applyFont="1" applyBorder="1" applyAlignment="1">
      <alignment/>
    </xf>
    <xf numFmtId="49" fontId="8" fillId="2" borderId="27" xfId="0" applyNumberFormat="1" applyFont="1" applyFill="1" applyBorder="1" applyAlignment="1">
      <alignment horizontal="center" shrinkToFit="1"/>
    </xf>
    <xf numFmtId="49" fontId="8" fillId="2" borderId="27" xfId="0" applyNumberFormat="1" applyFont="1" applyFill="1" applyBorder="1" applyAlignment="1">
      <alignment horizontal="center" vertical="top" shrinkToFit="1"/>
    </xf>
    <xf numFmtId="49" fontId="5" fillId="2" borderId="30" xfId="0" applyNumberFormat="1" applyFont="1" applyFill="1" applyBorder="1" applyAlignment="1">
      <alignment horizontal="center" shrinkToFit="1"/>
    </xf>
    <xf numFmtId="4" fontId="5" fillId="0" borderId="30" xfId="0" applyNumberFormat="1" applyFont="1" applyFill="1" applyBorder="1" applyAlignment="1">
      <alignment horizontal="right" vertical="top" shrinkToFit="1"/>
    </xf>
    <xf numFmtId="169" fontId="8" fillId="2" borderId="27" xfId="0" applyNumberFormat="1" applyFont="1" applyFill="1" applyBorder="1" applyAlignment="1">
      <alignment horizontal="right" shrinkToFit="1"/>
    </xf>
    <xf numFmtId="49" fontId="5" fillId="2" borderId="31" xfId="0" applyNumberFormat="1" applyFont="1" applyFill="1" applyBorder="1" applyAlignment="1">
      <alignment horizontal="center" shrinkToFit="1"/>
    </xf>
    <xf numFmtId="0" fontId="13" fillId="2" borderId="14" xfId="0" applyFont="1" applyBorder="1" applyAlignment="1">
      <alignment horizontal="center" vertical="top"/>
    </xf>
    <xf numFmtId="0" fontId="4" fillId="2" borderId="18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30" xfId="0" applyFont="1" applyFill="1" applyBorder="1" applyAlignment="1">
      <alignment wrapText="1"/>
    </xf>
    <xf numFmtId="0" fontId="14" fillId="2" borderId="30" xfId="0" applyFont="1" applyBorder="1" applyAlignment="1">
      <alignment horizontal="right" wrapText="1"/>
    </xf>
    <xf numFmtId="4" fontId="5" fillId="0" borderId="30" xfId="0" applyNumberFormat="1" applyFont="1" applyFill="1" applyBorder="1" applyAlignment="1">
      <alignment horizontal="right" shrinkToFit="1"/>
    </xf>
    <xf numFmtId="0" fontId="5" fillId="2" borderId="32" xfId="0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horizontal="center" shrinkToFit="1"/>
    </xf>
    <xf numFmtId="49" fontId="8" fillId="2" borderId="33" xfId="0" applyNumberFormat="1" applyFont="1" applyFill="1" applyBorder="1" applyAlignment="1">
      <alignment horizontal="center" shrinkToFit="1"/>
    </xf>
    <xf numFmtId="0" fontId="7" fillId="2" borderId="30" xfId="0" applyFont="1" applyFill="1" applyBorder="1" applyAlignment="1">
      <alignment vertical="top" wrapText="1"/>
    </xf>
    <xf numFmtId="0" fontId="7" fillId="2" borderId="30" xfId="0" applyFont="1" applyFill="1" applyBorder="1" applyAlignment="1">
      <alignment wrapText="1"/>
    </xf>
    <xf numFmtId="2" fontId="7" fillId="2" borderId="30" xfId="0" applyNumberFormat="1" applyFont="1" applyFill="1" applyBorder="1" applyAlignment="1">
      <alignment wrapText="1"/>
    </xf>
    <xf numFmtId="0" fontId="7" fillId="2" borderId="24" xfId="0" applyFont="1" applyFill="1" applyBorder="1" applyAlignment="1">
      <alignment horizontal="center" vertical="top" wrapText="1"/>
    </xf>
    <xf numFmtId="0" fontId="13" fillId="2" borderId="24" xfId="0" applyFont="1" applyBorder="1" applyAlignment="1">
      <alignment horizontal="center" vertical="top"/>
    </xf>
    <xf numFmtId="169" fontId="7" fillId="2" borderId="30" xfId="0" applyNumberFormat="1" applyFont="1" applyFill="1" applyBorder="1" applyAlignment="1">
      <alignment wrapText="1"/>
    </xf>
    <xf numFmtId="0" fontId="4" fillId="2" borderId="24" xfId="0" applyFont="1" applyBorder="1" applyAlignment="1">
      <alignment/>
    </xf>
    <xf numFmtId="2" fontId="5" fillId="2" borderId="30" xfId="0" applyNumberFormat="1" applyFont="1" applyFill="1" applyBorder="1" applyAlignment="1">
      <alignment wrapText="1"/>
    </xf>
    <xf numFmtId="0" fontId="5" fillId="2" borderId="21" xfId="0" applyFont="1" applyFill="1" applyBorder="1" applyAlignment="1">
      <alignment vertical="top" wrapText="1"/>
    </xf>
    <xf numFmtId="0" fontId="5" fillId="2" borderId="21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2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7" xfId="0" applyFont="1" applyFill="1" applyBorder="1" applyAlignment="1">
      <alignment vertical="top" wrapText="1"/>
    </xf>
    <xf numFmtId="0" fontId="5" fillId="2" borderId="37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center" vertical="top" wrapText="1"/>
    </xf>
    <xf numFmtId="0" fontId="7" fillId="2" borderId="39" xfId="0" applyFont="1" applyFill="1" applyBorder="1" applyAlignment="1">
      <alignment horizontal="center" vertical="top" wrapTex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5" fillId="2" borderId="40" xfId="0" applyFont="1" applyFill="1" applyBorder="1" applyAlignment="1">
      <alignment vertical="top" wrapText="1"/>
    </xf>
    <xf numFmtId="0" fontId="8" fillId="2" borderId="24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7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4" fontId="8" fillId="2" borderId="41" xfId="0" applyNumberFormat="1" applyFont="1" applyFill="1" applyBorder="1" applyAlignment="1">
      <alignment wrapText="1"/>
    </xf>
    <xf numFmtId="4" fontId="5" fillId="2" borderId="26" xfId="0" applyNumberFormat="1" applyFont="1" applyFill="1" applyBorder="1" applyAlignment="1">
      <alignment horizontal="right" shrinkToFit="1"/>
    </xf>
    <xf numFmtId="4" fontId="13" fillId="2" borderId="14" xfId="0" applyNumberFormat="1" applyFont="1" applyBorder="1" applyAlignment="1">
      <alignment horizontal="right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6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41" xfId="0" applyNumberFormat="1" applyFont="1" applyFill="1" applyBorder="1" applyAlignment="1">
      <alignment horizontal="right" shrinkToFit="1"/>
    </xf>
    <xf numFmtId="4" fontId="5" fillId="2" borderId="41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7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21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42" xfId="0" applyNumberFormat="1" applyFont="1" applyFill="1" applyBorder="1" applyAlignment="1">
      <alignment horizontal="right" shrinkToFi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5" xfId="0" applyNumberFormat="1" applyFont="1" applyFill="1" applyBorder="1" applyAlignment="1">
      <alignment horizontal="right" shrinkToFit="1"/>
    </xf>
    <xf numFmtId="4" fontId="4" fillId="2" borderId="41" xfId="0" applyNumberFormat="1" applyFont="1" applyBorder="1" applyAlignment="1">
      <alignment/>
    </xf>
    <xf numFmtId="4" fontId="4" fillId="2" borderId="43" xfId="0" applyNumberFormat="1" applyFont="1" applyBorder="1" applyAlignment="1">
      <alignment/>
    </xf>
    <xf numFmtId="4" fontId="5" fillId="2" borderId="22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0" fontId="5" fillId="2" borderId="29" xfId="0" applyFont="1" applyFill="1" applyBorder="1" applyAlignment="1">
      <alignment horizontal="center" wrapText="1"/>
    </xf>
    <xf numFmtId="4" fontId="5" fillId="2" borderId="43" xfId="0" applyNumberFormat="1" applyFont="1" applyFill="1" applyBorder="1" applyAlignment="1">
      <alignment horizontal="right" shrinkToFit="1"/>
    </xf>
    <xf numFmtId="4" fontId="5" fillId="2" borderId="44" xfId="0" applyNumberFormat="1" applyFont="1" applyFill="1" applyBorder="1" applyAlignment="1">
      <alignment horizontal="right" shrinkToFit="1"/>
    </xf>
    <xf numFmtId="4" fontId="8" fillId="0" borderId="41" xfId="0" applyNumberFormat="1" applyFont="1" applyFill="1" applyBorder="1" applyAlignment="1">
      <alignment horizontal="right" shrinkToFit="1"/>
    </xf>
    <xf numFmtId="4" fontId="8" fillId="0" borderId="45" xfId="0" applyNumberFormat="1" applyFont="1" applyFill="1" applyBorder="1" applyAlignment="1">
      <alignment horizontal="right" shrinkToFit="1"/>
    </xf>
    <xf numFmtId="4" fontId="6" fillId="0" borderId="41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vertical="top" wrapText="1"/>
    </xf>
    <xf numFmtId="170" fontId="6" fillId="2" borderId="34" xfId="0" applyNumberFormat="1" applyFont="1" applyFill="1" applyBorder="1" applyAlignment="1">
      <alignment wrapText="1"/>
    </xf>
    <xf numFmtId="4" fontId="5" fillId="2" borderId="29" xfId="0" applyNumberFormat="1" applyFont="1" applyFill="1" applyBorder="1" applyAlignment="1">
      <alignment wrapText="1"/>
    </xf>
    <xf numFmtId="0" fontId="7" fillId="11" borderId="46" xfId="0" applyFont="1" applyFill="1" applyBorder="1" applyAlignment="1">
      <alignment vertical="top" wrapText="1"/>
    </xf>
    <xf numFmtId="0" fontId="7" fillId="11" borderId="47" xfId="0" applyFont="1" applyFill="1" applyBorder="1" applyAlignment="1">
      <alignment wrapText="1"/>
    </xf>
    <xf numFmtId="4" fontId="6" fillId="11" borderId="47" xfId="0" applyNumberFormat="1" applyFont="1" applyFill="1" applyBorder="1" applyAlignment="1">
      <alignment wrapText="1"/>
    </xf>
    <xf numFmtId="4" fontId="5" fillId="2" borderId="22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41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8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6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8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6" xfId="0" applyFont="1" applyFill="1" applyBorder="1" applyAlignment="1">
      <alignment vertical="top" wrapText="1"/>
    </xf>
    <xf numFmtId="49" fontId="5" fillId="2" borderId="47" xfId="0" applyNumberFormat="1" applyFont="1" applyFill="1" applyBorder="1" applyAlignment="1">
      <alignment horizontal="center" shrinkToFit="1"/>
    </xf>
    <xf numFmtId="0" fontId="6" fillId="11" borderId="47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shrinkToFit="1"/>
    </xf>
    <xf numFmtId="0" fontId="7" fillId="11" borderId="49" xfId="0" applyFont="1" applyFill="1" applyBorder="1" applyAlignment="1">
      <alignment vertical="top" wrapText="1"/>
    </xf>
    <xf numFmtId="0" fontId="7" fillId="11" borderId="50" xfId="0" applyFont="1" applyFill="1" applyBorder="1" applyAlignment="1">
      <alignment vertical="top" wrapText="1"/>
    </xf>
    <xf numFmtId="4" fontId="6" fillId="11" borderId="50" xfId="0" applyNumberFormat="1" applyFont="1" applyFill="1" applyBorder="1" applyAlignment="1">
      <alignment wrapText="1"/>
    </xf>
    <xf numFmtId="4" fontId="5" fillId="2" borderId="51" xfId="0" applyNumberFormat="1" applyFont="1" applyFill="1" applyBorder="1" applyAlignment="1">
      <alignment wrapText="1"/>
    </xf>
    <xf numFmtId="0" fontId="6" fillId="11" borderId="50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shrinkToFit="1"/>
    </xf>
    <xf numFmtId="4" fontId="5" fillId="2" borderId="47" xfId="0" applyNumberFormat="1" applyFont="1" applyFill="1" applyBorder="1" applyAlignment="1">
      <alignment horizontal="right" shrinkToFit="1"/>
    </xf>
    <xf numFmtId="0" fontId="5" fillId="2" borderId="41" xfId="0" applyFont="1" applyFill="1" applyBorder="1" applyAlignment="1">
      <alignment vertical="top" wrapText="1"/>
    </xf>
    <xf numFmtId="49" fontId="5" fillId="2" borderId="41" xfId="0" applyNumberFormat="1" applyFont="1" applyFill="1" applyBorder="1" applyAlignment="1">
      <alignment horizontal="center" shrinkToFit="1"/>
    </xf>
    <xf numFmtId="0" fontId="7" fillId="2" borderId="52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vertical="top" wrapText="1"/>
    </xf>
    <xf numFmtId="0" fontId="7" fillId="11" borderId="41" xfId="0" applyFont="1" applyFill="1" applyBorder="1" applyAlignment="1">
      <alignment vertical="top" wrapText="1"/>
    </xf>
    <xf numFmtId="0" fontId="6" fillId="11" borderId="41" xfId="0" applyFont="1" applyFill="1" applyBorder="1" applyAlignment="1">
      <alignment horizontal="center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41" xfId="0" applyNumberFormat="1" applyFont="1" applyFill="1" applyBorder="1" applyAlignment="1">
      <alignment wrapText="1"/>
    </xf>
    <xf numFmtId="4" fontId="5" fillId="2" borderId="40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5" fillId="2" borderId="22" xfId="0" applyFont="1" applyFill="1" applyBorder="1" applyAlignment="1">
      <alignment vertical="top" wrapText="1"/>
    </xf>
    <xf numFmtId="170" fontId="5" fillId="2" borderId="11" xfId="0" applyNumberFormat="1" applyFont="1" applyFill="1" applyBorder="1" applyAlignment="1">
      <alignment horizontal="right" shrinkToFit="1"/>
    </xf>
    <xf numFmtId="49" fontId="5" fillId="2" borderId="13" xfId="0" applyNumberFormat="1" applyFont="1" applyFill="1" applyBorder="1" applyAlignment="1">
      <alignment horizontal="left" vertical="top" shrinkToFi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140625" defaultRowHeight="12.75" outlineLevelRow="4"/>
  <cols>
    <col min="1" max="1" width="5.421875" style="0" customWidth="1"/>
    <col min="2" max="2" width="47.140625" style="0" customWidth="1"/>
    <col min="3" max="3" width="12.7109375" style="0" customWidth="1"/>
    <col min="4" max="4" width="6.140625" style="0" customWidth="1"/>
    <col min="5" max="5" width="7.28125" style="0" customWidth="1"/>
    <col min="6" max="6" width="6.28125" style="0" customWidth="1"/>
    <col min="7" max="7" width="14.7109375" style="0" customWidth="1"/>
    <col min="8" max="8" width="13.57421875" style="0" customWidth="1"/>
    <col min="9" max="9" width="13.421875" style="0" customWidth="1"/>
    <col min="10" max="10" width="13.140625" style="0" customWidth="1"/>
    <col min="11" max="11" width="14.28125" style="0" customWidth="1"/>
    <col min="12" max="12" width="13.7109375" style="0" customWidth="1"/>
    <col min="13" max="13" width="15.421875" style="0" customWidth="1"/>
    <col min="14" max="14" width="13.421875" style="0" customWidth="1"/>
  </cols>
  <sheetData>
    <row r="1" spans="2:14" s="2" customFormat="1" ht="31.5" customHeight="1">
      <c r="B1" s="200" t="s">
        <v>456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2:14" s="2" customFormat="1" ht="15">
      <c r="B2" s="201" t="s">
        <v>603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2:14" s="2" customFormat="1" ht="1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2" customFormat="1" ht="48" customHeight="1">
      <c r="A4" s="8" t="s">
        <v>26</v>
      </c>
      <c r="B4" s="101" t="s">
        <v>24</v>
      </c>
      <c r="C4" s="102" t="s">
        <v>70</v>
      </c>
      <c r="D4" s="102" t="s">
        <v>5</v>
      </c>
      <c r="E4" s="102" t="s">
        <v>39</v>
      </c>
      <c r="F4" s="102" t="s">
        <v>40</v>
      </c>
      <c r="G4" s="203" t="s">
        <v>304</v>
      </c>
      <c r="H4" s="204"/>
      <c r="I4" s="204"/>
      <c r="J4" s="205"/>
      <c r="K4" s="203" t="s">
        <v>579</v>
      </c>
      <c r="L4" s="204"/>
      <c r="M4" s="204"/>
      <c r="N4" s="205"/>
    </row>
    <row r="5" spans="1:14" s="2" customFormat="1" ht="66" customHeight="1">
      <c r="A5" s="48"/>
      <c r="B5" s="55"/>
      <c r="C5" s="56"/>
      <c r="D5" s="56"/>
      <c r="E5" s="56"/>
      <c r="F5" s="56"/>
      <c r="G5" s="9" t="s">
        <v>44</v>
      </c>
      <c r="H5" s="9" t="s">
        <v>127</v>
      </c>
      <c r="I5" s="9" t="s">
        <v>459</v>
      </c>
      <c r="J5" s="9" t="s">
        <v>347</v>
      </c>
      <c r="K5" s="9" t="s">
        <v>44</v>
      </c>
      <c r="L5" s="9" t="s">
        <v>127</v>
      </c>
      <c r="M5" s="9" t="s">
        <v>45</v>
      </c>
      <c r="N5" s="9" t="s">
        <v>347</v>
      </c>
    </row>
    <row r="6" spans="1:14" s="2" customFormat="1" ht="15" customHeight="1">
      <c r="A6" s="196">
        <v>1</v>
      </c>
      <c r="B6" s="55">
        <v>2</v>
      </c>
      <c r="C6" s="56">
        <v>3</v>
      </c>
      <c r="D6" s="56">
        <v>4</v>
      </c>
      <c r="E6" s="56">
        <v>5</v>
      </c>
      <c r="F6" s="56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14" s="2" customFormat="1" ht="57.75" customHeight="1" outlineLevel="4">
      <c r="A7" s="21" t="s">
        <v>449</v>
      </c>
      <c r="B7" s="159" t="s">
        <v>604</v>
      </c>
      <c r="C7" s="167" t="s">
        <v>376</v>
      </c>
      <c r="D7" s="161"/>
      <c r="E7" s="160"/>
      <c r="F7" s="163"/>
      <c r="G7" s="164">
        <f>G9+G28</f>
        <v>21472983.39</v>
      </c>
      <c r="H7" s="164">
        <f aca="true" t="shared" si="0" ref="H7:N7">H9+H28</f>
        <v>0</v>
      </c>
      <c r="I7" s="164">
        <f t="shared" si="0"/>
        <v>15228772.83</v>
      </c>
      <c r="J7" s="164">
        <f t="shared" si="0"/>
        <v>6244210.5600000005</v>
      </c>
      <c r="K7" s="164">
        <f t="shared" si="0"/>
        <v>21465983.39</v>
      </c>
      <c r="L7" s="164">
        <f t="shared" si="0"/>
        <v>0</v>
      </c>
      <c r="M7" s="164">
        <f t="shared" si="0"/>
        <v>15228772.83</v>
      </c>
      <c r="N7" s="164">
        <f t="shared" si="0"/>
        <v>6237210.5600000005</v>
      </c>
    </row>
    <row r="8" spans="1:14" s="2" customFormat="1" ht="12.75" customHeight="1" outlineLevel="4">
      <c r="A8" s="21"/>
      <c r="B8" s="168"/>
      <c r="C8" s="169"/>
      <c r="D8" s="170"/>
      <c r="E8" s="171"/>
      <c r="F8" s="172"/>
      <c r="G8" s="173"/>
      <c r="H8" s="173"/>
      <c r="I8" s="173"/>
      <c r="J8" s="173"/>
      <c r="K8" s="173"/>
      <c r="L8" s="173"/>
      <c r="M8" s="173"/>
      <c r="N8" s="173"/>
    </row>
    <row r="9" spans="1:14" s="2" customFormat="1" ht="82.5" customHeight="1" outlineLevel="4">
      <c r="A9" s="26" t="s">
        <v>450</v>
      </c>
      <c r="B9" s="166" t="s">
        <v>377</v>
      </c>
      <c r="C9" s="35" t="s">
        <v>378</v>
      </c>
      <c r="D9" s="10"/>
      <c r="E9" s="10"/>
      <c r="F9" s="20"/>
      <c r="G9" s="129">
        <f aca="true" t="shared" si="1" ref="G9:N9">G10+G21</f>
        <v>21439983.39</v>
      </c>
      <c r="H9" s="129">
        <f t="shared" si="1"/>
        <v>0</v>
      </c>
      <c r="I9" s="129">
        <f t="shared" si="1"/>
        <v>15228772.83</v>
      </c>
      <c r="J9" s="129">
        <f t="shared" si="1"/>
        <v>6211210.5600000005</v>
      </c>
      <c r="K9" s="129">
        <f t="shared" si="1"/>
        <v>21439983.39</v>
      </c>
      <c r="L9" s="129">
        <f t="shared" si="1"/>
        <v>0</v>
      </c>
      <c r="M9" s="129">
        <f t="shared" si="1"/>
        <v>15228772.83</v>
      </c>
      <c r="N9" s="129">
        <f t="shared" si="1"/>
        <v>6211210.5600000005</v>
      </c>
    </row>
    <row r="10" spans="1:14" s="2" customFormat="1" ht="28.5" customHeight="1" outlineLevel="4">
      <c r="A10" s="22"/>
      <c r="B10" s="10" t="s">
        <v>379</v>
      </c>
      <c r="C10" s="35" t="s">
        <v>380</v>
      </c>
      <c r="D10" s="31"/>
      <c r="E10" s="31"/>
      <c r="F10" s="31"/>
      <c r="G10" s="129">
        <f aca="true" t="shared" si="2" ref="G10:N10">G16+G11</f>
        <v>7507594.4</v>
      </c>
      <c r="H10" s="129">
        <f t="shared" si="2"/>
        <v>0</v>
      </c>
      <c r="I10" s="129">
        <f t="shared" si="2"/>
        <v>3107594.4</v>
      </c>
      <c r="J10" s="129">
        <f t="shared" si="2"/>
        <v>4400000</v>
      </c>
      <c r="K10" s="129">
        <f t="shared" si="2"/>
        <v>7507594.4</v>
      </c>
      <c r="L10" s="129">
        <f t="shared" si="2"/>
        <v>0</v>
      </c>
      <c r="M10" s="129">
        <f t="shared" si="2"/>
        <v>3107594.4</v>
      </c>
      <c r="N10" s="129">
        <f t="shared" si="2"/>
        <v>4400000</v>
      </c>
    </row>
    <row r="11" spans="1:14" s="2" customFormat="1" ht="26.25" customHeight="1" outlineLevel="4">
      <c r="A11" s="22"/>
      <c r="B11" s="13" t="s">
        <v>537</v>
      </c>
      <c r="C11" s="29" t="s">
        <v>536</v>
      </c>
      <c r="D11" s="29"/>
      <c r="E11" s="29"/>
      <c r="F11" s="30"/>
      <c r="G11" s="126">
        <f aca="true" t="shared" si="3" ref="G11:G20">H11+I11+J11</f>
        <v>3107594.4</v>
      </c>
      <c r="H11" s="126">
        <v>0</v>
      </c>
      <c r="I11" s="126">
        <v>3107594.4</v>
      </c>
      <c r="J11" s="126">
        <v>0</v>
      </c>
      <c r="K11" s="126">
        <f aca="true" t="shared" si="4" ref="K11:K20">L11+M11+N11</f>
        <v>3107594.4</v>
      </c>
      <c r="L11" s="126">
        <v>0</v>
      </c>
      <c r="M11" s="126">
        <v>3107594.4</v>
      </c>
      <c r="N11" s="126">
        <v>0</v>
      </c>
    </row>
    <row r="12" spans="1:14" s="2" customFormat="1" ht="26.25" outlineLevel="4">
      <c r="A12" s="22"/>
      <c r="B12" s="13" t="s">
        <v>403</v>
      </c>
      <c r="C12" s="29" t="s">
        <v>536</v>
      </c>
      <c r="D12" s="29" t="s">
        <v>87</v>
      </c>
      <c r="E12" s="29"/>
      <c r="F12" s="30"/>
      <c r="G12" s="126">
        <f t="shared" si="3"/>
        <v>3107594.4</v>
      </c>
      <c r="H12" s="126">
        <v>0</v>
      </c>
      <c r="I12" s="126">
        <v>3107594.4</v>
      </c>
      <c r="J12" s="126">
        <v>0</v>
      </c>
      <c r="K12" s="126">
        <f t="shared" si="4"/>
        <v>3107594.4</v>
      </c>
      <c r="L12" s="126">
        <v>0</v>
      </c>
      <c r="M12" s="126">
        <v>3107594.4</v>
      </c>
      <c r="N12" s="126">
        <v>0</v>
      </c>
    </row>
    <row r="13" spans="1:14" s="2" customFormat="1" ht="27" customHeight="1" outlineLevel="4">
      <c r="A13" s="22"/>
      <c r="B13" s="13" t="s">
        <v>86</v>
      </c>
      <c r="C13" s="29" t="s">
        <v>536</v>
      </c>
      <c r="D13" s="29" t="s">
        <v>90</v>
      </c>
      <c r="E13" s="29"/>
      <c r="F13" s="30"/>
      <c r="G13" s="126">
        <f t="shared" si="3"/>
        <v>3107594.4</v>
      </c>
      <c r="H13" s="126">
        <v>0</v>
      </c>
      <c r="I13" s="126">
        <v>3107594.4</v>
      </c>
      <c r="J13" s="126">
        <v>0</v>
      </c>
      <c r="K13" s="126">
        <f t="shared" si="4"/>
        <v>3107594.4</v>
      </c>
      <c r="L13" s="126">
        <v>0</v>
      </c>
      <c r="M13" s="126">
        <v>3107594.4</v>
      </c>
      <c r="N13" s="126">
        <v>0</v>
      </c>
    </row>
    <row r="14" spans="1:14" s="2" customFormat="1" ht="12.75" outlineLevel="4">
      <c r="A14" s="22"/>
      <c r="B14" s="13" t="s">
        <v>36</v>
      </c>
      <c r="C14" s="29" t="s">
        <v>536</v>
      </c>
      <c r="D14" s="29" t="s">
        <v>90</v>
      </c>
      <c r="E14" s="29" t="s">
        <v>37</v>
      </c>
      <c r="F14" s="30"/>
      <c r="G14" s="126">
        <f t="shared" si="3"/>
        <v>3107594.4</v>
      </c>
      <c r="H14" s="126">
        <v>0</v>
      </c>
      <c r="I14" s="126">
        <v>3107594.4</v>
      </c>
      <c r="J14" s="126">
        <v>0</v>
      </c>
      <c r="K14" s="126">
        <f t="shared" si="4"/>
        <v>3107594.4</v>
      </c>
      <c r="L14" s="126">
        <v>0</v>
      </c>
      <c r="M14" s="126">
        <v>3107594.4</v>
      </c>
      <c r="N14" s="126">
        <v>0</v>
      </c>
    </row>
    <row r="15" spans="1:14" s="2" customFormat="1" ht="12.75" outlineLevel="4">
      <c r="A15" s="22"/>
      <c r="B15" s="65" t="s">
        <v>383</v>
      </c>
      <c r="C15" s="29" t="s">
        <v>536</v>
      </c>
      <c r="D15" s="29" t="s">
        <v>90</v>
      </c>
      <c r="E15" s="29" t="s">
        <v>37</v>
      </c>
      <c r="F15" s="29" t="s">
        <v>38</v>
      </c>
      <c r="G15" s="126">
        <f t="shared" si="3"/>
        <v>3107594.4</v>
      </c>
      <c r="H15" s="126">
        <v>0</v>
      </c>
      <c r="I15" s="126">
        <v>3107594.4</v>
      </c>
      <c r="J15" s="126">
        <v>0</v>
      </c>
      <c r="K15" s="126">
        <f t="shared" si="4"/>
        <v>3107594.4</v>
      </c>
      <c r="L15" s="126">
        <v>0</v>
      </c>
      <c r="M15" s="126">
        <v>3107594.4</v>
      </c>
      <c r="N15" s="126">
        <v>0</v>
      </c>
    </row>
    <row r="16" spans="1:14" s="2" customFormat="1" ht="42" customHeight="1" outlineLevel="4">
      <c r="A16" s="22"/>
      <c r="B16" s="13" t="s">
        <v>381</v>
      </c>
      <c r="C16" s="29" t="s">
        <v>382</v>
      </c>
      <c r="D16" s="29"/>
      <c r="E16" s="29"/>
      <c r="F16" s="30"/>
      <c r="G16" s="126">
        <f t="shared" si="3"/>
        <v>4400000</v>
      </c>
      <c r="H16" s="126">
        <v>0</v>
      </c>
      <c r="I16" s="126">
        <v>0</v>
      </c>
      <c r="J16" s="126">
        <v>4400000</v>
      </c>
      <c r="K16" s="126">
        <f t="shared" si="4"/>
        <v>4400000</v>
      </c>
      <c r="L16" s="126">
        <v>0</v>
      </c>
      <c r="M16" s="126">
        <v>0</v>
      </c>
      <c r="N16" s="126">
        <v>4400000</v>
      </c>
    </row>
    <row r="17" spans="1:14" s="2" customFormat="1" ht="12.75" outlineLevel="4">
      <c r="A17" s="22"/>
      <c r="B17" s="13" t="s">
        <v>128</v>
      </c>
      <c r="C17" s="29" t="s">
        <v>382</v>
      </c>
      <c r="D17" s="29" t="s">
        <v>303</v>
      </c>
      <c r="E17" s="29"/>
      <c r="F17" s="30"/>
      <c r="G17" s="126">
        <f t="shared" si="3"/>
        <v>4400000</v>
      </c>
      <c r="H17" s="126">
        <v>0</v>
      </c>
      <c r="I17" s="126">
        <v>0</v>
      </c>
      <c r="J17" s="126">
        <v>4400000</v>
      </c>
      <c r="K17" s="126">
        <f t="shared" si="4"/>
        <v>4400000</v>
      </c>
      <c r="L17" s="126">
        <v>0</v>
      </c>
      <c r="M17" s="126">
        <v>0</v>
      </c>
      <c r="N17" s="126">
        <v>4400000</v>
      </c>
    </row>
    <row r="18" spans="1:14" s="2" customFormat="1" ht="52.5" outlineLevel="4">
      <c r="A18" s="22"/>
      <c r="B18" s="13" t="s">
        <v>0</v>
      </c>
      <c r="C18" s="29" t="s">
        <v>382</v>
      </c>
      <c r="D18" s="29" t="s">
        <v>1</v>
      </c>
      <c r="E18" s="29"/>
      <c r="F18" s="30"/>
      <c r="G18" s="126">
        <f t="shared" si="3"/>
        <v>4400000</v>
      </c>
      <c r="H18" s="126">
        <v>0</v>
      </c>
      <c r="I18" s="126">
        <v>0</v>
      </c>
      <c r="J18" s="126">
        <v>4400000</v>
      </c>
      <c r="K18" s="126">
        <f t="shared" si="4"/>
        <v>4400000</v>
      </c>
      <c r="L18" s="126">
        <v>0</v>
      </c>
      <c r="M18" s="126">
        <v>0</v>
      </c>
      <c r="N18" s="126">
        <v>4400000</v>
      </c>
    </row>
    <row r="19" spans="1:14" s="2" customFormat="1" ht="12.75" outlineLevel="4">
      <c r="A19" s="22"/>
      <c r="B19" s="13" t="s">
        <v>36</v>
      </c>
      <c r="C19" s="29" t="s">
        <v>382</v>
      </c>
      <c r="D19" s="29" t="s">
        <v>1</v>
      </c>
      <c r="E19" s="29" t="s">
        <v>37</v>
      </c>
      <c r="F19" s="30"/>
      <c r="G19" s="126">
        <f t="shared" si="3"/>
        <v>4400000</v>
      </c>
      <c r="H19" s="126">
        <v>0</v>
      </c>
      <c r="I19" s="126">
        <v>0</v>
      </c>
      <c r="J19" s="126">
        <v>4400000</v>
      </c>
      <c r="K19" s="126">
        <f t="shared" si="4"/>
        <v>4400000</v>
      </c>
      <c r="L19" s="126">
        <v>0</v>
      </c>
      <c r="M19" s="126">
        <v>0</v>
      </c>
      <c r="N19" s="126">
        <v>4400000</v>
      </c>
    </row>
    <row r="20" spans="1:14" s="2" customFormat="1" ht="12.75" outlineLevel="4">
      <c r="A20" s="22"/>
      <c r="B20" s="65" t="s">
        <v>383</v>
      </c>
      <c r="C20" s="29" t="s">
        <v>382</v>
      </c>
      <c r="D20" s="29" t="s">
        <v>1</v>
      </c>
      <c r="E20" s="29" t="s">
        <v>37</v>
      </c>
      <c r="F20" s="29" t="s">
        <v>38</v>
      </c>
      <c r="G20" s="126">
        <f t="shared" si="3"/>
        <v>4400000</v>
      </c>
      <c r="H20" s="126">
        <v>0</v>
      </c>
      <c r="I20" s="126">
        <v>0</v>
      </c>
      <c r="J20" s="126">
        <v>4400000</v>
      </c>
      <c r="K20" s="126">
        <f t="shared" si="4"/>
        <v>4400000</v>
      </c>
      <c r="L20" s="126">
        <v>0</v>
      </c>
      <c r="M20" s="126">
        <v>0</v>
      </c>
      <c r="N20" s="126">
        <v>4400000</v>
      </c>
    </row>
    <row r="21" spans="1:14" s="2" customFormat="1" ht="69.75" customHeight="1" outlineLevel="4">
      <c r="A21" s="22"/>
      <c r="B21" s="10" t="s">
        <v>460</v>
      </c>
      <c r="C21" s="35" t="s">
        <v>461</v>
      </c>
      <c r="D21" s="31"/>
      <c r="E21" s="31"/>
      <c r="F21" s="31"/>
      <c r="G21" s="129">
        <f aca="true" t="shared" si="5" ref="G21:N21">G22</f>
        <v>13932388.99</v>
      </c>
      <c r="H21" s="129">
        <f t="shared" si="5"/>
        <v>0</v>
      </c>
      <c r="I21" s="129">
        <f t="shared" si="5"/>
        <v>12121178.43</v>
      </c>
      <c r="J21" s="129">
        <f t="shared" si="5"/>
        <v>1811210.56</v>
      </c>
      <c r="K21" s="129">
        <f t="shared" si="5"/>
        <v>13932388.99</v>
      </c>
      <c r="L21" s="129">
        <f t="shared" si="5"/>
        <v>0</v>
      </c>
      <c r="M21" s="129">
        <f t="shared" si="5"/>
        <v>12121178.43</v>
      </c>
      <c r="N21" s="129">
        <f t="shared" si="5"/>
        <v>1811210.56</v>
      </c>
    </row>
    <row r="22" spans="1:14" s="2" customFormat="1" ht="41.25" customHeight="1" outlineLevel="4">
      <c r="A22" s="22"/>
      <c r="B22" s="13" t="s">
        <v>462</v>
      </c>
      <c r="C22" s="29" t="s">
        <v>463</v>
      </c>
      <c r="D22" s="29"/>
      <c r="E22" s="29"/>
      <c r="F22" s="30"/>
      <c r="G22" s="126">
        <f>H22+I22+J22</f>
        <v>13932388.99</v>
      </c>
      <c r="H22" s="126">
        <v>0</v>
      </c>
      <c r="I22" s="126">
        <v>12121178.43</v>
      </c>
      <c r="J22" s="126">
        <v>1811210.56</v>
      </c>
      <c r="K22" s="126">
        <f>L22+M22+N22</f>
        <v>13932388.99</v>
      </c>
      <c r="L22" s="126">
        <v>0</v>
      </c>
      <c r="M22" s="126">
        <v>12121178.43</v>
      </c>
      <c r="N22" s="126">
        <v>1811210.56</v>
      </c>
    </row>
    <row r="23" spans="1:14" s="2" customFormat="1" ht="12.75" outlineLevel="4">
      <c r="A23" s="22"/>
      <c r="B23" s="13" t="s">
        <v>128</v>
      </c>
      <c r="C23" s="29" t="s">
        <v>463</v>
      </c>
      <c r="D23" s="29" t="s">
        <v>303</v>
      </c>
      <c r="E23" s="29"/>
      <c r="F23" s="30"/>
      <c r="G23" s="126">
        <f>H23+I23+J23</f>
        <v>13932388.99</v>
      </c>
      <c r="H23" s="126">
        <v>0</v>
      </c>
      <c r="I23" s="126">
        <v>12121178.43</v>
      </c>
      <c r="J23" s="126">
        <v>1811210.56</v>
      </c>
      <c r="K23" s="126">
        <f>L23+M23+N23</f>
        <v>13932388.99</v>
      </c>
      <c r="L23" s="126">
        <v>0</v>
      </c>
      <c r="M23" s="126">
        <v>12121178.43</v>
      </c>
      <c r="N23" s="126">
        <v>1811210.56</v>
      </c>
    </row>
    <row r="24" spans="1:14" s="2" customFormat="1" ht="12.75" outlineLevel="4">
      <c r="A24" s="22"/>
      <c r="B24" s="13" t="s">
        <v>3</v>
      </c>
      <c r="C24" s="29" t="s">
        <v>463</v>
      </c>
      <c r="D24" s="29" t="s">
        <v>4</v>
      </c>
      <c r="E24" s="29"/>
      <c r="F24" s="30"/>
      <c r="G24" s="126">
        <f>H24+I24+J24</f>
        <v>13932388.99</v>
      </c>
      <c r="H24" s="126">
        <v>0</v>
      </c>
      <c r="I24" s="126">
        <v>12121178.43</v>
      </c>
      <c r="J24" s="126">
        <v>1811210.56</v>
      </c>
      <c r="K24" s="126">
        <f>L24+M24+N24</f>
        <v>13932388.99</v>
      </c>
      <c r="L24" s="126">
        <v>0</v>
      </c>
      <c r="M24" s="126">
        <v>12121178.43</v>
      </c>
      <c r="N24" s="126">
        <v>1811210.56</v>
      </c>
    </row>
    <row r="25" spans="1:14" s="2" customFormat="1" ht="12.75" outlineLevel="4">
      <c r="A25" s="22"/>
      <c r="B25" s="13" t="s">
        <v>48</v>
      </c>
      <c r="C25" s="29" t="s">
        <v>463</v>
      </c>
      <c r="D25" s="29" t="s">
        <v>4</v>
      </c>
      <c r="E25" s="29" t="s">
        <v>41</v>
      </c>
      <c r="F25" s="30"/>
      <c r="G25" s="126">
        <f>H25+I25+J25</f>
        <v>13932388.99</v>
      </c>
      <c r="H25" s="126">
        <v>0</v>
      </c>
      <c r="I25" s="126">
        <v>12121178.43</v>
      </c>
      <c r="J25" s="126">
        <v>1811210.56</v>
      </c>
      <c r="K25" s="126">
        <f>L25+M25+N25</f>
        <v>13932388.99</v>
      </c>
      <c r="L25" s="126">
        <v>0</v>
      </c>
      <c r="M25" s="126">
        <v>12121178.43</v>
      </c>
      <c r="N25" s="126">
        <v>1811210.56</v>
      </c>
    </row>
    <row r="26" spans="1:14" s="2" customFormat="1" ht="12.75" outlineLevel="4">
      <c r="A26" s="22"/>
      <c r="B26" s="65" t="s">
        <v>56</v>
      </c>
      <c r="C26" s="29" t="s">
        <v>463</v>
      </c>
      <c r="D26" s="29" t="s">
        <v>4</v>
      </c>
      <c r="E26" s="29" t="s">
        <v>41</v>
      </c>
      <c r="F26" s="29" t="s">
        <v>255</v>
      </c>
      <c r="G26" s="126">
        <f>H26+I26+J26</f>
        <v>13932388.99</v>
      </c>
      <c r="H26" s="126">
        <v>0</v>
      </c>
      <c r="I26" s="126">
        <v>12121178.43</v>
      </c>
      <c r="J26" s="126">
        <v>1811210.56</v>
      </c>
      <c r="K26" s="126">
        <f>L26+M26+N26</f>
        <v>13932388.99</v>
      </c>
      <c r="L26" s="126">
        <v>0</v>
      </c>
      <c r="M26" s="126">
        <v>12121178.43</v>
      </c>
      <c r="N26" s="126">
        <v>1811210.56</v>
      </c>
    </row>
    <row r="27" spans="1:14" s="2" customFormat="1" ht="12.75" outlineLevel="4">
      <c r="A27" s="22"/>
      <c r="B27" s="197"/>
      <c r="C27" s="43"/>
      <c r="D27" s="43"/>
      <c r="E27" s="43"/>
      <c r="F27" s="43"/>
      <c r="G27" s="141"/>
      <c r="H27" s="141"/>
      <c r="I27" s="141"/>
      <c r="J27" s="141"/>
      <c r="K27" s="141"/>
      <c r="L27" s="141"/>
      <c r="M27" s="141"/>
      <c r="N27" s="141"/>
    </row>
    <row r="28" spans="1:14" s="2" customFormat="1" ht="69.75" customHeight="1" outlineLevel="4">
      <c r="A28" s="26" t="s">
        <v>581</v>
      </c>
      <c r="B28" s="166" t="s">
        <v>582</v>
      </c>
      <c r="C28" s="35" t="s">
        <v>583</v>
      </c>
      <c r="D28" s="10"/>
      <c r="E28" s="10"/>
      <c r="F28" s="20"/>
      <c r="G28" s="129">
        <f>G29</f>
        <v>33000</v>
      </c>
      <c r="H28" s="129">
        <f aca="true" t="shared" si="6" ref="H28:N28">H29</f>
        <v>0</v>
      </c>
      <c r="I28" s="129">
        <f t="shared" si="6"/>
        <v>0</v>
      </c>
      <c r="J28" s="129">
        <f t="shared" si="6"/>
        <v>33000</v>
      </c>
      <c r="K28" s="129">
        <f t="shared" si="6"/>
        <v>26000</v>
      </c>
      <c r="L28" s="129">
        <f t="shared" si="6"/>
        <v>0</v>
      </c>
      <c r="M28" s="129">
        <f t="shared" si="6"/>
        <v>0</v>
      </c>
      <c r="N28" s="129">
        <f t="shared" si="6"/>
        <v>26000</v>
      </c>
    </row>
    <row r="29" spans="1:14" s="2" customFormat="1" ht="28.5" customHeight="1" outlineLevel="4">
      <c r="A29" s="22"/>
      <c r="B29" s="10" t="s">
        <v>584</v>
      </c>
      <c r="C29" s="35" t="s">
        <v>585</v>
      </c>
      <c r="D29" s="31"/>
      <c r="E29" s="31"/>
      <c r="F29" s="31"/>
      <c r="G29" s="129">
        <f aca="true" t="shared" si="7" ref="G29:N29">G35+G30</f>
        <v>33000</v>
      </c>
      <c r="H29" s="129">
        <f t="shared" si="7"/>
        <v>0</v>
      </c>
      <c r="I29" s="129">
        <f t="shared" si="7"/>
        <v>0</v>
      </c>
      <c r="J29" s="129">
        <f t="shared" si="7"/>
        <v>33000</v>
      </c>
      <c r="K29" s="129">
        <f t="shared" si="7"/>
        <v>26000</v>
      </c>
      <c r="L29" s="129">
        <f t="shared" si="7"/>
        <v>0</v>
      </c>
      <c r="M29" s="129">
        <f t="shared" si="7"/>
        <v>0</v>
      </c>
      <c r="N29" s="129">
        <f t="shared" si="7"/>
        <v>26000</v>
      </c>
    </row>
    <row r="30" spans="1:14" s="2" customFormat="1" ht="40.5" customHeight="1" outlineLevel="4">
      <c r="A30" s="22"/>
      <c r="B30" s="13" t="s">
        <v>586</v>
      </c>
      <c r="C30" s="29" t="s">
        <v>587</v>
      </c>
      <c r="D30" s="29"/>
      <c r="E30" s="29"/>
      <c r="F30" s="30"/>
      <c r="G30" s="126">
        <f>H30+I30+J30</f>
        <v>33000</v>
      </c>
      <c r="H30" s="126">
        <v>0</v>
      </c>
      <c r="I30" s="126">
        <v>0</v>
      </c>
      <c r="J30" s="126">
        <v>33000</v>
      </c>
      <c r="K30" s="126">
        <f>L30+M30+N30</f>
        <v>26000</v>
      </c>
      <c r="L30" s="126">
        <v>0</v>
      </c>
      <c r="M30" s="126">
        <v>0</v>
      </c>
      <c r="N30" s="126">
        <v>26000</v>
      </c>
    </row>
    <row r="31" spans="1:14" s="2" customFormat="1" ht="26.25" outlineLevel="4">
      <c r="A31" s="22"/>
      <c r="B31" s="13" t="s">
        <v>403</v>
      </c>
      <c r="C31" s="29" t="s">
        <v>587</v>
      </c>
      <c r="D31" s="29" t="s">
        <v>87</v>
      </c>
      <c r="E31" s="29"/>
      <c r="F31" s="30"/>
      <c r="G31" s="126">
        <f>H31+I31+J31</f>
        <v>33000</v>
      </c>
      <c r="H31" s="126">
        <v>0</v>
      </c>
      <c r="I31" s="126">
        <v>0</v>
      </c>
      <c r="J31" s="126">
        <v>33000</v>
      </c>
      <c r="K31" s="126">
        <f>L31+M31+N31</f>
        <v>26000</v>
      </c>
      <c r="L31" s="126">
        <v>0</v>
      </c>
      <c r="M31" s="126">
        <v>0</v>
      </c>
      <c r="N31" s="126">
        <v>26000</v>
      </c>
    </row>
    <row r="32" spans="1:14" s="2" customFormat="1" ht="27" customHeight="1" outlineLevel="4">
      <c r="A32" s="22"/>
      <c r="B32" s="13" t="s">
        <v>86</v>
      </c>
      <c r="C32" s="29" t="s">
        <v>587</v>
      </c>
      <c r="D32" s="29" t="s">
        <v>90</v>
      </c>
      <c r="E32" s="29"/>
      <c r="F32" s="30"/>
      <c r="G32" s="126">
        <f>H32+I32+J32</f>
        <v>33000</v>
      </c>
      <c r="H32" s="126">
        <v>0</v>
      </c>
      <c r="I32" s="126">
        <v>0</v>
      </c>
      <c r="J32" s="126">
        <v>33000</v>
      </c>
      <c r="K32" s="126">
        <f>L32+M32+N32</f>
        <v>26000</v>
      </c>
      <c r="L32" s="126">
        <v>0</v>
      </c>
      <c r="M32" s="126">
        <v>0</v>
      </c>
      <c r="N32" s="126">
        <v>26000</v>
      </c>
    </row>
    <row r="33" spans="1:14" s="2" customFormat="1" ht="12.75" outlineLevel="4">
      <c r="A33" s="22"/>
      <c r="B33" s="13" t="s">
        <v>36</v>
      </c>
      <c r="C33" s="29" t="s">
        <v>587</v>
      </c>
      <c r="D33" s="29" t="s">
        <v>90</v>
      </c>
      <c r="E33" s="29" t="s">
        <v>37</v>
      </c>
      <c r="F33" s="30"/>
      <c r="G33" s="126">
        <f>H33+I33+J33</f>
        <v>33000</v>
      </c>
      <c r="H33" s="126">
        <v>0</v>
      </c>
      <c r="I33" s="126">
        <v>0</v>
      </c>
      <c r="J33" s="126">
        <v>33000</v>
      </c>
      <c r="K33" s="126">
        <f>L33+M33+N33</f>
        <v>26000</v>
      </c>
      <c r="L33" s="126">
        <v>0</v>
      </c>
      <c r="M33" s="126">
        <v>0</v>
      </c>
      <c r="N33" s="126">
        <v>26000</v>
      </c>
    </row>
    <row r="34" spans="1:14" s="2" customFormat="1" ht="12.75" outlineLevel="4">
      <c r="A34" s="22"/>
      <c r="B34" s="65" t="s">
        <v>383</v>
      </c>
      <c r="C34" s="29" t="s">
        <v>587</v>
      </c>
      <c r="D34" s="29" t="s">
        <v>90</v>
      </c>
      <c r="E34" s="29" t="s">
        <v>37</v>
      </c>
      <c r="F34" s="29" t="s">
        <v>38</v>
      </c>
      <c r="G34" s="126">
        <f>H34+I34+J34</f>
        <v>33000</v>
      </c>
      <c r="H34" s="126">
        <v>0</v>
      </c>
      <c r="I34" s="126">
        <v>0</v>
      </c>
      <c r="J34" s="126">
        <v>33000</v>
      </c>
      <c r="K34" s="126">
        <f>L34+M34+N34</f>
        <v>26000</v>
      </c>
      <c r="L34" s="126">
        <v>0</v>
      </c>
      <c r="M34" s="126">
        <v>0</v>
      </c>
      <c r="N34" s="126">
        <v>26000</v>
      </c>
    </row>
    <row r="35" spans="1:14" s="2" customFormat="1" ht="12.75" outlineLevel="4">
      <c r="A35" s="22"/>
      <c r="B35" s="61"/>
      <c r="C35" s="43"/>
      <c r="D35" s="45"/>
      <c r="E35" s="43"/>
      <c r="F35" s="43"/>
      <c r="G35" s="139"/>
      <c r="H35" s="139"/>
      <c r="I35" s="139"/>
      <c r="J35" s="139"/>
      <c r="K35" s="139"/>
      <c r="L35" s="139"/>
      <c r="M35" s="139"/>
      <c r="N35" s="139"/>
    </row>
    <row r="36" spans="1:14" s="2" customFormat="1" ht="57.75" customHeight="1" outlineLevel="4">
      <c r="A36" s="21" t="s">
        <v>27</v>
      </c>
      <c r="B36" s="159" t="s">
        <v>580</v>
      </c>
      <c r="C36" s="167" t="s">
        <v>384</v>
      </c>
      <c r="D36" s="161"/>
      <c r="E36" s="160"/>
      <c r="F36" s="163"/>
      <c r="G36" s="164">
        <f aca="true" t="shared" si="8" ref="G36:N36">G38+G51</f>
        <v>12288060</v>
      </c>
      <c r="H36" s="164">
        <f t="shared" si="8"/>
        <v>7282793.63</v>
      </c>
      <c r="I36" s="164">
        <f t="shared" si="8"/>
        <v>3782837.8099999996</v>
      </c>
      <c r="J36" s="164">
        <f t="shared" si="8"/>
        <v>1222428.56</v>
      </c>
      <c r="K36" s="164">
        <f t="shared" si="8"/>
        <v>12278420.7</v>
      </c>
      <c r="L36" s="164">
        <f t="shared" si="8"/>
        <v>7282793.63</v>
      </c>
      <c r="M36" s="164">
        <f t="shared" si="8"/>
        <v>3773198.51</v>
      </c>
      <c r="N36" s="164">
        <f t="shared" si="8"/>
        <v>1222428.56</v>
      </c>
    </row>
    <row r="37" spans="1:14" s="2" customFormat="1" ht="12.75" customHeight="1" outlineLevel="4">
      <c r="A37" s="21"/>
      <c r="B37" s="168"/>
      <c r="C37" s="169"/>
      <c r="D37" s="170"/>
      <c r="E37" s="171"/>
      <c r="F37" s="172"/>
      <c r="G37" s="173"/>
      <c r="H37" s="173"/>
      <c r="I37" s="173"/>
      <c r="J37" s="173"/>
      <c r="K37" s="173"/>
      <c r="L37" s="173"/>
      <c r="M37" s="173"/>
      <c r="N37" s="173"/>
    </row>
    <row r="38" spans="1:14" s="2" customFormat="1" ht="85.5" customHeight="1" outlineLevel="4">
      <c r="A38" s="26" t="s">
        <v>524</v>
      </c>
      <c r="B38" s="166" t="s">
        <v>386</v>
      </c>
      <c r="C38" s="35" t="s">
        <v>385</v>
      </c>
      <c r="D38" s="10"/>
      <c r="E38" s="10"/>
      <c r="F38" s="20"/>
      <c r="G38" s="129">
        <f aca="true" t="shared" si="9" ref="G38:N38">G39</f>
        <v>10360200</v>
      </c>
      <c r="H38" s="129">
        <f t="shared" si="9"/>
        <v>6559576.87</v>
      </c>
      <c r="I38" s="129">
        <f t="shared" si="9"/>
        <v>2578194.57</v>
      </c>
      <c r="J38" s="129">
        <f t="shared" si="9"/>
        <v>1222428.56</v>
      </c>
      <c r="K38" s="129">
        <f t="shared" si="9"/>
        <v>10360200</v>
      </c>
      <c r="L38" s="129">
        <f t="shared" si="9"/>
        <v>6559576.87</v>
      </c>
      <c r="M38" s="129">
        <f t="shared" si="9"/>
        <v>2578194.57</v>
      </c>
      <c r="N38" s="129">
        <f t="shared" si="9"/>
        <v>1222428.56</v>
      </c>
    </row>
    <row r="39" spans="1:14" s="2" customFormat="1" ht="29.25" customHeight="1" outlineLevel="4">
      <c r="A39" s="22"/>
      <c r="B39" s="10" t="s">
        <v>538</v>
      </c>
      <c r="C39" s="31" t="s">
        <v>539</v>
      </c>
      <c r="D39" s="31"/>
      <c r="E39" s="31"/>
      <c r="F39" s="31"/>
      <c r="G39" s="129">
        <f aca="true" t="shared" si="10" ref="G39:N39">G40+G45</f>
        <v>10360200</v>
      </c>
      <c r="H39" s="129">
        <f t="shared" si="10"/>
        <v>6559576.87</v>
      </c>
      <c r="I39" s="129">
        <f t="shared" si="10"/>
        <v>2578194.57</v>
      </c>
      <c r="J39" s="129">
        <f t="shared" si="10"/>
        <v>1222428.56</v>
      </c>
      <c r="K39" s="129">
        <f t="shared" si="10"/>
        <v>10360200</v>
      </c>
      <c r="L39" s="129">
        <f t="shared" si="10"/>
        <v>6559576.87</v>
      </c>
      <c r="M39" s="129">
        <f t="shared" si="10"/>
        <v>2578194.57</v>
      </c>
      <c r="N39" s="129">
        <f t="shared" si="10"/>
        <v>1222428.56</v>
      </c>
    </row>
    <row r="40" spans="1:14" s="2" customFormat="1" ht="242.25" customHeight="1" outlineLevel="4">
      <c r="A40" s="22"/>
      <c r="B40" s="13" t="s">
        <v>387</v>
      </c>
      <c r="C40" s="29" t="s">
        <v>540</v>
      </c>
      <c r="D40" s="29"/>
      <c r="E40" s="29"/>
      <c r="F40" s="30"/>
      <c r="G40" s="126">
        <f>H40+I40+J40</f>
        <v>3000</v>
      </c>
      <c r="H40" s="126">
        <v>0</v>
      </c>
      <c r="I40" s="126">
        <v>3000</v>
      </c>
      <c r="J40" s="126">
        <v>0</v>
      </c>
      <c r="K40" s="126">
        <f>L40+M40+N40</f>
        <v>3000</v>
      </c>
      <c r="L40" s="126">
        <v>0</v>
      </c>
      <c r="M40" s="126">
        <v>3000</v>
      </c>
      <c r="N40" s="126">
        <v>0</v>
      </c>
    </row>
    <row r="41" spans="1:14" s="2" customFormat="1" ht="12.75" outlineLevel="4">
      <c r="A41" s="22"/>
      <c r="B41" s="13" t="s">
        <v>91</v>
      </c>
      <c r="C41" s="29" t="s">
        <v>540</v>
      </c>
      <c r="D41" s="29" t="s">
        <v>82</v>
      </c>
      <c r="E41" s="29"/>
      <c r="F41" s="30"/>
      <c r="G41" s="126">
        <f aca="true" t="shared" si="11" ref="G41:G49">H41+I41+J41</f>
        <v>3000</v>
      </c>
      <c r="H41" s="126">
        <v>0</v>
      </c>
      <c r="I41" s="126">
        <v>3000</v>
      </c>
      <c r="J41" s="126">
        <v>0</v>
      </c>
      <c r="K41" s="126">
        <f aca="true" t="shared" si="12" ref="K41:K49">L41+M41+N41</f>
        <v>3000</v>
      </c>
      <c r="L41" s="126">
        <v>0</v>
      </c>
      <c r="M41" s="126">
        <v>3000</v>
      </c>
      <c r="N41" s="126">
        <v>0</v>
      </c>
    </row>
    <row r="42" spans="1:14" s="2" customFormat="1" ht="12.75" outlineLevel="4">
      <c r="A42" s="22"/>
      <c r="B42" s="13" t="s">
        <v>74</v>
      </c>
      <c r="C42" s="29" t="s">
        <v>540</v>
      </c>
      <c r="D42" s="29" t="s">
        <v>388</v>
      </c>
      <c r="E42" s="29"/>
      <c r="F42" s="30"/>
      <c r="G42" s="126">
        <f t="shared" si="11"/>
        <v>3000</v>
      </c>
      <c r="H42" s="126">
        <v>0</v>
      </c>
      <c r="I42" s="126">
        <v>3000</v>
      </c>
      <c r="J42" s="126">
        <v>0</v>
      </c>
      <c r="K42" s="126">
        <f t="shared" si="12"/>
        <v>3000</v>
      </c>
      <c r="L42" s="126">
        <v>0</v>
      </c>
      <c r="M42" s="126">
        <v>3000</v>
      </c>
      <c r="N42" s="126">
        <v>0</v>
      </c>
    </row>
    <row r="43" spans="1:14" s="2" customFormat="1" ht="12.75" outlineLevel="4">
      <c r="A43" s="22"/>
      <c r="B43" s="13" t="s">
        <v>48</v>
      </c>
      <c r="C43" s="29" t="s">
        <v>540</v>
      </c>
      <c r="D43" s="29" t="s">
        <v>388</v>
      </c>
      <c r="E43" s="29" t="s">
        <v>41</v>
      </c>
      <c r="F43" s="30"/>
      <c r="G43" s="126">
        <f t="shared" si="11"/>
        <v>3000</v>
      </c>
      <c r="H43" s="126">
        <v>0</v>
      </c>
      <c r="I43" s="126">
        <v>3000</v>
      </c>
      <c r="J43" s="126">
        <v>0</v>
      </c>
      <c r="K43" s="126">
        <f t="shared" si="12"/>
        <v>3000</v>
      </c>
      <c r="L43" s="126">
        <v>0</v>
      </c>
      <c r="M43" s="126">
        <v>3000</v>
      </c>
      <c r="N43" s="126">
        <v>0</v>
      </c>
    </row>
    <row r="44" spans="1:14" s="2" customFormat="1" ht="54" customHeight="1" outlineLevel="4">
      <c r="A44" s="22"/>
      <c r="B44" s="65" t="s">
        <v>98</v>
      </c>
      <c r="C44" s="29" t="s">
        <v>540</v>
      </c>
      <c r="D44" s="29" t="s">
        <v>388</v>
      </c>
      <c r="E44" s="29" t="s">
        <v>41</v>
      </c>
      <c r="F44" s="29" t="s">
        <v>49</v>
      </c>
      <c r="G44" s="126">
        <f t="shared" si="11"/>
        <v>3000</v>
      </c>
      <c r="H44" s="126">
        <v>0</v>
      </c>
      <c r="I44" s="126">
        <v>3000</v>
      </c>
      <c r="J44" s="126">
        <v>0</v>
      </c>
      <c r="K44" s="126">
        <f t="shared" si="12"/>
        <v>3000</v>
      </c>
      <c r="L44" s="126">
        <v>0</v>
      </c>
      <c r="M44" s="126">
        <v>3000</v>
      </c>
      <c r="N44" s="126">
        <v>0</v>
      </c>
    </row>
    <row r="45" spans="1:14" s="2" customFormat="1" ht="107.25" customHeight="1" outlineLevel="4">
      <c r="A45" s="22"/>
      <c r="B45" s="13" t="s">
        <v>541</v>
      </c>
      <c r="C45" s="29" t="s">
        <v>542</v>
      </c>
      <c r="D45" s="29"/>
      <c r="E45" s="29"/>
      <c r="F45" s="30"/>
      <c r="G45" s="126">
        <f t="shared" si="11"/>
        <v>10357200</v>
      </c>
      <c r="H45" s="126">
        <v>6559576.87</v>
      </c>
      <c r="I45" s="126">
        <v>2575194.57</v>
      </c>
      <c r="J45" s="126">
        <v>1222428.56</v>
      </c>
      <c r="K45" s="126">
        <f t="shared" si="12"/>
        <v>10357200</v>
      </c>
      <c r="L45" s="126">
        <v>6559576.87</v>
      </c>
      <c r="M45" s="126">
        <v>2575194.57</v>
      </c>
      <c r="N45" s="126">
        <v>1222428.56</v>
      </c>
    </row>
    <row r="46" spans="1:14" s="2" customFormat="1" ht="14.25" customHeight="1" outlineLevel="4">
      <c r="A46" s="22"/>
      <c r="B46" s="13" t="s">
        <v>92</v>
      </c>
      <c r="C46" s="29" t="s">
        <v>542</v>
      </c>
      <c r="D46" s="29" t="s">
        <v>256</v>
      </c>
      <c r="E46" s="29"/>
      <c r="F46" s="30"/>
      <c r="G46" s="126">
        <f t="shared" si="11"/>
        <v>10357200</v>
      </c>
      <c r="H46" s="126">
        <v>6559576.87</v>
      </c>
      <c r="I46" s="126">
        <v>2575194.57</v>
      </c>
      <c r="J46" s="126">
        <v>1222428.56</v>
      </c>
      <c r="K46" s="126">
        <f t="shared" si="12"/>
        <v>10357200</v>
      </c>
      <c r="L46" s="126">
        <v>6559576.87</v>
      </c>
      <c r="M46" s="126">
        <v>2575194.57</v>
      </c>
      <c r="N46" s="126">
        <v>1222428.56</v>
      </c>
    </row>
    <row r="47" spans="1:14" s="2" customFormat="1" ht="26.25" outlineLevel="4">
      <c r="A47" s="22"/>
      <c r="B47" s="13" t="s">
        <v>93</v>
      </c>
      <c r="C47" s="29" t="s">
        <v>542</v>
      </c>
      <c r="D47" s="29" t="s">
        <v>84</v>
      </c>
      <c r="E47" s="29"/>
      <c r="F47" s="30"/>
      <c r="G47" s="126">
        <f t="shared" si="11"/>
        <v>10357200</v>
      </c>
      <c r="H47" s="126">
        <v>6559576.87</v>
      </c>
      <c r="I47" s="126">
        <v>2575194.57</v>
      </c>
      <c r="J47" s="126">
        <v>1222428.56</v>
      </c>
      <c r="K47" s="126">
        <f t="shared" si="12"/>
        <v>10357200</v>
      </c>
      <c r="L47" s="126">
        <v>6559576.87</v>
      </c>
      <c r="M47" s="126">
        <v>2575194.57</v>
      </c>
      <c r="N47" s="126">
        <v>1222428.56</v>
      </c>
    </row>
    <row r="48" spans="1:14" s="2" customFormat="1" ht="12.75" outlineLevel="4">
      <c r="A48" s="22"/>
      <c r="B48" s="13" t="s">
        <v>42</v>
      </c>
      <c r="C48" s="29" t="s">
        <v>542</v>
      </c>
      <c r="D48" s="29" t="s">
        <v>84</v>
      </c>
      <c r="E48" s="29" t="s">
        <v>298</v>
      </c>
      <c r="F48" s="30"/>
      <c r="G48" s="126">
        <f t="shared" si="11"/>
        <v>10357200</v>
      </c>
      <c r="H48" s="126">
        <v>6559576.87</v>
      </c>
      <c r="I48" s="126">
        <v>2575194.57</v>
      </c>
      <c r="J48" s="126">
        <v>1222428.56</v>
      </c>
      <c r="K48" s="126">
        <f t="shared" si="12"/>
        <v>10357200</v>
      </c>
      <c r="L48" s="126">
        <v>6559576.87</v>
      </c>
      <c r="M48" s="126">
        <v>2575194.57</v>
      </c>
      <c r="N48" s="126">
        <v>1222428.56</v>
      </c>
    </row>
    <row r="49" spans="1:14" s="2" customFormat="1" ht="12.75" outlineLevel="4">
      <c r="A49" s="22"/>
      <c r="B49" s="65" t="s">
        <v>63</v>
      </c>
      <c r="C49" s="29" t="s">
        <v>542</v>
      </c>
      <c r="D49" s="29" t="s">
        <v>84</v>
      </c>
      <c r="E49" s="29" t="s">
        <v>298</v>
      </c>
      <c r="F49" s="29" t="s">
        <v>49</v>
      </c>
      <c r="G49" s="126">
        <f t="shared" si="11"/>
        <v>10357200</v>
      </c>
      <c r="H49" s="126">
        <v>6559576.87</v>
      </c>
      <c r="I49" s="126">
        <v>2575194.57</v>
      </c>
      <c r="J49" s="126">
        <v>1222428.56</v>
      </c>
      <c r="K49" s="126">
        <f t="shared" si="12"/>
        <v>10357200</v>
      </c>
      <c r="L49" s="126">
        <v>6559576.87</v>
      </c>
      <c r="M49" s="126">
        <v>2575194.57</v>
      </c>
      <c r="N49" s="126">
        <v>1222428.56</v>
      </c>
    </row>
    <row r="50" spans="1:14" s="2" customFormat="1" ht="12.75" outlineLevel="4">
      <c r="A50" s="22"/>
      <c r="B50" s="61"/>
      <c r="C50" s="43"/>
      <c r="D50" s="45"/>
      <c r="E50" s="43"/>
      <c r="F50" s="43"/>
      <c r="G50" s="140"/>
      <c r="H50" s="140"/>
      <c r="I50" s="140"/>
      <c r="J50" s="140"/>
      <c r="K50" s="140"/>
      <c r="L50" s="140"/>
      <c r="M50" s="140"/>
      <c r="N50" s="140"/>
    </row>
    <row r="51" spans="1:14" s="2" customFormat="1" ht="111" customHeight="1" outlineLevel="4">
      <c r="A51" s="26" t="s">
        <v>464</v>
      </c>
      <c r="B51" s="166" t="s">
        <v>465</v>
      </c>
      <c r="C51" s="35" t="s">
        <v>389</v>
      </c>
      <c r="D51" s="10"/>
      <c r="E51" s="10"/>
      <c r="F51" s="20"/>
      <c r="G51" s="129">
        <f aca="true" t="shared" si="13" ref="G51:N51">G52</f>
        <v>1927860</v>
      </c>
      <c r="H51" s="129">
        <f t="shared" si="13"/>
        <v>723216.76</v>
      </c>
      <c r="I51" s="129">
        <f t="shared" si="13"/>
        <v>1204643.24</v>
      </c>
      <c r="J51" s="129">
        <f t="shared" si="13"/>
        <v>0</v>
      </c>
      <c r="K51" s="129">
        <f t="shared" si="13"/>
        <v>1918220.7</v>
      </c>
      <c r="L51" s="129">
        <f t="shared" si="13"/>
        <v>723216.76</v>
      </c>
      <c r="M51" s="129">
        <f t="shared" si="13"/>
        <v>1195003.94</v>
      </c>
      <c r="N51" s="129">
        <f t="shared" si="13"/>
        <v>0</v>
      </c>
    </row>
    <row r="52" spans="1:14" s="2" customFormat="1" ht="56.25" customHeight="1" outlineLevel="4">
      <c r="A52" s="22"/>
      <c r="B52" s="10" t="s">
        <v>390</v>
      </c>
      <c r="C52" s="31" t="s">
        <v>391</v>
      </c>
      <c r="D52" s="31"/>
      <c r="E52" s="31"/>
      <c r="F52" s="31"/>
      <c r="G52" s="129">
        <f aca="true" t="shared" si="14" ref="G52:N52">G53+G58</f>
        <v>1927860</v>
      </c>
      <c r="H52" s="129">
        <f t="shared" si="14"/>
        <v>723216.76</v>
      </c>
      <c r="I52" s="129">
        <f t="shared" si="14"/>
        <v>1204643.24</v>
      </c>
      <c r="J52" s="129">
        <f t="shared" si="14"/>
        <v>0</v>
      </c>
      <c r="K52" s="129">
        <f t="shared" si="14"/>
        <v>1918220.7</v>
      </c>
      <c r="L52" s="129">
        <f t="shared" si="14"/>
        <v>723216.76</v>
      </c>
      <c r="M52" s="129">
        <f t="shared" si="14"/>
        <v>1195003.94</v>
      </c>
      <c r="N52" s="129">
        <f t="shared" si="14"/>
        <v>0</v>
      </c>
    </row>
    <row r="53" spans="1:14" s="2" customFormat="1" ht="54" customHeight="1" outlineLevel="4">
      <c r="A53" s="22"/>
      <c r="B53" s="13" t="s">
        <v>392</v>
      </c>
      <c r="C53" s="29" t="s">
        <v>393</v>
      </c>
      <c r="D53" s="29"/>
      <c r="E53" s="29"/>
      <c r="F53" s="30"/>
      <c r="G53" s="126">
        <f aca="true" t="shared" si="15" ref="G53:G62">H53+I53+J53</f>
        <v>1158480.47</v>
      </c>
      <c r="H53" s="126">
        <v>0</v>
      </c>
      <c r="I53" s="126">
        <v>1158480.47</v>
      </c>
      <c r="J53" s="126">
        <v>0</v>
      </c>
      <c r="K53" s="126">
        <f aca="true" t="shared" si="16" ref="K53:K62">L53+M53+N53</f>
        <v>1148841.17</v>
      </c>
      <c r="L53" s="126">
        <v>0</v>
      </c>
      <c r="M53" s="126">
        <v>1148841.17</v>
      </c>
      <c r="N53" s="126">
        <v>0</v>
      </c>
    </row>
    <row r="54" spans="1:14" s="2" customFormat="1" ht="39" customHeight="1" outlineLevel="4">
      <c r="A54" s="22"/>
      <c r="B54" s="13" t="s">
        <v>88</v>
      </c>
      <c r="C54" s="29" t="s">
        <v>393</v>
      </c>
      <c r="D54" s="29" t="s">
        <v>292</v>
      </c>
      <c r="E54" s="29"/>
      <c r="F54" s="30"/>
      <c r="G54" s="126">
        <f t="shared" si="15"/>
        <v>1158480.47</v>
      </c>
      <c r="H54" s="126">
        <v>0</v>
      </c>
      <c r="I54" s="126">
        <v>1158480.47</v>
      </c>
      <c r="J54" s="126">
        <v>0</v>
      </c>
      <c r="K54" s="126">
        <f t="shared" si="16"/>
        <v>1148841.17</v>
      </c>
      <c r="L54" s="126">
        <v>0</v>
      </c>
      <c r="M54" s="126">
        <v>1148841.17</v>
      </c>
      <c r="N54" s="126">
        <v>0</v>
      </c>
    </row>
    <row r="55" spans="1:14" s="2" customFormat="1" ht="12.75" outlineLevel="4">
      <c r="A55" s="22"/>
      <c r="B55" s="13" t="s">
        <v>89</v>
      </c>
      <c r="C55" s="29" t="s">
        <v>393</v>
      </c>
      <c r="D55" s="29" t="s">
        <v>293</v>
      </c>
      <c r="E55" s="29"/>
      <c r="F55" s="30"/>
      <c r="G55" s="126">
        <f t="shared" si="15"/>
        <v>1158480.47</v>
      </c>
      <c r="H55" s="126">
        <v>0</v>
      </c>
      <c r="I55" s="126">
        <v>1158480.47</v>
      </c>
      <c r="J55" s="126">
        <v>0</v>
      </c>
      <c r="K55" s="126">
        <f t="shared" si="16"/>
        <v>1148841.17</v>
      </c>
      <c r="L55" s="126">
        <v>0</v>
      </c>
      <c r="M55" s="126">
        <v>1148841.17</v>
      </c>
      <c r="N55" s="126">
        <v>0</v>
      </c>
    </row>
    <row r="56" spans="1:14" s="2" customFormat="1" ht="12.75" outlineLevel="4">
      <c r="A56" s="22"/>
      <c r="B56" s="13" t="s">
        <v>42</v>
      </c>
      <c r="C56" s="29" t="s">
        <v>393</v>
      </c>
      <c r="D56" s="29" t="s">
        <v>293</v>
      </c>
      <c r="E56" s="29" t="s">
        <v>298</v>
      </c>
      <c r="F56" s="30"/>
      <c r="G56" s="126">
        <f t="shared" si="15"/>
        <v>1158480.47</v>
      </c>
      <c r="H56" s="126">
        <v>0</v>
      </c>
      <c r="I56" s="126">
        <v>1158480.47</v>
      </c>
      <c r="J56" s="126">
        <v>0</v>
      </c>
      <c r="K56" s="126">
        <f t="shared" si="16"/>
        <v>1148841.17</v>
      </c>
      <c r="L56" s="126">
        <v>0</v>
      </c>
      <c r="M56" s="126">
        <v>1148841.17</v>
      </c>
      <c r="N56" s="126">
        <v>0</v>
      </c>
    </row>
    <row r="57" spans="1:14" s="2" customFormat="1" ht="12.75" outlineLevel="4">
      <c r="A57" s="22"/>
      <c r="B57" s="65" t="s">
        <v>63</v>
      </c>
      <c r="C57" s="29" t="s">
        <v>393</v>
      </c>
      <c r="D57" s="29" t="s">
        <v>293</v>
      </c>
      <c r="E57" s="29" t="s">
        <v>298</v>
      </c>
      <c r="F57" s="29" t="s">
        <v>49</v>
      </c>
      <c r="G57" s="126">
        <f t="shared" si="15"/>
        <v>1158480.47</v>
      </c>
      <c r="H57" s="126">
        <v>0</v>
      </c>
      <c r="I57" s="126">
        <v>1158480.47</v>
      </c>
      <c r="J57" s="126">
        <v>0</v>
      </c>
      <c r="K57" s="126">
        <f t="shared" si="16"/>
        <v>1148841.17</v>
      </c>
      <c r="L57" s="126">
        <v>0</v>
      </c>
      <c r="M57" s="126">
        <v>1148841.17</v>
      </c>
      <c r="N57" s="126">
        <v>0</v>
      </c>
    </row>
    <row r="58" spans="1:14" s="2" customFormat="1" ht="53.25" customHeight="1" outlineLevel="4">
      <c r="A58" s="22"/>
      <c r="B58" s="13" t="s">
        <v>392</v>
      </c>
      <c r="C58" s="29" t="s">
        <v>394</v>
      </c>
      <c r="D58" s="29"/>
      <c r="E58" s="29"/>
      <c r="F58" s="30"/>
      <c r="G58" s="126">
        <f t="shared" si="15"/>
        <v>769379.53</v>
      </c>
      <c r="H58" s="126">
        <v>723216.76</v>
      </c>
      <c r="I58" s="126">
        <v>46162.77</v>
      </c>
      <c r="J58" s="126">
        <v>0</v>
      </c>
      <c r="K58" s="126">
        <f t="shared" si="16"/>
        <v>769379.53</v>
      </c>
      <c r="L58" s="126">
        <v>723216.76</v>
      </c>
      <c r="M58" s="126">
        <v>46162.77</v>
      </c>
      <c r="N58" s="126">
        <v>0</v>
      </c>
    </row>
    <row r="59" spans="1:14" s="2" customFormat="1" ht="40.5" customHeight="1" outlineLevel="4">
      <c r="A59" s="22"/>
      <c r="B59" s="13" t="s">
        <v>88</v>
      </c>
      <c r="C59" s="29" t="s">
        <v>394</v>
      </c>
      <c r="D59" s="29" t="s">
        <v>292</v>
      </c>
      <c r="E59" s="29"/>
      <c r="F59" s="30"/>
      <c r="G59" s="126">
        <f t="shared" si="15"/>
        <v>769379.53</v>
      </c>
      <c r="H59" s="126">
        <v>723216.76</v>
      </c>
      <c r="I59" s="126">
        <v>46162.77</v>
      </c>
      <c r="J59" s="126">
        <v>0</v>
      </c>
      <c r="K59" s="126">
        <f t="shared" si="16"/>
        <v>769379.53</v>
      </c>
      <c r="L59" s="126">
        <v>723216.76</v>
      </c>
      <c r="M59" s="126">
        <v>46162.77</v>
      </c>
      <c r="N59" s="126">
        <v>0</v>
      </c>
    </row>
    <row r="60" spans="1:14" s="2" customFormat="1" ht="12.75" outlineLevel="4">
      <c r="A60" s="22"/>
      <c r="B60" s="13" t="s">
        <v>89</v>
      </c>
      <c r="C60" s="29" t="s">
        <v>394</v>
      </c>
      <c r="D60" s="29" t="s">
        <v>293</v>
      </c>
      <c r="E60" s="29"/>
      <c r="F60" s="30"/>
      <c r="G60" s="126">
        <f t="shared" si="15"/>
        <v>769379.53</v>
      </c>
      <c r="H60" s="126">
        <v>723216.76</v>
      </c>
      <c r="I60" s="126">
        <v>46162.77</v>
      </c>
      <c r="J60" s="126">
        <v>0</v>
      </c>
      <c r="K60" s="126">
        <f t="shared" si="16"/>
        <v>769379.53</v>
      </c>
      <c r="L60" s="126">
        <v>723216.76</v>
      </c>
      <c r="M60" s="126">
        <v>46162.77</v>
      </c>
      <c r="N60" s="126">
        <v>0</v>
      </c>
    </row>
    <row r="61" spans="1:14" s="2" customFormat="1" ht="12.75" outlineLevel="4">
      <c r="A61" s="22"/>
      <c r="B61" s="13" t="s">
        <v>42</v>
      </c>
      <c r="C61" s="29" t="s">
        <v>394</v>
      </c>
      <c r="D61" s="29" t="s">
        <v>293</v>
      </c>
      <c r="E61" s="29" t="s">
        <v>298</v>
      </c>
      <c r="F61" s="30"/>
      <c r="G61" s="126">
        <f t="shared" si="15"/>
        <v>769379.53</v>
      </c>
      <c r="H61" s="126">
        <v>723216.76</v>
      </c>
      <c r="I61" s="126">
        <v>46162.77</v>
      </c>
      <c r="J61" s="126">
        <v>0</v>
      </c>
      <c r="K61" s="126">
        <f t="shared" si="16"/>
        <v>769379.53</v>
      </c>
      <c r="L61" s="126">
        <v>723216.76</v>
      </c>
      <c r="M61" s="126">
        <v>46162.77</v>
      </c>
      <c r="N61" s="126">
        <v>0</v>
      </c>
    </row>
    <row r="62" spans="1:14" s="2" customFormat="1" ht="12.75" outlineLevel="4">
      <c r="A62" s="22"/>
      <c r="B62" s="65" t="s">
        <v>63</v>
      </c>
      <c r="C62" s="29" t="s">
        <v>394</v>
      </c>
      <c r="D62" s="29" t="s">
        <v>293</v>
      </c>
      <c r="E62" s="29" t="s">
        <v>298</v>
      </c>
      <c r="F62" s="29" t="s">
        <v>49</v>
      </c>
      <c r="G62" s="126">
        <f t="shared" si="15"/>
        <v>769379.53</v>
      </c>
      <c r="H62" s="126">
        <v>723216.76</v>
      </c>
      <c r="I62" s="126">
        <v>46162.77</v>
      </c>
      <c r="J62" s="126">
        <v>0</v>
      </c>
      <c r="K62" s="126">
        <f t="shared" si="16"/>
        <v>769379.53</v>
      </c>
      <c r="L62" s="126">
        <v>723216.76</v>
      </c>
      <c r="M62" s="126">
        <v>46162.77</v>
      </c>
      <c r="N62" s="126">
        <v>0</v>
      </c>
    </row>
    <row r="63" spans="1:14" s="2" customFormat="1" ht="12.75" outlineLevel="4">
      <c r="A63" s="47"/>
      <c r="B63" s="61"/>
      <c r="C63" s="43"/>
      <c r="D63" s="45"/>
      <c r="E63" s="43"/>
      <c r="F63" s="43"/>
      <c r="G63" s="139"/>
      <c r="H63" s="139"/>
      <c r="I63" s="139"/>
      <c r="J63" s="139"/>
      <c r="K63" s="139"/>
      <c r="L63" s="139"/>
      <c r="M63" s="139"/>
      <c r="N63" s="139"/>
    </row>
    <row r="64" spans="1:14" s="2" customFormat="1" ht="58.5" customHeight="1" outlineLevel="4">
      <c r="A64" s="21" t="s">
        <v>28</v>
      </c>
      <c r="B64" s="159" t="s">
        <v>395</v>
      </c>
      <c r="C64" s="167" t="s">
        <v>396</v>
      </c>
      <c r="D64" s="161"/>
      <c r="E64" s="160"/>
      <c r="F64" s="163"/>
      <c r="G64" s="164">
        <f aca="true" t="shared" si="17" ref="G64:N64">G66+G111+G119+G131</f>
        <v>533700</v>
      </c>
      <c r="H64" s="164">
        <f t="shared" si="17"/>
        <v>0</v>
      </c>
      <c r="I64" s="164">
        <f t="shared" si="17"/>
        <v>313700</v>
      </c>
      <c r="J64" s="164">
        <f t="shared" si="17"/>
        <v>220000</v>
      </c>
      <c r="K64" s="164">
        <f t="shared" si="17"/>
        <v>533668</v>
      </c>
      <c r="L64" s="164">
        <f t="shared" si="17"/>
        <v>0</v>
      </c>
      <c r="M64" s="164">
        <f t="shared" si="17"/>
        <v>313700</v>
      </c>
      <c r="N64" s="164">
        <f t="shared" si="17"/>
        <v>219968</v>
      </c>
    </row>
    <row r="65" spans="1:14" s="2" customFormat="1" ht="12.75" outlineLevel="4">
      <c r="A65" s="22"/>
      <c r="B65" s="23"/>
      <c r="C65" s="3"/>
      <c r="D65" s="3"/>
      <c r="E65" s="3"/>
      <c r="F65" s="13"/>
      <c r="G65" s="7"/>
      <c r="H65" s="7"/>
      <c r="I65" s="7"/>
      <c r="J65" s="5"/>
      <c r="K65" s="7"/>
      <c r="L65" s="7"/>
      <c r="M65" s="7"/>
      <c r="N65" s="5"/>
    </row>
    <row r="66" spans="1:14" s="2" customFormat="1" ht="59.25" customHeight="1" outlineLevel="4">
      <c r="A66" s="26" t="s">
        <v>130</v>
      </c>
      <c r="B66" s="166" t="s">
        <v>397</v>
      </c>
      <c r="C66" s="35" t="s">
        <v>398</v>
      </c>
      <c r="D66" s="10"/>
      <c r="E66" s="10"/>
      <c r="F66" s="20"/>
      <c r="G66" s="129">
        <f aca="true" t="shared" si="18" ref="G66:N66">G67+G92+G98+G104</f>
        <v>150000</v>
      </c>
      <c r="H66" s="129">
        <f t="shared" si="18"/>
        <v>0</v>
      </c>
      <c r="I66" s="129">
        <f t="shared" si="18"/>
        <v>0</v>
      </c>
      <c r="J66" s="129">
        <f t="shared" si="18"/>
        <v>150000</v>
      </c>
      <c r="K66" s="129">
        <f t="shared" si="18"/>
        <v>150000</v>
      </c>
      <c r="L66" s="129">
        <f t="shared" si="18"/>
        <v>0</v>
      </c>
      <c r="M66" s="129">
        <f t="shared" si="18"/>
        <v>0</v>
      </c>
      <c r="N66" s="129">
        <f t="shared" si="18"/>
        <v>150000</v>
      </c>
    </row>
    <row r="67" spans="1:14" s="2" customFormat="1" ht="42" customHeight="1" outlineLevel="4">
      <c r="A67" s="22"/>
      <c r="B67" s="10" t="s">
        <v>399</v>
      </c>
      <c r="C67" s="31" t="s">
        <v>400</v>
      </c>
      <c r="D67" s="31"/>
      <c r="E67" s="31"/>
      <c r="F67" s="31"/>
      <c r="G67" s="129">
        <f aca="true" t="shared" si="19" ref="G67:N67">G68+G77+G82+G87</f>
        <v>135000</v>
      </c>
      <c r="H67" s="129">
        <f t="shared" si="19"/>
        <v>0</v>
      </c>
      <c r="I67" s="129">
        <f t="shared" si="19"/>
        <v>0</v>
      </c>
      <c r="J67" s="129">
        <f t="shared" si="19"/>
        <v>135000</v>
      </c>
      <c r="K67" s="129">
        <f t="shared" si="19"/>
        <v>135000</v>
      </c>
      <c r="L67" s="129">
        <f t="shared" si="19"/>
        <v>0</v>
      </c>
      <c r="M67" s="129">
        <f t="shared" si="19"/>
        <v>0</v>
      </c>
      <c r="N67" s="129">
        <f t="shared" si="19"/>
        <v>135000</v>
      </c>
    </row>
    <row r="68" spans="1:14" s="2" customFormat="1" ht="27" customHeight="1" outlineLevel="4">
      <c r="A68" s="22"/>
      <c r="B68" s="13" t="s">
        <v>401</v>
      </c>
      <c r="C68" s="29" t="s">
        <v>402</v>
      </c>
      <c r="D68" s="29"/>
      <c r="E68" s="29"/>
      <c r="F68" s="30"/>
      <c r="G68" s="126">
        <f aca="true" t="shared" si="20" ref="G68:G86">H68+I68+J68</f>
        <v>93000</v>
      </c>
      <c r="H68" s="126">
        <v>0</v>
      </c>
      <c r="I68" s="126">
        <v>0</v>
      </c>
      <c r="J68" s="126">
        <v>93000</v>
      </c>
      <c r="K68" s="126">
        <f aca="true" t="shared" si="21" ref="K68:K86">L68+M68+N68</f>
        <v>93000</v>
      </c>
      <c r="L68" s="126">
        <v>0</v>
      </c>
      <c r="M68" s="126">
        <v>0</v>
      </c>
      <c r="N68" s="126">
        <v>93000</v>
      </c>
    </row>
    <row r="69" spans="1:14" s="2" customFormat="1" ht="67.5" customHeight="1" outlineLevel="4">
      <c r="A69" s="22"/>
      <c r="B69" s="13" t="s">
        <v>146</v>
      </c>
      <c r="C69" s="29" t="s">
        <v>402</v>
      </c>
      <c r="D69" s="29" t="s">
        <v>313</v>
      </c>
      <c r="E69" s="29"/>
      <c r="F69" s="30"/>
      <c r="G69" s="126">
        <f t="shared" si="20"/>
        <v>93000</v>
      </c>
      <c r="H69" s="126">
        <v>0</v>
      </c>
      <c r="I69" s="126">
        <v>0</v>
      </c>
      <c r="J69" s="126">
        <v>93000</v>
      </c>
      <c r="K69" s="126">
        <f t="shared" si="21"/>
        <v>93000</v>
      </c>
      <c r="L69" s="126">
        <v>0</v>
      </c>
      <c r="M69" s="126">
        <v>0</v>
      </c>
      <c r="N69" s="126">
        <v>93000</v>
      </c>
    </row>
    <row r="70" spans="1:14" s="2" customFormat="1" ht="27" customHeight="1" outlineLevel="4">
      <c r="A70" s="22"/>
      <c r="B70" s="13" t="s">
        <v>147</v>
      </c>
      <c r="C70" s="29" t="s">
        <v>402</v>
      </c>
      <c r="D70" s="29" t="s">
        <v>428</v>
      </c>
      <c r="E70" s="29"/>
      <c r="F70" s="30"/>
      <c r="G70" s="126">
        <f t="shared" si="20"/>
        <v>93000</v>
      </c>
      <c r="H70" s="126">
        <v>0</v>
      </c>
      <c r="I70" s="126">
        <v>0</v>
      </c>
      <c r="J70" s="126">
        <v>93000</v>
      </c>
      <c r="K70" s="126">
        <f t="shared" si="21"/>
        <v>93000</v>
      </c>
      <c r="L70" s="126">
        <v>0</v>
      </c>
      <c r="M70" s="126">
        <v>0</v>
      </c>
      <c r="N70" s="126">
        <v>93000</v>
      </c>
    </row>
    <row r="71" spans="1:14" s="2" customFormat="1" ht="26.25" outlineLevel="4">
      <c r="A71" s="22"/>
      <c r="B71" s="13" t="s">
        <v>67</v>
      </c>
      <c r="C71" s="29" t="s">
        <v>402</v>
      </c>
      <c r="D71" s="29" t="s">
        <v>428</v>
      </c>
      <c r="E71" s="29" t="s">
        <v>43</v>
      </c>
      <c r="F71" s="30"/>
      <c r="G71" s="126">
        <f t="shared" si="20"/>
        <v>93000</v>
      </c>
      <c r="H71" s="126">
        <v>0</v>
      </c>
      <c r="I71" s="126">
        <v>0</v>
      </c>
      <c r="J71" s="126">
        <v>93000</v>
      </c>
      <c r="K71" s="126">
        <f t="shared" si="21"/>
        <v>93000</v>
      </c>
      <c r="L71" s="126">
        <v>0</v>
      </c>
      <c r="M71" s="126">
        <v>0</v>
      </c>
      <c r="N71" s="126">
        <v>93000</v>
      </c>
    </row>
    <row r="72" spans="1:14" s="2" customFormat="1" ht="26.25" outlineLevel="4">
      <c r="A72" s="22"/>
      <c r="B72" s="65" t="s">
        <v>404</v>
      </c>
      <c r="C72" s="29" t="s">
        <v>402</v>
      </c>
      <c r="D72" s="29" t="s">
        <v>428</v>
      </c>
      <c r="E72" s="29" t="s">
        <v>43</v>
      </c>
      <c r="F72" s="29" t="s">
        <v>405</v>
      </c>
      <c r="G72" s="126">
        <f t="shared" si="20"/>
        <v>93000</v>
      </c>
      <c r="H72" s="126">
        <v>0</v>
      </c>
      <c r="I72" s="126">
        <v>0</v>
      </c>
      <c r="J72" s="126">
        <v>93000</v>
      </c>
      <c r="K72" s="126">
        <f t="shared" si="21"/>
        <v>93000</v>
      </c>
      <c r="L72" s="126">
        <v>0</v>
      </c>
      <c r="M72" s="126">
        <v>0</v>
      </c>
      <c r="N72" s="126">
        <v>93000</v>
      </c>
    </row>
    <row r="73" spans="1:14" s="2" customFormat="1" ht="26.25" outlineLevel="4">
      <c r="A73" s="22"/>
      <c r="B73" s="13" t="s">
        <v>403</v>
      </c>
      <c r="C73" s="29" t="s">
        <v>402</v>
      </c>
      <c r="D73" s="29" t="s">
        <v>87</v>
      </c>
      <c r="E73" s="29"/>
      <c r="F73" s="30"/>
      <c r="G73" s="126">
        <f aca="true" t="shared" si="22" ref="G73:G81">H73+I73+J73</f>
        <v>0</v>
      </c>
      <c r="H73" s="126">
        <v>0</v>
      </c>
      <c r="I73" s="126">
        <v>0</v>
      </c>
      <c r="J73" s="126">
        <v>0</v>
      </c>
      <c r="K73" s="126">
        <f aca="true" t="shared" si="23" ref="K73:K81">L73+M73+N73</f>
        <v>0</v>
      </c>
      <c r="L73" s="126">
        <v>0</v>
      </c>
      <c r="M73" s="126">
        <v>0</v>
      </c>
      <c r="N73" s="126">
        <v>0</v>
      </c>
    </row>
    <row r="74" spans="1:14" s="2" customFormat="1" ht="26.25" customHeight="1" outlineLevel="4">
      <c r="A74" s="22"/>
      <c r="B74" s="13" t="s">
        <v>86</v>
      </c>
      <c r="C74" s="29" t="s">
        <v>402</v>
      </c>
      <c r="D74" s="29" t="s">
        <v>90</v>
      </c>
      <c r="E74" s="29"/>
      <c r="F74" s="30"/>
      <c r="G74" s="126">
        <f t="shared" si="22"/>
        <v>0</v>
      </c>
      <c r="H74" s="126">
        <v>0</v>
      </c>
      <c r="I74" s="126">
        <v>0</v>
      </c>
      <c r="J74" s="126">
        <v>0</v>
      </c>
      <c r="K74" s="126">
        <f t="shared" si="23"/>
        <v>0</v>
      </c>
      <c r="L74" s="126">
        <v>0</v>
      </c>
      <c r="M74" s="126">
        <v>0</v>
      </c>
      <c r="N74" s="126">
        <v>0</v>
      </c>
    </row>
    <row r="75" spans="1:14" s="2" customFormat="1" ht="26.25" outlineLevel="4">
      <c r="A75" s="22"/>
      <c r="B75" s="13" t="s">
        <v>67</v>
      </c>
      <c r="C75" s="29" t="s">
        <v>402</v>
      </c>
      <c r="D75" s="29" t="s">
        <v>90</v>
      </c>
      <c r="E75" s="29" t="s">
        <v>43</v>
      </c>
      <c r="F75" s="30"/>
      <c r="G75" s="126">
        <f t="shared" si="22"/>
        <v>0</v>
      </c>
      <c r="H75" s="126">
        <v>0</v>
      </c>
      <c r="I75" s="126">
        <v>0</v>
      </c>
      <c r="J75" s="126">
        <v>0</v>
      </c>
      <c r="K75" s="126">
        <f t="shared" si="23"/>
        <v>0</v>
      </c>
      <c r="L75" s="126">
        <v>0</v>
      </c>
      <c r="M75" s="126">
        <v>0</v>
      </c>
      <c r="N75" s="126">
        <v>0</v>
      </c>
    </row>
    <row r="76" spans="1:14" s="2" customFormat="1" ht="26.25" outlineLevel="4">
      <c r="A76" s="22"/>
      <c r="B76" s="65" t="s">
        <v>404</v>
      </c>
      <c r="C76" s="29" t="s">
        <v>402</v>
      </c>
      <c r="D76" s="29" t="s">
        <v>90</v>
      </c>
      <c r="E76" s="29" t="s">
        <v>43</v>
      </c>
      <c r="F76" s="29" t="s">
        <v>405</v>
      </c>
      <c r="G76" s="126">
        <f t="shared" si="22"/>
        <v>0</v>
      </c>
      <c r="H76" s="126">
        <v>0</v>
      </c>
      <c r="I76" s="126">
        <v>0</v>
      </c>
      <c r="J76" s="126">
        <v>0</v>
      </c>
      <c r="K76" s="126">
        <f t="shared" si="23"/>
        <v>0</v>
      </c>
      <c r="L76" s="126">
        <v>0</v>
      </c>
      <c r="M76" s="126">
        <v>0</v>
      </c>
      <c r="N76" s="126">
        <v>0</v>
      </c>
    </row>
    <row r="77" spans="1:14" s="2" customFormat="1" ht="25.5" customHeight="1" outlineLevel="4">
      <c r="A77" s="22"/>
      <c r="B77" s="13" t="s">
        <v>569</v>
      </c>
      <c r="C77" s="29" t="s">
        <v>568</v>
      </c>
      <c r="D77" s="29"/>
      <c r="E77" s="29"/>
      <c r="F77" s="30"/>
      <c r="G77" s="126">
        <f t="shared" si="22"/>
        <v>12000</v>
      </c>
      <c r="H77" s="126">
        <v>0</v>
      </c>
      <c r="I77" s="126">
        <v>0</v>
      </c>
      <c r="J77" s="126">
        <v>12000</v>
      </c>
      <c r="K77" s="126">
        <f t="shared" si="23"/>
        <v>12000</v>
      </c>
      <c r="L77" s="126">
        <v>0</v>
      </c>
      <c r="M77" s="126">
        <v>0</v>
      </c>
      <c r="N77" s="126">
        <v>12000</v>
      </c>
    </row>
    <row r="78" spans="1:14" s="2" customFormat="1" ht="26.25" outlineLevel="4">
      <c r="A78" s="22"/>
      <c r="B78" s="13" t="s">
        <v>403</v>
      </c>
      <c r="C78" s="29" t="s">
        <v>568</v>
      </c>
      <c r="D78" s="29" t="s">
        <v>87</v>
      </c>
      <c r="E78" s="29"/>
      <c r="F78" s="30"/>
      <c r="G78" s="126">
        <f t="shared" si="22"/>
        <v>12000</v>
      </c>
      <c r="H78" s="126">
        <v>0</v>
      </c>
      <c r="I78" s="126">
        <v>0</v>
      </c>
      <c r="J78" s="126">
        <v>12000</v>
      </c>
      <c r="K78" s="126">
        <f t="shared" si="23"/>
        <v>12000</v>
      </c>
      <c r="L78" s="126">
        <v>0</v>
      </c>
      <c r="M78" s="126">
        <v>0</v>
      </c>
      <c r="N78" s="126">
        <v>12000</v>
      </c>
    </row>
    <row r="79" spans="1:14" s="2" customFormat="1" ht="29.25" customHeight="1" outlineLevel="4">
      <c r="A79" s="22"/>
      <c r="B79" s="13" t="s">
        <v>86</v>
      </c>
      <c r="C79" s="29" t="s">
        <v>568</v>
      </c>
      <c r="D79" s="29" t="s">
        <v>90</v>
      </c>
      <c r="E79" s="29"/>
      <c r="F79" s="30"/>
      <c r="G79" s="126">
        <f t="shared" si="22"/>
        <v>12000</v>
      </c>
      <c r="H79" s="126">
        <v>0</v>
      </c>
      <c r="I79" s="126">
        <v>0</v>
      </c>
      <c r="J79" s="126">
        <v>12000</v>
      </c>
      <c r="K79" s="126">
        <f t="shared" si="23"/>
        <v>12000</v>
      </c>
      <c r="L79" s="126">
        <v>0</v>
      </c>
      <c r="M79" s="126">
        <v>0</v>
      </c>
      <c r="N79" s="126">
        <v>12000</v>
      </c>
    </row>
    <row r="80" spans="1:14" s="2" customFormat="1" ht="26.25" outlineLevel="4">
      <c r="A80" s="22"/>
      <c r="B80" s="13" t="s">
        <v>67</v>
      </c>
      <c r="C80" s="29" t="s">
        <v>568</v>
      </c>
      <c r="D80" s="29" t="s">
        <v>90</v>
      </c>
      <c r="E80" s="29" t="s">
        <v>43</v>
      </c>
      <c r="F80" s="30"/>
      <c r="G80" s="126">
        <f t="shared" si="22"/>
        <v>12000</v>
      </c>
      <c r="H80" s="126">
        <v>0</v>
      </c>
      <c r="I80" s="126">
        <v>0</v>
      </c>
      <c r="J80" s="126">
        <v>12000</v>
      </c>
      <c r="K80" s="126">
        <f t="shared" si="23"/>
        <v>12000</v>
      </c>
      <c r="L80" s="126">
        <v>0</v>
      </c>
      <c r="M80" s="126">
        <v>0</v>
      </c>
      <c r="N80" s="126">
        <v>12000</v>
      </c>
    </row>
    <row r="81" spans="1:14" s="2" customFormat="1" ht="26.25" outlineLevel="4">
      <c r="A81" s="22"/>
      <c r="B81" s="65" t="s">
        <v>404</v>
      </c>
      <c r="C81" s="29" t="s">
        <v>568</v>
      </c>
      <c r="D81" s="29" t="s">
        <v>90</v>
      </c>
      <c r="E81" s="29" t="s">
        <v>43</v>
      </c>
      <c r="F81" s="29" t="s">
        <v>405</v>
      </c>
      <c r="G81" s="126">
        <f t="shared" si="22"/>
        <v>12000</v>
      </c>
      <c r="H81" s="126">
        <v>0</v>
      </c>
      <c r="I81" s="126">
        <v>0</v>
      </c>
      <c r="J81" s="126">
        <v>12000</v>
      </c>
      <c r="K81" s="126">
        <f t="shared" si="23"/>
        <v>12000</v>
      </c>
      <c r="L81" s="126">
        <v>0</v>
      </c>
      <c r="M81" s="126">
        <v>0</v>
      </c>
      <c r="N81" s="126">
        <v>12000</v>
      </c>
    </row>
    <row r="82" spans="1:14" s="2" customFormat="1" ht="39" customHeight="1" outlineLevel="4">
      <c r="A82" s="22"/>
      <c r="B82" s="13" t="s">
        <v>406</v>
      </c>
      <c r="C82" s="29" t="s">
        <v>407</v>
      </c>
      <c r="D82" s="29"/>
      <c r="E82" s="29"/>
      <c r="F82" s="30"/>
      <c r="G82" s="126">
        <f t="shared" si="20"/>
        <v>15000</v>
      </c>
      <c r="H82" s="126">
        <v>0</v>
      </c>
      <c r="I82" s="126">
        <v>0</v>
      </c>
      <c r="J82" s="126">
        <v>15000</v>
      </c>
      <c r="K82" s="126">
        <f t="shared" si="21"/>
        <v>15000</v>
      </c>
      <c r="L82" s="126">
        <v>0</v>
      </c>
      <c r="M82" s="126">
        <v>0</v>
      </c>
      <c r="N82" s="126">
        <v>15000</v>
      </c>
    </row>
    <row r="83" spans="1:14" s="2" customFormat="1" ht="26.25" outlineLevel="4">
      <c r="A83" s="22"/>
      <c r="B83" s="13" t="s">
        <v>403</v>
      </c>
      <c r="C83" s="29" t="s">
        <v>407</v>
      </c>
      <c r="D83" s="29" t="s">
        <v>87</v>
      </c>
      <c r="E83" s="29"/>
      <c r="F83" s="30"/>
      <c r="G83" s="126">
        <f t="shared" si="20"/>
        <v>15000</v>
      </c>
      <c r="H83" s="126">
        <v>0</v>
      </c>
      <c r="I83" s="126">
        <v>0</v>
      </c>
      <c r="J83" s="126">
        <v>15000</v>
      </c>
      <c r="K83" s="126">
        <f t="shared" si="21"/>
        <v>15000</v>
      </c>
      <c r="L83" s="126">
        <v>0</v>
      </c>
      <c r="M83" s="126">
        <v>0</v>
      </c>
      <c r="N83" s="126">
        <v>15000</v>
      </c>
    </row>
    <row r="84" spans="1:14" s="2" customFormat="1" ht="27.75" customHeight="1" outlineLevel="4">
      <c r="A84" s="22"/>
      <c r="B84" s="13" t="s">
        <v>86</v>
      </c>
      <c r="C84" s="29" t="s">
        <v>407</v>
      </c>
      <c r="D84" s="29" t="s">
        <v>90</v>
      </c>
      <c r="E84" s="29"/>
      <c r="F84" s="30"/>
      <c r="G84" s="126">
        <f t="shared" si="20"/>
        <v>15000</v>
      </c>
      <c r="H84" s="126">
        <v>0</v>
      </c>
      <c r="I84" s="126">
        <v>0</v>
      </c>
      <c r="J84" s="126">
        <v>15000</v>
      </c>
      <c r="K84" s="126">
        <f t="shared" si="21"/>
        <v>15000</v>
      </c>
      <c r="L84" s="126">
        <v>0</v>
      </c>
      <c r="M84" s="126">
        <v>0</v>
      </c>
      <c r="N84" s="126">
        <v>15000</v>
      </c>
    </row>
    <row r="85" spans="1:14" s="2" customFormat="1" ht="12.75" outlineLevel="4">
      <c r="A85" s="22"/>
      <c r="B85" s="13" t="s">
        <v>48</v>
      </c>
      <c r="C85" s="29" t="s">
        <v>407</v>
      </c>
      <c r="D85" s="29" t="s">
        <v>90</v>
      </c>
      <c r="E85" s="29" t="s">
        <v>41</v>
      </c>
      <c r="F85" s="30"/>
      <c r="G85" s="126">
        <f t="shared" si="20"/>
        <v>15000</v>
      </c>
      <c r="H85" s="126">
        <v>0</v>
      </c>
      <c r="I85" s="126">
        <v>0</v>
      </c>
      <c r="J85" s="126">
        <v>15000</v>
      </c>
      <c r="K85" s="126">
        <f t="shared" si="21"/>
        <v>15000</v>
      </c>
      <c r="L85" s="126">
        <v>0</v>
      </c>
      <c r="M85" s="126">
        <v>0</v>
      </c>
      <c r="N85" s="126">
        <v>15000</v>
      </c>
    </row>
    <row r="86" spans="1:14" s="2" customFormat="1" ht="12.75" outlineLevel="4">
      <c r="A86" s="22"/>
      <c r="B86" s="65" t="s">
        <v>56</v>
      </c>
      <c r="C86" s="29" t="s">
        <v>407</v>
      </c>
      <c r="D86" s="29" t="s">
        <v>90</v>
      </c>
      <c r="E86" s="29" t="s">
        <v>41</v>
      </c>
      <c r="F86" s="29" t="s">
        <v>255</v>
      </c>
      <c r="G86" s="126">
        <f t="shared" si="20"/>
        <v>15000</v>
      </c>
      <c r="H86" s="126">
        <v>0</v>
      </c>
      <c r="I86" s="126">
        <v>0</v>
      </c>
      <c r="J86" s="126">
        <v>15000</v>
      </c>
      <c r="K86" s="126">
        <f t="shared" si="21"/>
        <v>15000</v>
      </c>
      <c r="L86" s="126">
        <v>0</v>
      </c>
      <c r="M86" s="126">
        <v>0</v>
      </c>
      <c r="N86" s="126">
        <v>15000</v>
      </c>
    </row>
    <row r="87" spans="1:14" s="2" customFormat="1" ht="27" customHeight="1" outlineLevel="4">
      <c r="A87" s="22"/>
      <c r="B87" s="13" t="s">
        <v>570</v>
      </c>
      <c r="C87" s="29" t="s">
        <v>571</v>
      </c>
      <c r="D87" s="29"/>
      <c r="E87" s="29"/>
      <c r="F87" s="30"/>
      <c r="G87" s="126">
        <f>H87+I87+J87</f>
        <v>15000</v>
      </c>
      <c r="H87" s="126">
        <v>0</v>
      </c>
      <c r="I87" s="126">
        <v>0</v>
      </c>
      <c r="J87" s="126">
        <v>15000</v>
      </c>
      <c r="K87" s="126">
        <f>L87+M87+N87</f>
        <v>15000</v>
      </c>
      <c r="L87" s="126">
        <v>0</v>
      </c>
      <c r="M87" s="126">
        <v>0</v>
      </c>
      <c r="N87" s="126">
        <v>15000</v>
      </c>
    </row>
    <row r="88" spans="1:14" s="2" customFormat="1" ht="26.25" outlineLevel="4">
      <c r="A88" s="22"/>
      <c r="B88" s="13" t="s">
        <v>403</v>
      </c>
      <c r="C88" s="29" t="s">
        <v>571</v>
      </c>
      <c r="D88" s="29" t="s">
        <v>87</v>
      </c>
      <c r="E88" s="29"/>
      <c r="F88" s="30"/>
      <c r="G88" s="126">
        <f>H88+I88+J88</f>
        <v>15000</v>
      </c>
      <c r="H88" s="126">
        <v>0</v>
      </c>
      <c r="I88" s="126">
        <v>0</v>
      </c>
      <c r="J88" s="126">
        <v>15000</v>
      </c>
      <c r="K88" s="126">
        <f>L88+M88+N88</f>
        <v>15000</v>
      </c>
      <c r="L88" s="126">
        <v>0</v>
      </c>
      <c r="M88" s="126">
        <v>0</v>
      </c>
      <c r="N88" s="126">
        <v>15000</v>
      </c>
    </row>
    <row r="89" spans="1:14" s="2" customFormat="1" ht="27" customHeight="1" outlineLevel="4">
      <c r="A89" s="22"/>
      <c r="B89" s="13" t="s">
        <v>86</v>
      </c>
      <c r="C89" s="29" t="s">
        <v>571</v>
      </c>
      <c r="D89" s="29" t="s">
        <v>90</v>
      </c>
      <c r="E89" s="29"/>
      <c r="F89" s="30"/>
      <c r="G89" s="126">
        <f>H89+I89+J89</f>
        <v>15000</v>
      </c>
      <c r="H89" s="126">
        <v>0</v>
      </c>
      <c r="I89" s="126">
        <v>0</v>
      </c>
      <c r="J89" s="126">
        <v>15000</v>
      </c>
      <c r="K89" s="126">
        <f>L89+M89+N89</f>
        <v>15000</v>
      </c>
      <c r="L89" s="126">
        <v>0</v>
      </c>
      <c r="M89" s="126">
        <v>0</v>
      </c>
      <c r="N89" s="126">
        <v>15000</v>
      </c>
    </row>
    <row r="90" spans="1:14" s="2" customFormat="1" ht="12.75" outlineLevel="4">
      <c r="A90" s="22"/>
      <c r="B90" s="13" t="s">
        <v>48</v>
      </c>
      <c r="C90" s="29" t="s">
        <v>571</v>
      </c>
      <c r="D90" s="29" t="s">
        <v>90</v>
      </c>
      <c r="E90" s="29" t="s">
        <v>41</v>
      </c>
      <c r="F90" s="30"/>
      <c r="G90" s="126">
        <f>H90+I90+J90</f>
        <v>15000</v>
      </c>
      <c r="H90" s="126">
        <v>0</v>
      </c>
      <c r="I90" s="126">
        <v>0</v>
      </c>
      <c r="J90" s="126">
        <v>15000</v>
      </c>
      <c r="K90" s="126">
        <f>L90+M90+N90</f>
        <v>15000</v>
      </c>
      <c r="L90" s="126">
        <v>0</v>
      </c>
      <c r="M90" s="126">
        <v>0</v>
      </c>
      <c r="N90" s="126">
        <v>15000</v>
      </c>
    </row>
    <row r="91" spans="1:14" s="2" customFormat="1" ht="12.75" outlineLevel="4">
      <c r="A91" s="22"/>
      <c r="B91" s="65" t="s">
        <v>56</v>
      </c>
      <c r="C91" s="29" t="s">
        <v>571</v>
      </c>
      <c r="D91" s="29" t="s">
        <v>90</v>
      </c>
      <c r="E91" s="29" t="s">
        <v>41</v>
      </c>
      <c r="F91" s="29" t="s">
        <v>255</v>
      </c>
      <c r="G91" s="126">
        <f>H91+I91+J91</f>
        <v>15000</v>
      </c>
      <c r="H91" s="126">
        <v>0</v>
      </c>
      <c r="I91" s="126">
        <v>0</v>
      </c>
      <c r="J91" s="126">
        <v>15000</v>
      </c>
      <c r="K91" s="126">
        <f>L91+M91+N91</f>
        <v>15000</v>
      </c>
      <c r="L91" s="126">
        <v>0</v>
      </c>
      <c r="M91" s="126">
        <v>0</v>
      </c>
      <c r="N91" s="126">
        <v>15000</v>
      </c>
    </row>
    <row r="92" spans="1:14" s="2" customFormat="1" ht="84" customHeight="1" outlineLevel="4">
      <c r="A92" s="22"/>
      <c r="B92" s="10" t="s">
        <v>408</v>
      </c>
      <c r="C92" s="31" t="s">
        <v>409</v>
      </c>
      <c r="D92" s="31"/>
      <c r="E92" s="31"/>
      <c r="F92" s="31"/>
      <c r="G92" s="129">
        <f aca="true" t="shared" si="24" ref="G92:N92">G93</f>
        <v>10000</v>
      </c>
      <c r="H92" s="129">
        <f t="shared" si="24"/>
        <v>0</v>
      </c>
      <c r="I92" s="129">
        <f t="shared" si="24"/>
        <v>0</v>
      </c>
      <c r="J92" s="129">
        <f t="shared" si="24"/>
        <v>10000</v>
      </c>
      <c r="K92" s="129">
        <f t="shared" si="24"/>
        <v>10000</v>
      </c>
      <c r="L92" s="129">
        <f t="shared" si="24"/>
        <v>0</v>
      </c>
      <c r="M92" s="129">
        <f t="shared" si="24"/>
        <v>0</v>
      </c>
      <c r="N92" s="129">
        <f t="shared" si="24"/>
        <v>10000</v>
      </c>
    </row>
    <row r="93" spans="1:14" s="2" customFormat="1" ht="51.75" customHeight="1" outlineLevel="4">
      <c r="A93" s="22"/>
      <c r="B93" s="13" t="s">
        <v>410</v>
      </c>
      <c r="C93" s="29" t="s">
        <v>411</v>
      </c>
      <c r="D93" s="29"/>
      <c r="E93" s="29"/>
      <c r="F93" s="30"/>
      <c r="G93" s="126">
        <f>H93+I93+J93</f>
        <v>10000</v>
      </c>
      <c r="H93" s="126">
        <v>0</v>
      </c>
      <c r="I93" s="126">
        <v>0</v>
      </c>
      <c r="J93" s="126">
        <v>10000</v>
      </c>
      <c r="K93" s="126">
        <f>L93+M93+N93</f>
        <v>10000</v>
      </c>
      <c r="L93" s="126">
        <v>0</v>
      </c>
      <c r="M93" s="126">
        <v>0</v>
      </c>
      <c r="N93" s="126">
        <v>10000</v>
      </c>
    </row>
    <row r="94" spans="1:14" s="2" customFormat="1" ht="26.25" outlineLevel="4">
      <c r="A94" s="22"/>
      <c r="B94" s="13" t="s">
        <v>403</v>
      </c>
      <c r="C94" s="29" t="s">
        <v>411</v>
      </c>
      <c r="D94" s="29" t="s">
        <v>87</v>
      </c>
      <c r="E94" s="29"/>
      <c r="F94" s="30"/>
      <c r="G94" s="126">
        <f>H94+I94+J94</f>
        <v>10000</v>
      </c>
      <c r="H94" s="126">
        <v>0</v>
      </c>
      <c r="I94" s="126">
        <v>0</v>
      </c>
      <c r="J94" s="126">
        <v>10000</v>
      </c>
      <c r="K94" s="126">
        <f>L94+M94+N94</f>
        <v>10000</v>
      </c>
      <c r="L94" s="126">
        <v>0</v>
      </c>
      <c r="M94" s="126">
        <v>0</v>
      </c>
      <c r="N94" s="126">
        <v>10000</v>
      </c>
    </row>
    <row r="95" spans="1:14" s="2" customFormat="1" ht="27" customHeight="1" outlineLevel="4">
      <c r="A95" s="22"/>
      <c r="B95" s="13" t="s">
        <v>86</v>
      </c>
      <c r="C95" s="29" t="s">
        <v>411</v>
      </c>
      <c r="D95" s="29" t="s">
        <v>90</v>
      </c>
      <c r="E95" s="29"/>
      <c r="F95" s="30"/>
      <c r="G95" s="126">
        <f>H95+I95+J95</f>
        <v>10000</v>
      </c>
      <c r="H95" s="126">
        <v>0</v>
      </c>
      <c r="I95" s="126">
        <v>0</v>
      </c>
      <c r="J95" s="126">
        <v>10000</v>
      </c>
      <c r="K95" s="126">
        <f>L95+M95+N95</f>
        <v>10000</v>
      </c>
      <c r="L95" s="126">
        <v>0</v>
      </c>
      <c r="M95" s="126">
        <v>0</v>
      </c>
      <c r="N95" s="126">
        <v>10000</v>
      </c>
    </row>
    <row r="96" spans="1:14" s="2" customFormat="1" ht="12.75" outlineLevel="4">
      <c r="A96" s="22"/>
      <c r="B96" s="13" t="s">
        <v>48</v>
      </c>
      <c r="C96" s="29" t="s">
        <v>411</v>
      </c>
      <c r="D96" s="29" t="s">
        <v>90</v>
      </c>
      <c r="E96" s="29" t="s">
        <v>41</v>
      </c>
      <c r="F96" s="30"/>
      <c r="G96" s="126">
        <f>H96+I96+J96</f>
        <v>10000</v>
      </c>
      <c r="H96" s="126">
        <v>0</v>
      </c>
      <c r="I96" s="126">
        <v>0</v>
      </c>
      <c r="J96" s="126">
        <v>10000</v>
      </c>
      <c r="K96" s="126">
        <f>L96+M96+N96</f>
        <v>10000</v>
      </c>
      <c r="L96" s="126">
        <v>0</v>
      </c>
      <c r="M96" s="126">
        <v>0</v>
      </c>
      <c r="N96" s="126">
        <v>10000</v>
      </c>
    </row>
    <row r="97" spans="1:14" s="2" customFormat="1" ht="12.75" outlineLevel="4">
      <c r="A97" s="22"/>
      <c r="B97" s="65" t="s">
        <v>56</v>
      </c>
      <c r="C97" s="29" t="s">
        <v>411</v>
      </c>
      <c r="D97" s="29" t="s">
        <v>90</v>
      </c>
      <c r="E97" s="29" t="s">
        <v>41</v>
      </c>
      <c r="F97" s="29" t="s">
        <v>255</v>
      </c>
      <c r="G97" s="126">
        <f>H97+I97+J97</f>
        <v>10000</v>
      </c>
      <c r="H97" s="126">
        <v>0</v>
      </c>
      <c r="I97" s="126">
        <v>0</v>
      </c>
      <c r="J97" s="126">
        <v>10000</v>
      </c>
      <c r="K97" s="126">
        <f>L97+M97+N97</f>
        <v>10000</v>
      </c>
      <c r="L97" s="126">
        <v>0</v>
      </c>
      <c r="M97" s="126">
        <v>0</v>
      </c>
      <c r="N97" s="126">
        <v>10000</v>
      </c>
    </row>
    <row r="98" spans="1:14" s="2" customFormat="1" ht="55.5" customHeight="1" outlineLevel="4">
      <c r="A98" s="22"/>
      <c r="B98" s="10" t="s">
        <v>412</v>
      </c>
      <c r="C98" s="31" t="s">
        <v>413</v>
      </c>
      <c r="D98" s="31"/>
      <c r="E98" s="31"/>
      <c r="F98" s="31"/>
      <c r="G98" s="129">
        <f aca="true" t="shared" si="25" ref="G98:N98">G99</f>
        <v>3000</v>
      </c>
      <c r="H98" s="129">
        <f t="shared" si="25"/>
        <v>0</v>
      </c>
      <c r="I98" s="129">
        <f t="shared" si="25"/>
        <v>0</v>
      </c>
      <c r="J98" s="129">
        <f t="shared" si="25"/>
        <v>3000</v>
      </c>
      <c r="K98" s="129">
        <f t="shared" si="25"/>
        <v>3000</v>
      </c>
      <c r="L98" s="129">
        <f t="shared" si="25"/>
        <v>0</v>
      </c>
      <c r="M98" s="129">
        <f t="shared" si="25"/>
        <v>0</v>
      </c>
      <c r="N98" s="129">
        <f t="shared" si="25"/>
        <v>3000</v>
      </c>
    </row>
    <row r="99" spans="1:14" s="2" customFormat="1" ht="54" customHeight="1" outlineLevel="4">
      <c r="A99" s="22"/>
      <c r="B99" s="13" t="s">
        <v>414</v>
      </c>
      <c r="C99" s="29" t="s">
        <v>415</v>
      </c>
      <c r="D99" s="29"/>
      <c r="E99" s="29"/>
      <c r="F99" s="30"/>
      <c r="G99" s="126">
        <f>H99+I99+J99</f>
        <v>3000</v>
      </c>
      <c r="H99" s="126">
        <v>0</v>
      </c>
      <c r="I99" s="126">
        <v>0</v>
      </c>
      <c r="J99" s="126">
        <v>3000</v>
      </c>
      <c r="K99" s="126">
        <f>L99+M99+N99</f>
        <v>3000</v>
      </c>
      <c r="L99" s="126">
        <v>0</v>
      </c>
      <c r="M99" s="126">
        <v>0</v>
      </c>
      <c r="N99" s="126">
        <v>3000</v>
      </c>
    </row>
    <row r="100" spans="1:14" s="2" customFormat="1" ht="27" customHeight="1" outlineLevel="4">
      <c r="A100" s="22"/>
      <c r="B100" s="13" t="s">
        <v>403</v>
      </c>
      <c r="C100" s="29" t="s">
        <v>415</v>
      </c>
      <c r="D100" s="29" t="s">
        <v>87</v>
      </c>
      <c r="E100" s="29"/>
      <c r="F100" s="30"/>
      <c r="G100" s="126">
        <f>H100+I100+J100</f>
        <v>3000</v>
      </c>
      <c r="H100" s="126">
        <v>0</v>
      </c>
      <c r="I100" s="126">
        <v>0</v>
      </c>
      <c r="J100" s="126">
        <v>3000</v>
      </c>
      <c r="K100" s="126">
        <f>L100+M100+N100</f>
        <v>3000</v>
      </c>
      <c r="L100" s="126">
        <v>0</v>
      </c>
      <c r="M100" s="126">
        <v>0</v>
      </c>
      <c r="N100" s="126">
        <v>3000</v>
      </c>
    </row>
    <row r="101" spans="1:14" s="2" customFormat="1" ht="27.75" customHeight="1" outlineLevel="4">
      <c r="A101" s="22"/>
      <c r="B101" s="13" t="s">
        <v>86</v>
      </c>
      <c r="C101" s="29" t="s">
        <v>415</v>
      </c>
      <c r="D101" s="29" t="s">
        <v>90</v>
      </c>
      <c r="E101" s="29"/>
      <c r="F101" s="30"/>
      <c r="G101" s="126">
        <f>H101+I101+J101</f>
        <v>3000</v>
      </c>
      <c r="H101" s="126">
        <v>0</v>
      </c>
      <c r="I101" s="126">
        <v>0</v>
      </c>
      <c r="J101" s="126">
        <v>3000</v>
      </c>
      <c r="K101" s="126">
        <f>L101+M101+N101</f>
        <v>3000</v>
      </c>
      <c r="L101" s="126">
        <v>0</v>
      </c>
      <c r="M101" s="126">
        <v>0</v>
      </c>
      <c r="N101" s="126">
        <v>3000</v>
      </c>
    </row>
    <row r="102" spans="1:14" s="2" customFormat="1" ht="12.75" outlineLevel="4">
      <c r="A102" s="22"/>
      <c r="B102" s="13" t="s">
        <v>48</v>
      </c>
      <c r="C102" s="29" t="s">
        <v>415</v>
      </c>
      <c r="D102" s="29" t="s">
        <v>90</v>
      </c>
      <c r="E102" s="29" t="s">
        <v>41</v>
      </c>
      <c r="F102" s="30"/>
      <c r="G102" s="126">
        <f>H102+I102+J102</f>
        <v>3000</v>
      </c>
      <c r="H102" s="126">
        <v>0</v>
      </c>
      <c r="I102" s="126">
        <v>0</v>
      </c>
      <c r="J102" s="126">
        <v>3000</v>
      </c>
      <c r="K102" s="126">
        <f>L102+M102+N102</f>
        <v>3000</v>
      </c>
      <c r="L102" s="126">
        <v>0</v>
      </c>
      <c r="M102" s="126">
        <v>0</v>
      </c>
      <c r="N102" s="126">
        <v>3000</v>
      </c>
    </row>
    <row r="103" spans="1:14" s="2" customFormat="1" ht="12.75" outlineLevel="4">
      <c r="A103" s="22"/>
      <c r="B103" s="65" t="s">
        <v>56</v>
      </c>
      <c r="C103" s="29" t="s">
        <v>415</v>
      </c>
      <c r="D103" s="29" t="s">
        <v>90</v>
      </c>
      <c r="E103" s="29" t="s">
        <v>41</v>
      </c>
      <c r="F103" s="29" t="s">
        <v>255</v>
      </c>
      <c r="G103" s="126">
        <f>H103+I103+J103</f>
        <v>3000</v>
      </c>
      <c r="H103" s="126">
        <v>0</v>
      </c>
      <c r="I103" s="126">
        <v>0</v>
      </c>
      <c r="J103" s="126">
        <v>3000</v>
      </c>
      <c r="K103" s="126">
        <f>L103+M103+N103</f>
        <v>3000</v>
      </c>
      <c r="L103" s="126">
        <v>0</v>
      </c>
      <c r="M103" s="126">
        <v>0</v>
      </c>
      <c r="N103" s="126">
        <v>3000</v>
      </c>
    </row>
    <row r="104" spans="1:14" s="2" customFormat="1" ht="55.5" customHeight="1" outlineLevel="4">
      <c r="A104" s="22"/>
      <c r="B104" s="10" t="s">
        <v>543</v>
      </c>
      <c r="C104" s="31" t="s">
        <v>544</v>
      </c>
      <c r="D104" s="31"/>
      <c r="E104" s="31"/>
      <c r="F104" s="31"/>
      <c r="G104" s="129">
        <f aca="true" t="shared" si="26" ref="G104:N104">G105</f>
        <v>2000</v>
      </c>
      <c r="H104" s="129">
        <f t="shared" si="26"/>
        <v>0</v>
      </c>
      <c r="I104" s="129">
        <f t="shared" si="26"/>
        <v>0</v>
      </c>
      <c r="J104" s="129">
        <f t="shared" si="26"/>
        <v>2000</v>
      </c>
      <c r="K104" s="129">
        <f t="shared" si="26"/>
        <v>2000</v>
      </c>
      <c r="L104" s="129">
        <f t="shared" si="26"/>
        <v>0</v>
      </c>
      <c r="M104" s="129">
        <f t="shared" si="26"/>
        <v>0</v>
      </c>
      <c r="N104" s="129">
        <f t="shared" si="26"/>
        <v>2000</v>
      </c>
    </row>
    <row r="105" spans="1:14" s="2" customFormat="1" ht="53.25" customHeight="1" outlineLevel="4">
      <c r="A105" s="22"/>
      <c r="B105" s="13" t="s">
        <v>545</v>
      </c>
      <c r="C105" s="29" t="s">
        <v>546</v>
      </c>
      <c r="D105" s="29"/>
      <c r="E105" s="29"/>
      <c r="F105" s="30"/>
      <c r="G105" s="126">
        <f>H105+I105+J105</f>
        <v>2000</v>
      </c>
      <c r="H105" s="126">
        <v>0</v>
      </c>
      <c r="I105" s="126">
        <v>0</v>
      </c>
      <c r="J105" s="126">
        <v>2000</v>
      </c>
      <c r="K105" s="126">
        <f>L105+M105+N105</f>
        <v>2000</v>
      </c>
      <c r="L105" s="126">
        <v>0</v>
      </c>
      <c r="M105" s="126">
        <v>0</v>
      </c>
      <c r="N105" s="126">
        <v>2000</v>
      </c>
    </row>
    <row r="106" spans="1:14" s="2" customFormat="1" ht="26.25" outlineLevel="4">
      <c r="A106" s="22"/>
      <c r="B106" s="13" t="s">
        <v>403</v>
      </c>
      <c r="C106" s="29" t="s">
        <v>546</v>
      </c>
      <c r="D106" s="29" t="s">
        <v>87</v>
      </c>
      <c r="E106" s="29"/>
      <c r="F106" s="30"/>
      <c r="G106" s="126">
        <f>H106+I106+J106</f>
        <v>2000</v>
      </c>
      <c r="H106" s="126">
        <v>0</v>
      </c>
      <c r="I106" s="126">
        <v>0</v>
      </c>
      <c r="J106" s="126">
        <v>2000</v>
      </c>
      <c r="K106" s="126">
        <f>L106+M106+N106</f>
        <v>2000</v>
      </c>
      <c r="L106" s="126">
        <v>0</v>
      </c>
      <c r="M106" s="126">
        <v>0</v>
      </c>
      <c r="N106" s="126">
        <v>2000</v>
      </c>
    </row>
    <row r="107" spans="1:14" s="2" customFormat="1" ht="26.25" customHeight="1" outlineLevel="4">
      <c r="A107" s="22"/>
      <c r="B107" s="13" t="s">
        <v>86</v>
      </c>
      <c r="C107" s="29" t="s">
        <v>546</v>
      </c>
      <c r="D107" s="29" t="s">
        <v>90</v>
      </c>
      <c r="E107" s="29"/>
      <c r="F107" s="30"/>
      <c r="G107" s="126">
        <f>H107+I107+J107</f>
        <v>2000</v>
      </c>
      <c r="H107" s="126">
        <v>0</v>
      </c>
      <c r="I107" s="126">
        <v>0</v>
      </c>
      <c r="J107" s="126">
        <v>2000</v>
      </c>
      <c r="K107" s="126">
        <f>L107+M107+N107</f>
        <v>2000</v>
      </c>
      <c r="L107" s="126">
        <v>0</v>
      </c>
      <c r="M107" s="126">
        <v>0</v>
      </c>
      <c r="N107" s="126">
        <v>2000</v>
      </c>
    </row>
    <row r="108" spans="1:14" s="2" customFormat="1" ht="12.75" outlineLevel="4">
      <c r="A108" s="22"/>
      <c r="B108" s="13" t="s">
        <v>48</v>
      </c>
      <c r="C108" s="29" t="s">
        <v>546</v>
      </c>
      <c r="D108" s="29" t="s">
        <v>90</v>
      </c>
      <c r="E108" s="29" t="s">
        <v>41</v>
      </c>
      <c r="F108" s="30"/>
      <c r="G108" s="126">
        <f>H108+I108+J108</f>
        <v>2000</v>
      </c>
      <c r="H108" s="126">
        <v>0</v>
      </c>
      <c r="I108" s="126">
        <v>0</v>
      </c>
      <c r="J108" s="126">
        <v>2000</v>
      </c>
      <c r="K108" s="126">
        <f>L108+M108+N108</f>
        <v>2000</v>
      </c>
      <c r="L108" s="126">
        <v>0</v>
      </c>
      <c r="M108" s="126">
        <v>0</v>
      </c>
      <c r="N108" s="126">
        <v>2000</v>
      </c>
    </row>
    <row r="109" spans="1:14" s="2" customFormat="1" ht="12.75" outlineLevel="4">
      <c r="A109" s="22"/>
      <c r="B109" s="65" t="s">
        <v>56</v>
      </c>
      <c r="C109" s="29" t="s">
        <v>546</v>
      </c>
      <c r="D109" s="29" t="s">
        <v>90</v>
      </c>
      <c r="E109" s="29" t="s">
        <v>41</v>
      </c>
      <c r="F109" s="29" t="s">
        <v>255</v>
      </c>
      <c r="G109" s="126">
        <f>H109+I109+J109</f>
        <v>2000</v>
      </c>
      <c r="H109" s="126">
        <v>0</v>
      </c>
      <c r="I109" s="126">
        <v>0</v>
      </c>
      <c r="J109" s="126">
        <v>2000</v>
      </c>
      <c r="K109" s="126">
        <f>L109+M109+N109</f>
        <v>2000</v>
      </c>
      <c r="L109" s="126">
        <v>0</v>
      </c>
      <c r="M109" s="126">
        <v>0</v>
      </c>
      <c r="N109" s="126">
        <v>2000</v>
      </c>
    </row>
    <row r="110" spans="1:14" s="2" customFormat="1" ht="12.75" outlineLevel="4">
      <c r="A110" s="22"/>
      <c r="B110" s="61"/>
      <c r="C110" s="43"/>
      <c r="D110" s="43"/>
      <c r="E110" s="43"/>
      <c r="F110" s="43"/>
      <c r="G110" s="141"/>
      <c r="H110" s="141"/>
      <c r="I110" s="141"/>
      <c r="J110" s="141"/>
      <c r="K110" s="141"/>
      <c r="L110" s="141"/>
      <c r="M110" s="141"/>
      <c r="N110" s="141"/>
    </row>
    <row r="111" spans="1:14" s="2" customFormat="1" ht="99" customHeight="1" outlineLevel="4">
      <c r="A111" s="26" t="s">
        <v>466</v>
      </c>
      <c r="B111" s="166" t="s">
        <v>416</v>
      </c>
      <c r="C111" s="35" t="s">
        <v>417</v>
      </c>
      <c r="D111" s="10"/>
      <c r="E111" s="10"/>
      <c r="F111" s="20"/>
      <c r="G111" s="129">
        <f aca="true" t="shared" si="27" ref="G111:N111">G112</f>
        <v>70000</v>
      </c>
      <c r="H111" s="129">
        <f t="shared" si="27"/>
        <v>0</v>
      </c>
      <c r="I111" s="129">
        <f t="shared" si="27"/>
        <v>0</v>
      </c>
      <c r="J111" s="129">
        <f t="shared" si="27"/>
        <v>70000</v>
      </c>
      <c r="K111" s="129">
        <f t="shared" si="27"/>
        <v>69968</v>
      </c>
      <c r="L111" s="129">
        <f t="shared" si="27"/>
        <v>0</v>
      </c>
      <c r="M111" s="129">
        <f t="shared" si="27"/>
        <v>0</v>
      </c>
      <c r="N111" s="129">
        <f t="shared" si="27"/>
        <v>69968</v>
      </c>
    </row>
    <row r="112" spans="1:14" s="2" customFormat="1" ht="30" customHeight="1" outlineLevel="4">
      <c r="A112" s="22"/>
      <c r="B112" s="10" t="s">
        <v>418</v>
      </c>
      <c r="C112" s="31" t="s">
        <v>419</v>
      </c>
      <c r="D112" s="31"/>
      <c r="E112" s="31"/>
      <c r="F112" s="31"/>
      <c r="G112" s="129">
        <f aca="true" t="shared" si="28" ref="G112:N112">G113</f>
        <v>70000</v>
      </c>
      <c r="H112" s="129">
        <f t="shared" si="28"/>
        <v>0</v>
      </c>
      <c r="I112" s="129">
        <f t="shared" si="28"/>
        <v>0</v>
      </c>
      <c r="J112" s="129">
        <f t="shared" si="28"/>
        <v>70000</v>
      </c>
      <c r="K112" s="129">
        <f t="shared" si="28"/>
        <v>69968</v>
      </c>
      <c r="L112" s="129">
        <f t="shared" si="28"/>
        <v>0</v>
      </c>
      <c r="M112" s="129">
        <f t="shared" si="28"/>
        <v>0</v>
      </c>
      <c r="N112" s="129">
        <f t="shared" si="28"/>
        <v>69968</v>
      </c>
    </row>
    <row r="113" spans="1:14" s="2" customFormat="1" ht="39" customHeight="1" outlineLevel="4">
      <c r="A113" s="22"/>
      <c r="B113" s="13" t="s">
        <v>420</v>
      </c>
      <c r="C113" s="29" t="s">
        <v>421</v>
      </c>
      <c r="D113" s="29"/>
      <c r="E113" s="29"/>
      <c r="F113" s="30"/>
      <c r="G113" s="126">
        <f>H113+I113+J113</f>
        <v>70000</v>
      </c>
      <c r="H113" s="126">
        <v>0</v>
      </c>
      <c r="I113" s="126">
        <v>0</v>
      </c>
      <c r="J113" s="126">
        <v>70000</v>
      </c>
      <c r="K113" s="126">
        <f>L113+M113+N113</f>
        <v>69968</v>
      </c>
      <c r="L113" s="126">
        <v>0</v>
      </c>
      <c r="M113" s="126">
        <v>0</v>
      </c>
      <c r="N113" s="126">
        <v>69968</v>
      </c>
    </row>
    <row r="114" spans="1:14" s="2" customFormat="1" ht="26.25" outlineLevel="4">
      <c r="A114" s="22"/>
      <c r="B114" s="13" t="s">
        <v>403</v>
      </c>
      <c r="C114" s="29" t="s">
        <v>421</v>
      </c>
      <c r="D114" s="29" t="s">
        <v>87</v>
      </c>
      <c r="E114" s="29"/>
      <c r="F114" s="30"/>
      <c r="G114" s="126">
        <f>H114+I114+J114</f>
        <v>70000</v>
      </c>
      <c r="H114" s="126">
        <v>0</v>
      </c>
      <c r="I114" s="126">
        <v>0</v>
      </c>
      <c r="J114" s="126">
        <v>70000</v>
      </c>
      <c r="K114" s="126">
        <f>L114+M114+N114</f>
        <v>69968</v>
      </c>
      <c r="L114" s="126">
        <v>0</v>
      </c>
      <c r="M114" s="126">
        <v>0</v>
      </c>
      <c r="N114" s="126">
        <v>69968</v>
      </c>
    </row>
    <row r="115" spans="1:14" s="2" customFormat="1" ht="27" customHeight="1" outlineLevel="4">
      <c r="A115" s="22"/>
      <c r="B115" s="13" t="s">
        <v>86</v>
      </c>
      <c r="C115" s="29" t="s">
        <v>421</v>
      </c>
      <c r="D115" s="29" t="s">
        <v>90</v>
      </c>
      <c r="E115" s="29"/>
      <c r="F115" s="30"/>
      <c r="G115" s="126">
        <f>H115+I115+J115</f>
        <v>70000</v>
      </c>
      <c r="H115" s="126">
        <v>0</v>
      </c>
      <c r="I115" s="126">
        <v>0</v>
      </c>
      <c r="J115" s="126">
        <v>70000</v>
      </c>
      <c r="K115" s="126">
        <f>L115+M115+N115</f>
        <v>69968</v>
      </c>
      <c r="L115" s="126">
        <v>0</v>
      </c>
      <c r="M115" s="126">
        <v>0</v>
      </c>
      <c r="N115" s="126">
        <v>69968</v>
      </c>
    </row>
    <row r="116" spans="1:14" s="2" customFormat="1" ht="12.75" outlineLevel="4">
      <c r="A116" s="22"/>
      <c r="B116" s="13" t="s">
        <v>48</v>
      </c>
      <c r="C116" s="29" t="s">
        <v>421</v>
      </c>
      <c r="D116" s="29" t="s">
        <v>90</v>
      </c>
      <c r="E116" s="29" t="s">
        <v>41</v>
      </c>
      <c r="F116" s="30"/>
      <c r="G116" s="126">
        <f>H116+I116+J116</f>
        <v>70000</v>
      </c>
      <c r="H116" s="126">
        <v>0</v>
      </c>
      <c r="I116" s="126">
        <v>0</v>
      </c>
      <c r="J116" s="126">
        <v>70000</v>
      </c>
      <c r="K116" s="126">
        <f>L116+M116+N116</f>
        <v>69968</v>
      </c>
      <c r="L116" s="126">
        <v>0</v>
      </c>
      <c r="M116" s="126">
        <v>0</v>
      </c>
      <c r="N116" s="126">
        <v>69968</v>
      </c>
    </row>
    <row r="117" spans="1:14" s="2" customFormat="1" ht="12.75" outlineLevel="4">
      <c r="A117" s="22"/>
      <c r="B117" s="65" t="s">
        <v>56</v>
      </c>
      <c r="C117" s="29" t="s">
        <v>421</v>
      </c>
      <c r="D117" s="29" t="s">
        <v>90</v>
      </c>
      <c r="E117" s="29" t="s">
        <v>41</v>
      </c>
      <c r="F117" s="29" t="s">
        <v>255</v>
      </c>
      <c r="G117" s="126">
        <f>H117+I117+J117</f>
        <v>70000</v>
      </c>
      <c r="H117" s="126">
        <v>0</v>
      </c>
      <c r="I117" s="126">
        <v>0</v>
      </c>
      <c r="J117" s="126">
        <v>70000</v>
      </c>
      <c r="K117" s="126">
        <f>L117+M117+N117</f>
        <v>69968</v>
      </c>
      <c r="L117" s="126">
        <v>0</v>
      </c>
      <c r="M117" s="126">
        <v>0</v>
      </c>
      <c r="N117" s="126">
        <v>69968</v>
      </c>
    </row>
    <row r="118" spans="1:14" s="2" customFormat="1" ht="12.75" outlineLevel="4">
      <c r="A118" s="22"/>
      <c r="B118" s="61"/>
      <c r="C118" s="43"/>
      <c r="D118" s="43"/>
      <c r="E118" s="43"/>
      <c r="F118" s="43"/>
      <c r="G118" s="141"/>
      <c r="H118" s="141"/>
      <c r="I118" s="141"/>
      <c r="J118" s="141"/>
      <c r="K118" s="141"/>
      <c r="L118" s="141"/>
      <c r="M118" s="141"/>
      <c r="N118" s="141"/>
    </row>
    <row r="119" spans="1:14" s="2" customFormat="1" ht="85.5" customHeight="1" outlineLevel="4">
      <c r="A119" s="26" t="s">
        <v>467</v>
      </c>
      <c r="B119" s="166" t="s">
        <v>422</v>
      </c>
      <c r="C119" s="35" t="s">
        <v>423</v>
      </c>
      <c r="D119" s="10"/>
      <c r="E119" s="10"/>
      <c r="F119" s="20"/>
      <c r="G119" s="129">
        <f aca="true" t="shared" si="29" ref="G119:N119">G120</f>
        <v>310400</v>
      </c>
      <c r="H119" s="129">
        <f t="shared" si="29"/>
        <v>0</v>
      </c>
      <c r="I119" s="129">
        <f t="shared" si="29"/>
        <v>310400</v>
      </c>
      <c r="J119" s="129">
        <f t="shared" si="29"/>
        <v>0</v>
      </c>
      <c r="K119" s="129">
        <f t="shared" si="29"/>
        <v>310400</v>
      </c>
      <c r="L119" s="129">
        <f t="shared" si="29"/>
        <v>0</v>
      </c>
      <c r="M119" s="129">
        <f t="shared" si="29"/>
        <v>310400</v>
      </c>
      <c r="N119" s="129">
        <f t="shared" si="29"/>
        <v>0</v>
      </c>
    </row>
    <row r="120" spans="1:14" s="2" customFormat="1" ht="82.5" customHeight="1" outlineLevel="4">
      <c r="A120" s="22"/>
      <c r="B120" s="10" t="s">
        <v>424</v>
      </c>
      <c r="C120" s="31" t="s">
        <v>425</v>
      </c>
      <c r="D120" s="31"/>
      <c r="E120" s="31"/>
      <c r="F120" s="31"/>
      <c r="G120" s="129">
        <f aca="true" t="shared" si="30" ref="G120:N120">G121</f>
        <v>310400</v>
      </c>
      <c r="H120" s="129">
        <f t="shared" si="30"/>
        <v>0</v>
      </c>
      <c r="I120" s="129">
        <f t="shared" si="30"/>
        <v>310400</v>
      </c>
      <c r="J120" s="129">
        <f t="shared" si="30"/>
        <v>0</v>
      </c>
      <c r="K120" s="129">
        <f t="shared" si="30"/>
        <v>310400</v>
      </c>
      <c r="L120" s="129">
        <f t="shared" si="30"/>
        <v>0</v>
      </c>
      <c r="M120" s="129">
        <f t="shared" si="30"/>
        <v>310400</v>
      </c>
      <c r="N120" s="129">
        <f t="shared" si="30"/>
        <v>0</v>
      </c>
    </row>
    <row r="121" spans="1:14" s="2" customFormat="1" ht="39" customHeight="1" outlineLevel="4">
      <c r="A121" s="22"/>
      <c r="B121" s="13" t="s">
        <v>426</v>
      </c>
      <c r="C121" s="29" t="s">
        <v>427</v>
      </c>
      <c r="D121" s="29"/>
      <c r="E121" s="29"/>
      <c r="F121" s="30"/>
      <c r="G121" s="126">
        <f aca="true" t="shared" si="31" ref="G121:N121">G122+G126</f>
        <v>310400</v>
      </c>
      <c r="H121" s="126">
        <f t="shared" si="31"/>
        <v>0</v>
      </c>
      <c r="I121" s="126">
        <f t="shared" si="31"/>
        <v>310400</v>
      </c>
      <c r="J121" s="126">
        <f t="shared" si="31"/>
        <v>0</v>
      </c>
      <c r="K121" s="126">
        <f t="shared" si="31"/>
        <v>310400</v>
      </c>
      <c r="L121" s="126">
        <f t="shared" si="31"/>
        <v>0</v>
      </c>
      <c r="M121" s="126">
        <f t="shared" si="31"/>
        <v>310400</v>
      </c>
      <c r="N121" s="126">
        <f t="shared" si="31"/>
        <v>0</v>
      </c>
    </row>
    <row r="122" spans="1:14" s="2" customFormat="1" ht="66" outlineLevel="4">
      <c r="A122" s="22"/>
      <c r="B122" s="13" t="s">
        <v>146</v>
      </c>
      <c r="C122" s="29" t="s">
        <v>427</v>
      </c>
      <c r="D122" s="29" t="s">
        <v>313</v>
      </c>
      <c r="E122" s="29"/>
      <c r="F122" s="30"/>
      <c r="G122" s="126">
        <f aca="true" t="shared" si="32" ref="G122:G129">H122+I122+J122</f>
        <v>299800</v>
      </c>
      <c r="H122" s="126">
        <v>0</v>
      </c>
      <c r="I122" s="126">
        <v>299800</v>
      </c>
      <c r="J122" s="126">
        <v>0</v>
      </c>
      <c r="K122" s="126">
        <f aca="true" t="shared" si="33" ref="K122:K129">L122+M122+N122</f>
        <v>299800</v>
      </c>
      <c r="L122" s="126">
        <v>0</v>
      </c>
      <c r="M122" s="126">
        <v>299800</v>
      </c>
      <c r="N122" s="126">
        <v>0</v>
      </c>
    </row>
    <row r="123" spans="1:14" s="2" customFormat="1" ht="26.25" outlineLevel="4">
      <c r="A123" s="22"/>
      <c r="B123" s="13" t="s">
        <v>147</v>
      </c>
      <c r="C123" s="29" t="s">
        <v>427</v>
      </c>
      <c r="D123" s="29" t="s">
        <v>428</v>
      </c>
      <c r="E123" s="29"/>
      <c r="F123" s="30"/>
      <c r="G123" s="126">
        <f t="shared" si="32"/>
        <v>299800</v>
      </c>
      <c r="H123" s="126">
        <v>0</v>
      </c>
      <c r="I123" s="126">
        <v>299800</v>
      </c>
      <c r="J123" s="126">
        <v>0</v>
      </c>
      <c r="K123" s="126">
        <f t="shared" si="33"/>
        <v>299800</v>
      </c>
      <c r="L123" s="126">
        <v>0</v>
      </c>
      <c r="M123" s="126">
        <v>299800</v>
      </c>
      <c r="N123" s="126">
        <v>0</v>
      </c>
    </row>
    <row r="124" spans="1:14" s="2" customFormat="1" ht="12.75" outlineLevel="4">
      <c r="A124" s="22"/>
      <c r="B124" s="13" t="s">
        <v>48</v>
      </c>
      <c r="C124" s="29" t="s">
        <v>427</v>
      </c>
      <c r="D124" s="29" t="s">
        <v>428</v>
      </c>
      <c r="E124" s="29" t="s">
        <v>41</v>
      </c>
      <c r="F124" s="30"/>
      <c r="G124" s="126">
        <f t="shared" si="32"/>
        <v>299800</v>
      </c>
      <c r="H124" s="126">
        <v>0</v>
      </c>
      <c r="I124" s="126">
        <v>299800</v>
      </c>
      <c r="J124" s="126">
        <v>0</v>
      </c>
      <c r="K124" s="126">
        <f t="shared" si="33"/>
        <v>299800</v>
      </c>
      <c r="L124" s="126">
        <v>0</v>
      </c>
      <c r="M124" s="126">
        <v>299800</v>
      </c>
      <c r="N124" s="126">
        <v>0</v>
      </c>
    </row>
    <row r="125" spans="1:14" s="2" customFormat="1" ht="52.5" outlineLevel="4">
      <c r="A125" s="22"/>
      <c r="B125" s="65" t="s">
        <v>98</v>
      </c>
      <c r="C125" s="29" t="s">
        <v>427</v>
      </c>
      <c r="D125" s="29" t="s">
        <v>428</v>
      </c>
      <c r="E125" s="29" t="s">
        <v>41</v>
      </c>
      <c r="F125" s="29" t="s">
        <v>49</v>
      </c>
      <c r="G125" s="126">
        <f t="shared" si="32"/>
        <v>299800</v>
      </c>
      <c r="H125" s="126">
        <v>0</v>
      </c>
      <c r="I125" s="126">
        <v>299800</v>
      </c>
      <c r="J125" s="126">
        <v>0</v>
      </c>
      <c r="K125" s="126">
        <f t="shared" si="33"/>
        <v>299800</v>
      </c>
      <c r="L125" s="126">
        <v>0</v>
      </c>
      <c r="M125" s="126">
        <v>299800</v>
      </c>
      <c r="N125" s="126">
        <v>0</v>
      </c>
    </row>
    <row r="126" spans="1:14" s="2" customFormat="1" ht="26.25" outlineLevel="4">
      <c r="A126" s="22"/>
      <c r="B126" s="13" t="s">
        <v>85</v>
      </c>
      <c r="C126" s="29" t="s">
        <v>427</v>
      </c>
      <c r="D126" s="29" t="s">
        <v>87</v>
      </c>
      <c r="E126" s="29"/>
      <c r="F126" s="30"/>
      <c r="G126" s="126">
        <f t="shared" si="32"/>
        <v>10600</v>
      </c>
      <c r="H126" s="126">
        <v>0</v>
      </c>
      <c r="I126" s="126">
        <v>10600</v>
      </c>
      <c r="J126" s="126">
        <v>0</v>
      </c>
      <c r="K126" s="126">
        <f t="shared" si="33"/>
        <v>10600</v>
      </c>
      <c r="L126" s="126">
        <v>0</v>
      </c>
      <c r="M126" s="126">
        <v>10600</v>
      </c>
      <c r="N126" s="126">
        <v>0</v>
      </c>
    </row>
    <row r="127" spans="1:14" s="2" customFormat="1" ht="26.25" customHeight="1" outlineLevel="4">
      <c r="A127" s="22"/>
      <c r="B127" s="13" t="s">
        <v>86</v>
      </c>
      <c r="C127" s="29" t="s">
        <v>427</v>
      </c>
      <c r="D127" s="29" t="s">
        <v>90</v>
      </c>
      <c r="E127" s="29"/>
      <c r="F127" s="30"/>
      <c r="G127" s="126">
        <f t="shared" si="32"/>
        <v>10600</v>
      </c>
      <c r="H127" s="126">
        <v>0</v>
      </c>
      <c r="I127" s="126">
        <v>10600</v>
      </c>
      <c r="J127" s="126">
        <v>0</v>
      </c>
      <c r="K127" s="126">
        <f t="shared" si="33"/>
        <v>10600</v>
      </c>
      <c r="L127" s="126">
        <v>0</v>
      </c>
      <c r="M127" s="126">
        <v>10600</v>
      </c>
      <c r="N127" s="126">
        <v>0</v>
      </c>
    </row>
    <row r="128" spans="1:14" s="2" customFormat="1" ht="12.75" outlineLevel="4">
      <c r="A128" s="22"/>
      <c r="B128" s="13" t="s">
        <v>48</v>
      </c>
      <c r="C128" s="29" t="s">
        <v>427</v>
      </c>
      <c r="D128" s="29" t="s">
        <v>90</v>
      </c>
      <c r="E128" s="29" t="s">
        <v>41</v>
      </c>
      <c r="F128" s="30"/>
      <c r="G128" s="126">
        <f t="shared" si="32"/>
        <v>10600</v>
      </c>
      <c r="H128" s="126">
        <v>0</v>
      </c>
      <c r="I128" s="126">
        <v>10600</v>
      </c>
      <c r="J128" s="126">
        <v>0</v>
      </c>
      <c r="K128" s="126">
        <f t="shared" si="33"/>
        <v>10600</v>
      </c>
      <c r="L128" s="126">
        <v>0</v>
      </c>
      <c r="M128" s="126">
        <v>10600</v>
      </c>
      <c r="N128" s="126">
        <v>0</v>
      </c>
    </row>
    <row r="129" spans="1:14" s="2" customFormat="1" ht="52.5" outlineLevel="4">
      <c r="A129" s="22"/>
      <c r="B129" s="65" t="s">
        <v>98</v>
      </c>
      <c r="C129" s="29" t="s">
        <v>427</v>
      </c>
      <c r="D129" s="29" t="s">
        <v>90</v>
      </c>
      <c r="E129" s="29" t="s">
        <v>41</v>
      </c>
      <c r="F129" s="29" t="s">
        <v>49</v>
      </c>
      <c r="G129" s="126">
        <f t="shared" si="32"/>
        <v>10600</v>
      </c>
      <c r="H129" s="126">
        <v>0</v>
      </c>
      <c r="I129" s="126">
        <v>10600</v>
      </c>
      <c r="J129" s="126">
        <v>0</v>
      </c>
      <c r="K129" s="126">
        <f t="shared" si="33"/>
        <v>10600</v>
      </c>
      <c r="L129" s="126">
        <v>0</v>
      </c>
      <c r="M129" s="126">
        <v>10600</v>
      </c>
      <c r="N129" s="126">
        <v>0</v>
      </c>
    </row>
    <row r="130" spans="1:14" s="2" customFormat="1" ht="12.75" outlineLevel="4">
      <c r="A130" s="22"/>
      <c r="B130" s="61"/>
      <c r="C130" s="43"/>
      <c r="D130" s="43"/>
      <c r="E130" s="43"/>
      <c r="F130" s="43"/>
      <c r="G130" s="141"/>
      <c r="H130" s="141"/>
      <c r="I130" s="141"/>
      <c r="J130" s="141"/>
      <c r="K130" s="141"/>
      <c r="L130" s="141"/>
      <c r="M130" s="141"/>
      <c r="N130" s="141"/>
    </row>
    <row r="131" spans="1:14" s="2" customFormat="1" ht="54.75" customHeight="1" outlineLevel="4">
      <c r="A131" s="26" t="s">
        <v>468</v>
      </c>
      <c r="B131" s="166" t="s">
        <v>429</v>
      </c>
      <c r="C131" s="35" t="s">
        <v>430</v>
      </c>
      <c r="D131" s="10"/>
      <c r="E131" s="10"/>
      <c r="F131" s="20"/>
      <c r="G131" s="129">
        <f aca="true" t="shared" si="34" ref="G131:N131">G132</f>
        <v>3300</v>
      </c>
      <c r="H131" s="129">
        <f t="shared" si="34"/>
        <v>0</v>
      </c>
      <c r="I131" s="129">
        <f t="shared" si="34"/>
        <v>3300</v>
      </c>
      <c r="J131" s="129">
        <f t="shared" si="34"/>
        <v>0</v>
      </c>
      <c r="K131" s="129">
        <f t="shared" si="34"/>
        <v>3300</v>
      </c>
      <c r="L131" s="129">
        <f t="shared" si="34"/>
        <v>0</v>
      </c>
      <c r="M131" s="129">
        <f t="shared" si="34"/>
        <v>3300</v>
      </c>
      <c r="N131" s="129">
        <f t="shared" si="34"/>
        <v>0</v>
      </c>
    </row>
    <row r="132" spans="1:14" s="2" customFormat="1" ht="15" customHeight="1" outlineLevel="4">
      <c r="A132" s="22"/>
      <c r="B132" s="10" t="s">
        <v>431</v>
      </c>
      <c r="C132" s="31" t="s">
        <v>432</v>
      </c>
      <c r="D132" s="31"/>
      <c r="E132" s="31"/>
      <c r="F132" s="31"/>
      <c r="G132" s="129">
        <f aca="true" t="shared" si="35" ref="G132:N132">G133</f>
        <v>3300</v>
      </c>
      <c r="H132" s="129">
        <f t="shared" si="35"/>
        <v>0</v>
      </c>
      <c r="I132" s="129">
        <f t="shared" si="35"/>
        <v>3300</v>
      </c>
      <c r="J132" s="129">
        <f t="shared" si="35"/>
        <v>0</v>
      </c>
      <c r="K132" s="129">
        <f t="shared" si="35"/>
        <v>3300</v>
      </c>
      <c r="L132" s="129">
        <f t="shared" si="35"/>
        <v>0</v>
      </c>
      <c r="M132" s="129">
        <f t="shared" si="35"/>
        <v>3300</v>
      </c>
      <c r="N132" s="129">
        <f t="shared" si="35"/>
        <v>0</v>
      </c>
    </row>
    <row r="133" spans="1:14" s="2" customFormat="1" ht="39.75" customHeight="1" outlineLevel="4">
      <c r="A133" s="22"/>
      <c r="B133" s="13" t="s">
        <v>433</v>
      </c>
      <c r="C133" s="29" t="s">
        <v>434</v>
      </c>
      <c r="D133" s="29"/>
      <c r="E133" s="29"/>
      <c r="F133" s="30"/>
      <c r="G133" s="126">
        <f>H133+I133+J133</f>
        <v>3300</v>
      </c>
      <c r="H133" s="126">
        <v>0</v>
      </c>
      <c r="I133" s="126">
        <v>3300</v>
      </c>
      <c r="J133" s="126">
        <v>0</v>
      </c>
      <c r="K133" s="126">
        <f>L133+M133+N133</f>
        <v>3300</v>
      </c>
      <c r="L133" s="126">
        <v>0</v>
      </c>
      <c r="M133" s="126">
        <v>3300</v>
      </c>
      <c r="N133" s="126">
        <v>0</v>
      </c>
    </row>
    <row r="134" spans="1:14" s="2" customFormat="1" ht="26.25" outlineLevel="4">
      <c r="A134" s="22"/>
      <c r="B134" s="13" t="s">
        <v>403</v>
      </c>
      <c r="C134" s="29" t="s">
        <v>434</v>
      </c>
      <c r="D134" s="29" t="s">
        <v>87</v>
      </c>
      <c r="E134" s="29"/>
      <c r="F134" s="30"/>
      <c r="G134" s="126">
        <f>H134+I134+J134</f>
        <v>3300</v>
      </c>
      <c r="H134" s="126">
        <v>0</v>
      </c>
      <c r="I134" s="126">
        <v>3300</v>
      </c>
      <c r="J134" s="126">
        <v>0</v>
      </c>
      <c r="K134" s="126">
        <f>L134+M134+N134</f>
        <v>3300</v>
      </c>
      <c r="L134" s="126">
        <v>0</v>
      </c>
      <c r="M134" s="126">
        <v>3300</v>
      </c>
      <c r="N134" s="126">
        <v>0</v>
      </c>
    </row>
    <row r="135" spans="1:14" s="2" customFormat="1" ht="27" customHeight="1" outlineLevel="4">
      <c r="A135" s="22"/>
      <c r="B135" s="13" t="s">
        <v>86</v>
      </c>
      <c r="C135" s="29" t="s">
        <v>434</v>
      </c>
      <c r="D135" s="29" t="s">
        <v>90</v>
      </c>
      <c r="E135" s="29"/>
      <c r="F135" s="30"/>
      <c r="G135" s="126">
        <f>H135+I135+J135</f>
        <v>3300</v>
      </c>
      <c r="H135" s="126">
        <v>0</v>
      </c>
      <c r="I135" s="126">
        <v>3300</v>
      </c>
      <c r="J135" s="126">
        <v>0</v>
      </c>
      <c r="K135" s="126">
        <f>L135+M135+N135</f>
        <v>3300</v>
      </c>
      <c r="L135" s="126">
        <v>0</v>
      </c>
      <c r="M135" s="126">
        <v>3300</v>
      </c>
      <c r="N135" s="126">
        <v>0</v>
      </c>
    </row>
    <row r="136" spans="1:14" s="2" customFormat="1" ht="12.75" outlineLevel="4">
      <c r="A136" s="22"/>
      <c r="B136" s="13" t="s">
        <v>48</v>
      </c>
      <c r="C136" s="29" t="s">
        <v>434</v>
      </c>
      <c r="D136" s="29" t="s">
        <v>90</v>
      </c>
      <c r="E136" s="29" t="s">
        <v>41</v>
      </c>
      <c r="F136" s="30"/>
      <c r="G136" s="126">
        <f>H136+I136+J136</f>
        <v>3300</v>
      </c>
      <c r="H136" s="126">
        <v>0</v>
      </c>
      <c r="I136" s="126">
        <v>3300</v>
      </c>
      <c r="J136" s="126">
        <v>0</v>
      </c>
      <c r="K136" s="126">
        <f>L136+M136+N136</f>
        <v>3300</v>
      </c>
      <c r="L136" s="126">
        <v>0</v>
      </c>
      <c r="M136" s="126">
        <v>3300</v>
      </c>
      <c r="N136" s="126">
        <v>0</v>
      </c>
    </row>
    <row r="137" spans="1:14" s="2" customFormat="1" ht="52.5" outlineLevel="4">
      <c r="A137" s="22"/>
      <c r="B137" s="65" t="s">
        <v>98</v>
      </c>
      <c r="C137" s="29" t="s">
        <v>434</v>
      </c>
      <c r="D137" s="29" t="s">
        <v>90</v>
      </c>
      <c r="E137" s="29" t="s">
        <v>41</v>
      </c>
      <c r="F137" s="29" t="s">
        <v>49</v>
      </c>
      <c r="G137" s="126">
        <f>H137+I137+J137</f>
        <v>3300</v>
      </c>
      <c r="H137" s="126">
        <v>0</v>
      </c>
      <c r="I137" s="126">
        <v>3300</v>
      </c>
      <c r="J137" s="126">
        <v>0</v>
      </c>
      <c r="K137" s="126">
        <f>L137+M137+N137</f>
        <v>3300</v>
      </c>
      <c r="L137" s="126">
        <v>0</v>
      </c>
      <c r="M137" s="126">
        <v>3300</v>
      </c>
      <c r="N137" s="126">
        <v>0</v>
      </c>
    </row>
    <row r="138" spans="1:14" s="2" customFormat="1" ht="12.75" outlineLevel="4">
      <c r="A138" s="47"/>
      <c r="B138" s="61"/>
      <c r="C138" s="43"/>
      <c r="D138" s="45"/>
      <c r="E138" s="43"/>
      <c r="F138" s="43"/>
      <c r="G138" s="139"/>
      <c r="H138" s="139"/>
      <c r="I138" s="139"/>
      <c r="J138" s="139"/>
      <c r="K138" s="139"/>
      <c r="L138" s="139"/>
      <c r="M138" s="139"/>
      <c r="N138" s="139"/>
    </row>
    <row r="139" spans="1:14" s="2" customFormat="1" ht="42.75" customHeight="1" outlineLevel="4">
      <c r="A139" s="21" t="s">
        <v>29</v>
      </c>
      <c r="B139" s="159" t="s">
        <v>435</v>
      </c>
      <c r="C139" s="167" t="s">
        <v>436</v>
      </c>
      <c r="D139" s="161"/>
      <c r="E139" s="160"/>
      <c r="F139" s="163"/>
      <c r="G139" s="164">
        <f aca="true" t="shared" si="36" ref="G139:N139">G141</f>
        <v>500000</v>
      </c>
      <c r="H139" s="164">
        <f t="shared" si="36"/>
        <v>0</v>
      </c>
      <c r="I139" s="164">
        <f t="shared" si="36"/>
        <v>0</v>
      </c>
      <c r="J139" s="164">
        <f t="shared" si="36"/>
        <v>500000</v>
      </c>
      <c r="K139" s="164">
        <f t="shared" si="36"/>
        <v>500000</v>
      </c>
      <c r="L139" s="164">
        <f t="shared" si="36"/>
        <v>0</v>
      </c>
      <c r="M139" s="164">
        <f t="shared" si="36"/>
        <v>0</v>
      </c>
      <c r="N139" s="164">
        <f t="shared" si="36"/>
        <v>500000</v>
      </c>
    </row>
    <row r="140" spans="1:14" s="2" customFormat="1" ht="12.75" outlineLevel="4">
      <c r="A140" s="22"/>
      <c r="B140" s="23"/>
      <c r="C140" s="3"/>
      <c r="D140" s="3"/>
      <c r="E140" s="3"/>
      <c r="F140" s="13"/>
      <c r="G140" s="7"/>
      <c r="H140" s="7"/>
      <c r="I140" s="7"/>
      <c r="J140" s="5"/>
      <c r="K140" s="7"/>
      <c r="L140" s="7"/>
      <c r="M140" s="7"/>
      <c r="N140" s="5"/>
    </row>
    <row r="141" spans="1:14" s="2" customFormat="1" ht="57.75" customHeight="1" outlineLevel="4">
      <c r="A141" s="26" t="s">
        <v>132</v>
      </c>
      <c r="B141" s="166" t="s">
        <v>437</v>
      </c>
      <c r="C141" s="35" t="s">
        <v>438</v>
      </c>
      <c r="D141" s="10"/>
      <c r="E141" s="10"/>
      <c r="F141" s="20"/>
      <c r="G141" s="129">
        <f aca="true" t="shared" si="37" ref="G141:N141">G142</f>
        <v>500000</v>
      </c>
      <c r="H141" s="129">
        <f t="shared" si="37"/>
        <v>0</v>
      </c>
      <c r="I141" s="129">
        <f t="shared" si="37"/>
        <v>0</v>
      </c>
      <c r="J141" s="129">
        <f t="shared" si="37"/>
        <v>500000</v>
      </c>
      <c r="K141" s="129">
        <f t="shared" si="37"/>
        <v>500000</v>
      </c>
      <c r="L141" s="129">
        <f t="shared" si="37"/>
        <v>0</v>
      </c>
      <c r="M141" s="129">
        <f t="shared" si="37"/>
        <v>0</v>
      </c>
      <c r="N141" s="129">
        <f t="shared" si="37"/>
        <v>500000</v>
      </c>
    </row>
    <row r="142" spans="1:14" s="2" customFormat="1" ht="57" customHeight="1" outlineLevel="4">
      <c r="A142" s="22"/>
      <c r="B142" s="10" t="s">
        <v>439</v>
      </c>
      <c r="C142" s="31" t="s">
        <v>440</v>
      </c>
      <c r="D142" s="31"/>
      <c r="E142" s="31"/>
      <c r="F142" s="31"/>
      <c r="G142" s="129">
        <f aca="true" t="shared" si="38" ref="G142:N142">G143</f>
        <v>500000</v>
      </c>
      <c r="H142" s="129">
        <f t="shared" si="38"/>
        <v>0</v>
      </c>
      <c r="I142" s="129">
        <f t="shared" si="38"/>
        <v>0</v>
      </c>
      <c r="J142" s="129">
        <f t="shared" si="38"/>
        <v>500000</v>
      </c>
      <c r="K142" s="129">
        <f t="shared" si="38"/>
        <v>500000</v>
      </c>
      <c r="L142" s="129">
        <f t="shared" si="38"/>
        <v>0</v>
      </c>
      <c r="M142" s="129">
        <f t="shared" si="38"/>
        <v>0</v>
      </c>
      <c r="N142" s="129">
        <f t="shared" si="38"/>
        <v>500000</v>
      </c>
    </row>
    <row r="143" spans="1:14" s="2" customFormat="1" ht="53.25" customHeight="1" outlineLevel="4">
      <c r="A143" s="22"/>
      <c r="B143" s="13" t="s">
        <v>441</v>
      </c>
      <c r="C143" s="29" t="s">
        <v>442</v>
      </c>
      <c r="D143" s="29"/>
      <c r="E143" s="29"/>
      <c r="F143" s="30"/>
      <c r="G143" s="126">
        <f>H143+I143+J143</f>
        <v>500000</v>
      </c>
      <c r="H143" s="126">
        <v>0</v>
      </c>
      <c r="I143" s="126">
        <v>0</v>
      </c>
      <c r="J143" s="126">
        <v>500000</v>
      </c>
      <c r="K143" s="126">
        <f>L143+M143+N143</f>
        <v>500000</v>
      </c>
      <c r="L143" s="126">
        <v>0</v>
      </c>
      <c r="M143" s="126">
        <v>0</v>
      </c>
      <c r="N143" s="126">
        <v>500000</v>
      </c>
    </row>
    <row r="144" spans="1:14" s="2" customFormat="1" ht="26.25" outlineLevel="4">
      <c r="A144" s="22"/>
      <c r="B144" s="13" t="s">
        <v>85</v>
      </c>
      <c r="C144" s="29" t="s">
        <v>442</v>
      </c>
      <c r="D144" s="29" t="s">
        <v>87</v>
      </c>
      <c r="E144" s="29"/>
      <c r="F144" s="30"/>
      <c r="G144" s="126">
        <f>H144+I144+J144</f>
        <v>500000</v>
      </c>
      <c r="H144" s="126">
        <v>0</v>
      </c>
      <c r="I144" s="126">
        <v>0</v>
      </c>
      <c r="J144" s="126">
        <v>500000</v>
      </c>
      <c r="K144" s="126">
        <f>L144+M144+N144</f>
        <v>500000</v>
      </c>
      <c r="L144" s="126">
        <v>0</v>
      </c>
      <c r="M144" s="126">
        <v>0</v>
      </c>
      <c r="N144" s="126">
        <v>500000</v>
      </c>
    </row>
    <row r="145" spans="1:14" s="2" customFormat="1" ht="27" customHeight="1" outlineLevel="4">
      <c r="A145" s="22"/>
      <c r="B145" s="13" t="s">
        <v>86</v>
      </c>
      <c r="C145" s="29" t="s">
        <v>442</v>
      </c>
      <c r="D145" s="29" t="s">
        <v>90</v>
      </c>
      <c r="E145" s="29"/>
      <c r="F145" s="30"/>
      <c r="G145" s="126">
        <f>H145+I145+J145</f>
        <v>500000</v>
      </c>
      <c r="H145" s="126">
        <v>0</v>
      </c>
      <c r="I145" s="126">
        <v>0</v>
      </c>
      <c r="J145" s="126">
        <v>500000</v>
      </c>
      <c r="K145" s="126">
        <f>L145+M145+N145</f>
        <v>500000</v>
      </c>
      <c r="L145" s="126">
        <v>0</v>
      </c>
      <c r="M145" s="126">
        <v>0</v>
      </c>
      <c r="N145" s="126">
        <v>500000</v>
      </c>
    </row>
    <row r="146" spans="1:14" s="2" customFormat="1" ht="12.75" outlineLevel="4">
      <c r="A146" s="22"/>
      <c r="B146" s="13" t="s">
        <v>48</v>
      </c>
      <c r="C146" s="29" t="s">
        <v>442</v>
      </c>
      <c r="D146" s="29" t="s">
        <v>90</v>
      </c>
      <c r="E146" s="29" t="s">
        <v>41</v>
      </c>
      <c r="F146" s="30"/>
      <c r="G146" s="126">
        <f>H146+I146+J146</f>
        <v>500000</v>
      </c>
      <c r="H146" s="126">
        <v>0</v>
      </c>
      <c r="I146" s="126">
        <v>0</v>
      </c>
      <c r="J146" s="126">
        <v>500000</v>
      </c>
      <c r="K146" s="126">
        <f>L146+M146+N146</f>
        <v>500000</v>
      </c>
      <c r="L146" s="126">
        <v>0</v>
      </c>
      <c r="M146" s="126">
        <v>0</v>
      </c>
      <c r="N146" s="126">
        <v>500000</v>
      </c>
    </row>
    <row r="147" spans="1:14" s="2" customFormat="1" ht="12.75" outlineLevel="4">
      <c r="A147" s="22"/>
      <c r="B147" s="65" t="s">
        <v>56</v>
      </c>
      <c r="C147" s="29" t="s">
        <v>442</v>
      </c>
      <c r="D147" s="29" t="s">
        <v>90</v>
      </c>
      <c r="E147" s="29" t="s">
        <v>41</v>
      </c>
      <c r="F147" s="29" t="s">
        <v>255</v>
      </c>
      <c r="G147" s="126">
        <f>H147+I147+J147</f>
        <v>500000</v>
      </c>
      <c r="H147" s="126">
        <v>0</v>
      </c>
      <c r="I147" s="126">
        <v>0</v>
      </c>
      <c r="J147" s="126">
        <v>500000</v>
      </c>
      <c r="K147" s="126">
        <f>L147+M147+N147</f>
        <v>500000</v>
      </c>
      <c r="L147" s="126">
        <v>0</v>
      </c>
      <c r="M147" s="126">
        <v>0</v>
      </c>
      <c r="N147" s="126">
        <v>500000</v>
      </c>
    </row>
    <row r="148" spans="1:14" s="2" customFormat="1" ht="12.75" outlineLevel="4">
      <c r="A148" s="47"/>
      <c r="B148" s="61"/>
      <c r="C148" s="43"/>
      <c r="D148" s="45"/>
      <c r="E148" s="43"/>
      <c r="F148" s="43"/>
      <c r="G148" s="139"/>
      <c r="H148" s="139"/>
      <c r="I148" s="139"/>
      <c r="J148" s="139"/>
      <c r="K148" s="139"/>
      <c r="L148" s="139"/>
      <c r="M148" s="139"/>
      <c r="N148" s="139"/>
    </row>
    <row r="149" spans="1:14" s="2" customFormat="1" ht="84.75" customHeight="1" outlineLevel="4">
      <c r="A149" s="21" t="s">
        <v>30</v>
      </c>
      <c r="B149" s="159" t="s">
        <v>443</v>
      </c>
      <c r="C149" s="167" t="s">
        <v>444</v>
      </c>
      <c r="D149" s="161"/>
      <c r="E149" s="160"/>
      <c r="F149" s="163"/>
      <c r="G149" s="164">
        <f aca="true" t="shared" si="39" ref="G149:N149">G151+G807</f>
        <v>48253704.59</v>
      </c>
      <c r="H149" s="164">
        <f t="shared" si="39"/>
        <v>6749002.73</v>
      </c>
      <c r="I149" s="164">
        <f t="shared" si="39"/>
        <v>39405815.18000001</v>
      </c>
      <c r="J149" s="164">
        <f t="shared" si="39"/>
        <v>2098886.68</v>
      </c>
      <c r="K149" s="164">
        <f t="shared" si="39"/>
        <v>6870934.46</v>
      </c>
      <c r="L149" s="164">
        <f t="shared" si="39"/>
        <v>6749002.73</v>
      </c>
      <c r="M149" s="164">
        <f t="shared" si="39"/>
        <v>113084.34</v>
      </c>
      <c r="N149" s="164">
        <f t="shared" si="39"/>
        <v>8847.39</v>
      </c>
    </row>
    <row r="150" spans="1:14" s="2" customFormat="1" ht="12.75" outlineLevel="4">
      <c r="A150" s="22"/>
      <c r="B150" s="23"/>
      <c r="C150" s="3"/>
      <c r="D150" s="3"/>
      <c r="E150" s="3"/>
      <c r="F150" s="13"/>
      <c r="G150" s="7"/>
      <c r="H150" s="7"/>
      <c r="I150" s="7"/>
      <c r="J150" s="5"/>
      <c r="K150" s="7"/>
      <c r="L150" s="7"/>
      <c r="M150" s="7"/>
      <c r="N150" s="5"/>
    </row>
    <row r="151" spans="1:14" s="2" customFormat="1" ht="113.25" customHeight="1" outlineLevel="4">
      <c r="A151" s="26" t="s">
        <v>137</v>
      </c>
      <c r="B151" s="166" t="s">
        <v>445</v>
      </c>
      <c r="C151" s="35" t="s">
        <v>446</v>
      </c>
      <c r="D151" s="10"/>
      <c r="E151" s="10"/>
      <c r="F151" s="20"/>
      <c r="G151" s="129">
        <f>G163+G152</f>
        <v>48253704.59</v>
      </c>
      <c r="H151" s="129">
        <f aca="true" t="shared" si="40" ref="H151:N151">H163+H152</f>
        <v>6749002.73</v>
      </c>
      <c r="I151" s="129">
        <f t="shared" si="40"/>
        <v>39405815.18000001</v>
      </c>
      <c r="J151" s="129">
        <f t="shared" si="40"/>
        <v>2098886.68</v>
      </c>
      <c r="K151" s="129">
        <f t="shared" si="40"/>
        <v>6870934.46</v>
      </c>
      <c r="L151" s="129">
        <f t="shared" si="40"/>
        <v>6749002.73</v>
      </c>
      <c r="M151" s="129">
        <f t="shared" si="40"/>
        <v>113084.34</v>
      </c>
      <c r="N151" s="129">
        <f t="shared" si="40"/>
        <v>8847.39</v>
      </c>
    </row>
    <row r="152" spans="1:14" s="2" customFormat="1" ht="30" customHeight="1" outlineLevel="4">
      <c r="A152" s="22"/>
      <c r="B152" s="10" t="s">
        <v>588</v>
      </c>
      <c r="C152" s="31" t="s">
        <v>589</v>
      </c>
      <c r="D152" s="31"/>
      <c r="E152" s="31"/>
      <c r="F152" s="31"/>
      <c r="G152" s="129">
        <f>G153+G158</f>
        <v>41448018.13</v>
      </c>
      <c r="H152" s="129">
        <f aca="true" t="shared" si="41" ref="H152:N152">H153+H158</f>
        <v>0</v>
      </c>
      <c r="I152" s="129">
        <f t="shared" si="41"/>
        <v>39357978.84</v>
      </c>
      <c r="J152" s="129">
        <f t="shared" si="41"/>
        <v>2090039.29</v>
      </c>
      <c r="K152" s="129">
        <f t="shared" si="41"/>
        <v>65248</v>
      </c>
      <c r="L152" s="129">
        <f t="shared" si="41"/>
        <v>0</v>
      </c>
      <c r="M152" s="129">
        <f t="shared" si="41"/>
        <v>65248</v>
      </c>
      <c r="N152" s="129">
        <f t="shared" si="41"/>
        <v>0</v>
      </c>
    </row>
    <row r="153" spans="1:14" s="2" customFormat="1" ht="42" customHeight="1" outlineLevel="4">
      <c r="A153" s="22"/>
      <c r="B153" s="13" t="s">
        <v>590</v>
      </c>
      <c r="C153" s="29" t="s">
        <v>591</v>
      </c>
      <c r="D153" s="29"/>
      <c r="E153" s="29"/>
      <c r="F153" s="30"/>
      <c r="G153" s="126">
        <f>G154</f>
        <v>65248</v>
      </c>
      <c r="H153" s="126">
        <v>0</v>
      </c>
      <c r="I153" s="126">
        <v>65248</v>
      </c>
      <c r="J153" s="126">
        <v>0</v>
      </c>
      <c r="K153" s="126">
        <f>K154</f>
        <v>65248</v>
      </c>
      <c r="L153" s="126">
        <v>0</v>
      </c>
      <c r="M153" s="126">
        <v>65248</v>
      </c>
      <c r="N153" s="126">
        <v>0</v>
      </c>
    </row>
    <row r="154" spans="1:14" s="2" customFormat="1" ht="12.75" outlineLevel="4">
      <c r="A154" s="22"/>
      <c r="B154" s="13" t="s">
        <v>92</v>
      </c>
      <c r="C154" s="29" t="s">
        <v>591</v>
      </c>
      <c r="D154" s="29" t="s">
        <v>256</v>
      </c>
      <c r="E154" s="29"/>
      <c r="F154" s="30"/>
      <c r="G154" s="126">
        <f>H154+I154+J154</f>
        <v>65248</v>
      </c>
      <c r="H154" s="126">
        <v>0</v>
      </c>
      <c r="I154" s="126">
        <v>65248</v>
      </c>
      <c r="J154" s="126">
        <v>0</v>
      </c>
      <c r="K154" s="126">
        <f>L154+M154+N154</f>
        <v>65248</v>
      </c>
      <c r="L154" s="126">
        <v>0</v>
      </c>
      <c r="M154" s="126">
        <v>65248</v>
      </c>
      <c r="N154" s="126">
        <v>0</v>
      </c>
    </row>
    <row r="155" spans="1:14" s="2" customFormat="1" ht="12.75" outlineLevel="4">
      <c r="A155" s="22"/>
      <c r="B155" s="13" t="s">
        <v>592</v>
      </c>
      <c r="C155" s="29" t="s">
        <v>591</v>
      </c>
      <c r="D155" s="29" t="s">
        <v>593</v>
      </c>
      <c r="E155" s="29"/>
      <c r="F155" s="30"/>
      <c r="G155" s="126">
        <f>H155+I155+J155</f>
        <v>65248</v>
      </c>
      <c r="H155" s="126">
        <v>0</v>
      </c>
      <c r="I155" s="126">
        <v>65248</v>
      </c>
      <c r="J155" s="126">
        <v>0</v>
      </c>
      <c r="K155" s="126">
        <f>L155+M155+N155</f>
        <v>65248</v>
      </c>
      <c r="L155" s="126">
        <v>0</v>
      </c>
      <c r="M155" s="126">
        <v>65248</v>
      </c>
      <c r="N155" s="126">
        <v>0</v>
      </c>
    </row>
    <row r="156" spans="1:14" s="2" customFormat="1" ht="12.75" outlineLevel="4">
      <c r="A156" s="22"/>
      <c r="B156" s="13" t="s">
        <v>36</v>
      </c>
      <c r="C156" s="29" t="s">
        <v>591</v>
      </c>
      <c r="D156" s="29" t="s">
        <v>593</v>
      </c>
      <c r="E156" s="29" t="s">
        <v>37</v>
      </c>
      <c r="F156" s="30"/>
      <c r="G156" s="126">
        <f>H156+I156+J156</f>
        <v>65248</v>
      </c>
      <c r="H156" s="126">
        <v>0</v>
      </c>
      <c r="I156" s="126">
        <v>65248</v>
      </c>
      <c r="J156" s="126">
        <v>0</v>
      </c>
      <c r="K156" s="126">
        <f>L156+M156+N156</f>
        <v>65248</v>
      </c>
      <c r="L156" s="126">
        <v>0</v>
      </c>
      <c r="M156" s="126">
        <v>65248</v>
      </c>
      <c r="N156" s="126">
        <v>0</v>
      </c>
    </row>
    <row r="157" spans="1:14" s="2" customFormat="1" ht="12.75" outlineLevel="4">
      <c r="A157" s="22"/>
      <c r="B157" s="65" t="s">
        <v>305</v>
      </c>
      <c r="C157" s="29" t="s">
        <v>591</v>
      </c>
      <c r="D157" s="29" t="s">
        <v>593</v>
      </c>
      <c r="E157" s="29" t="s">
        <v>37</v>
      </c>
      <c r="F157" s="29" t="s">
        <v>43</v>
      </c>
      <c r="G157" s="126">
        <f>H157+I157+J157</f>
        <v>65248</v>
      </c>
      <c r="H157" s="126">
        <v>0</v>
      </c>
      <c r="I157" s="126">
        <v>65248</v>
      </c>
      <c r="J157" s="126">
        <v>0</v>
      </c>
      <c r="K157" s="126">
        <f>L157+M157+N157</f>
        <v>65248</v>
      </c>
      <c r="L157" s="126">
        <v>0</v>
      </c>
      <c r="M157" s="126">
        <v>65248</v>
      </c>
      <c r="N157" s="126">
        <v>0</v>
      </c>
    </row>
    <row r="158" spans="1:14" s="2" customFormat="1" ht="27" customHeight="1" outlineLevel="4">
      <c r="A158" s="22"/>
      <c r="B158" s="13" t="s">
        <v>594</v>
      </c>
      <c r="C158" s="29" t="s">
        <v>591</v>
      </c>
      <c r="D158" s="29"/>
      <c r="E158" s="29"/>
      <c r="F158" s="30"/>
      <c r="G158" s="126">
        <f>G159</f>
        <v>41382770.13</v>
      </c>
      <c r="H158" s="126">
        <v>0</v>
      </c>
      <c r="I158" s="126">
        <v>39292730.84</v>
      </c>
      <c r="J158" s="126">
        <v>2090039.29</v>
      </c>
      <c r="K158" s="126">
        <f>K159</f>
        <v>0</v>
      </c>
      <c r="L158" s="126">
        <v>0</v>
      </c>
      <c r="M158" s="126">
        <v>0</v>
      </c>
      <c r="N158" s="126">
        <v>0</v>
      </c>
    </row>
    <row r="159" spans="1:14" s="2" customFormat="1" ht="26.25" outlineLevel="4">
      <c r="A159" s="22"/>
      <c r="B159" s="13" t="s">
        <v>403</v>
      </c>
      <c r="C159" s="29" t="s">
        <v>591</v>
      </c>
      <c r="D159" s="29" t="s">
        <v>87</v>
      </c>
      <c r="E159" s="29"/>
      <c r="F159" s="30"/>
      <c r="G159" s="126">
        <f>H159+I159+J159</f>
        <v>41382770.13</v>
      </c>
      <c r="H159" s="126">
        <v>0</v>
      </c>
      <c r="I159" s="126">
        <v>39292730.84</v>
      </c>
      <c r="J159" s="126">
        <v>2090039.29</v>
      </c>
      <c r="K159" s="126">
        <f>L159+M159+N159</f>
        <v>0</v>
      </c>
      <c r="L159" s="126">
        <v>0</v>
      </c>
      <c r="M159" s="126">
        <v>0</v>
      </c>
      <c r="N159" s="126">
        <v>0</v>
      </c>
    </row>
    <row r="160" spans="1:14" s="2" customFormat="1" ht="26.25" customHeight="1" outlineLevel="4">
      <c r="A160" s="22"/>
      <c r="B160" s="13" t="s">
        <v>86</v>
      </c>
      <c r="C160" s="29" t="s">
        <v>591</v>
      </c>
      <c r="D160" s="29" t="s">
        <v>90</v>
      </c>
      <c r="E160" s="29"/>
      <c r="F160" s="30"/>
      <c r="G160" s="126">
        <f>H160+I160+J160</f>
        <v>41382770.13</v>
      </c>
      <c r="H160" s="126">
        <v>0</v>
      </c>
      <c r="I160" s="126">
        <v>39292730.84</v>
      </c>
      <c r="J160" s="126">
        <v>2090039.29</v>
      </c>
      <c r="K160" s="126">
        <f>L160+M160+N160</f>
        <v>0</v>
      </c>
      <c r="L160" s="126">
        <v>0</v>
      </c>
      <c r="M160" s="126">
        <v>0</v>
      </c>
      <c r="N160" s="126">
        <v>0</v>
      </c>
    </row>
    <row r="161" spans="1:14" s="2" customFormat="1" ht="12.75" outlineLevel="4">
      <c r="A161" s="22"/>
      <c r="B161" s="13" t="s">
        <v>36</v>
      </c>
      <c r="C161" s="29" t="s">
        <v>591</v>
      </c>
      <c r="D161" s="29" t="s">
        <v>90</v>
      </c>
      <c r="E161" s="29" t="s">
        <v>37</v>
      </c>
      <c r="F161" s="30"/>
      <c r="G161" s="126">
        <f>H161+I161+J161</f>
        <v>41382770.13</v>
      </c>
      <c r="H161" s="126">
        <v>0</v>
      </c>
      <c r="I161" s="126">
        <v>39292730.84</v>
      </c>
      <c r="J161" s="126">
        <v>2090039.29</v>
      </c>
      <c r="K161" s="126">
        <f>L161+M161+N161</f>
        <v>0</v>
      </c>
      <c r="L161" s="126">
        <v>0</v>
      </c>
      <c r="M161" s="126">
        <v>0</v>
      </c>
      <c r="N161" s="126">
        <v>0</v>
      </c>
    </row>
    <row r="162" spans="1:14" s="2" customFormat="1" ht="12.75" outlineLevel="4">
      <c r="A162" s="22"/>
      <c r="B162" s="65" t="s">
        <v>305</v>
      </c>
      <c r="C162" s="29" t="s">
        <v>591</v>
      </c>
      <c r="D162" s="29" t="s">
        <v>90</v>
      </c>
      <c r="E162" s="29" t="s">
        <v>37</v>
      </c>
      <c r="F162" s="29" t="s">
        <v>43</v>
      </c>
      <c r="G162" s="126">
        <f>H162+I162+J162</f>
        <v>41382770.13</v>
      </c>
      <c r="H162" s="126">
        <v>0</v>
      </c>
      <c r="I162" s="126">
        <v>39292730.84</v>
      </c>
      <c r="J162" s="126">
        <v>2090039.29</v>
      </c>
      <c r="K162" s="126">
        <f>L162+M162+N162</f>
        <v>0</v>
      </c>
      <c r="L162" s="126">
        <v>0</v>
      </c>
      <c r="M162" s="126">
        <v>0</v>
      </c>
      <c r="N162" s="126">
        <v>0</v>
      </c>
    </row>
    <row r="163" spans="1:14" s="2" customFormat="1" ht="40.5" customHeight="1" outlineLevel="4">
      <c r="A163" s="22"/>
      <c r="B163" s="10" t="s">
        <v>447</v>
      </c>
      <c r="C163" s="31" t="s">
        <v>448</v>
      </c>
      <c r="D163" s="31"/>
      <c r="E163" s="31"/>
      <c r="F163" s="31"/>
      <c r="G163" s="129">
        <f aca="true" t="shared" si="42" ref="G163:N164">G164</f>
        <v>6805686.46</v>
      </c>
      <c r="H163" s="129">
        <f t="shared" si="42"/>
        <v>6749002.73</v>
      </c>
      <c r="I163" s="129">
        <f t="shared" si="42"/>
        <v>47836.34</v>
      </c>
      <c r="J163" s="129">
        <f t="shared" si="42"/>
        <v>8847.39</v>
      </c>
      <c r="K163" s="129">
        <f t="shared" si="42"/>
        <v>6805686.46</v>
      </c>
      <c r="L163" s="129">
        <f t="shared" si="42"/>
        <v>6749002.73</v>
      </c>
      <c r="M163" s="129">
        <f t="shared" si="42"/>
        <v>47836.34</v>
      </c>
      <c r="N163" s="129">
        <f t="shared" si="42"/>
        <v>8847.39</v>
      </c>
    </row>
    <row r="164" spans="1:14" s="2" customFormat="1" ht="26.25" customHeight="1" outlineLevel="4">
      <c r="A164" s="22"/>
      <c r="B164" s="13" t="s">
        <v>547</v>
      </c>
      <c r="C164" s="29" t="s">
        <v>548</v>
      </c>
      <c r="D164" s="29"/>
      <c r="E164" s="29"/>
      <c r="F164" s="30"/>
      <c r="G164" s="126">
        <f>G165</f>
        <v>6805686.46</v>
      </c>
      <c r="H164" s="126">
        <f t="shared" si="42"/>
        <v>6749002.73</v>
      </c>
      <c r="I164" s="126">
        <f t="shared" si="42"/>
        <v>47836.34</v>
      </c>
      <c r="J164" s="126">
        <f t="shared" si="42"/>
        <v>8847.39</v>
      </c>
      <c r="K164" s="126">
        <f>K165</f>
        <v>6805686.46</v>
      </c>
      <c r="L164" s="126">
        <f t="shared" si="42"/>
        <v>6749002.73</v>
      </c>
      <c r="M164" s="126">
        <f t="shared" si="42"/>
        <v>47836.34</v>
      </c>
      <c r="N164" s="126">
        <f t="shared" si="42"/>
        <v>8847.39</v>
      </c>
    </row>
    <row r="165" spans="1:14" s="2" customFormat="1" ht="12.75" outlineLevel="4">
      <c r="A165" s="22"/>
      <c r="B165" s="13" t="s">
        <v>91</v>
      </c>
      <c r="C165" s="29" t="s">
        <v>548</v>
      </c>
      <c r="D165" s="29" t="s">
        <v>82</v>
      </c>
      <c r="E165" s="29"/>
      <c r="F165" s="30"/>
      <c r="G165" s="126">
        <f aca="true" t="shared" si="43" ref="G165:N165">G166+G169</f>
        <v>6805686.46</v>
      </c>
      <c r="H165" s="126">
        <f t="shared" si="43"/>
        <v>6749002.73</v>
      </c>
      <c r="I165" s="126">
        <f t="shared" si="43"/>
        <v>47836.34</v>
      </c>
      <c r="J165" s="126">
        <f t="shared" si="43"/>
        <v>8847.39</v>
      </c>
      <c r="K165" s="126">
        <f t="shared" si="43"/>
        <v>6805686.46</v>
      </c>
      <c r="L165" s="126">
        <f t="shared" si="43"/>
        <v>6749002.73</v>
      </c>
      <c r="M165" s="126">
        <f t="shared" si="43"/>
        <v>47836.34</v>
      </c>
      <c r="N165" s="126">
        <f t="shared" si="43"/>
        <v>8847.39</v>
      </c>
    </row>
    <row r="166" spans="1:14" s="2" customFormat="1" ht="12.75" outlineLevel="4">
      <c r="A166" s="22"/>
      <c r="B166" s="13" t="s">
        <v>236</v>
      </c>
      <c r="C166" s="29" t="s">
        <v>548</v>
      </c>
      <c r="D166" s="29" t="s">
        <v>455</v>
      </c>
      <c r="E166" s="29"/>
      <c r="F166" s="30"/>
      <c r="G166" s="126">
        <f aca="true" t="shared" si="44" ref="G166:G171">H166+I166+J166</f>
        <v>0</v>
      </c>
      <c r="H166" s="126">
        <v>0</v>
      </c>
      <c r="I166" s="126">
        <v>0</v>
      </c>
      <c r="J166" s="126">
        <v>0</v>
      </c>
      <c r="K166" s="126">
        <f aca="true" t="shared" si="45" ref="K166:K171">L166+M166+N166</f>
        <v>0</v>
      </c>
      <c r="L166" s="126">
        <v>0</v>
      </c>
      <c r="M166" s="126">
        <v>0</v>
      </c>
      <c r="N166" s="126">
        <v>0</v>
      </c>
    </row>
    <row r="167" spans="1:14" s="2" customFormat="1" ht="12.75" outlineLevel="4">
      <c r="A167" s="22"/>
      <c r="B167" s="13" t="s">
        <v>36</v>
      </c>
      <c r="C167" s="29" t="s">
        <v>548</v>
      </c>
      <c r="D167" s="29" t="s">
        <v>455</v>
      </c>
      <c r="E167" s="29" t="s">
        <v>37</v>
      </c>
      <c r="F167" s="30"/>
      <c r="G167" s="126">
        <f t="shared" si="44"/>
        <v>0</v>
      </c>
      <c r="H167" s="126">
        <v>0</v>
      </c>
      <c r="I167" s="126">
        <v>0</v>
      </c>
      <c r="J167" s="126">
        <v>0</v>
      </c>
      <c r="K167" s="126">
        <f t="shared" si="45"/>
        <v>0</v>
      </c>
      <c r="L167" s="126">
        <v>0</v>
      </c>
      <c r="M167" s="126">
        <v>0</v>
      </c>
      <c r="N167" s="126">
        <v>0</v>
      </c>
    </row>
    <row r="168" spans="1:14" s="2" customFormat="1" ht="12.75" outlineLevel="4">
      <c r="A168" s="22"/>
      <c r="B168" s="65" t="s">
        <v>305</v>
      </c>
      <c r="C168" s="29" t="s">
        <v>548</v>
      </c>
      <c r="D168" s="29" t="s">
        <v>455</v>
      </c>
      <c r="E168" s="29" t="s">
        <v>37</v>
      </c>
      <c r="F168" s="29" t="s">
        <v>43</v>
      </c>
      <c r="G168" s="126">
        <f t="shared" si="44"/>
        <v>0</v>
      </c>
      <c r="H168" s="126">
        <v>0</v>
      </c>
      <c r="I168" s="126">
        <v>0</v>
      </c>
      <c r="J168" s="126">
        <v>0</v>
      </c>
      <c r="K168" s="126">
        <f t="shared" si="45"/>
        <v>0</v>
      </c>
      <c r="L168" s="126">
        <v>0</v>
      </c>
      <c r="M168" s="126">
        <v>0</v>
      </c>
      <c r="N168" s="126">
        <v>0</v>
      </c>
    </row>
    <row r="169" spans="1:14" s="2" customFormat="1" ht="12.75" outlineLevel="4">
      <c r="A169" s="22"/>
      <c r="B169" s="13" t="s">
        <v>81</v>
      </c>
      <c r="C169" s="29" t="s">
        <v>548</v>
      </c>
      <c r="D169" s="29" t="s">
        <v>232</v>
      </c>
      <c r="E169" s="29"/>
      <c r="F169" s="30"/>
      <c r="G169" s="126">
        <f t="shared" si="44"/>
        <v>6805686.46</v>
      </c>
      <c r="H169" s="126">
        <v>6749002.73</v>
      </c>
      <c r="I169" s="126">
        <v>47836.34</v>
      </c>
      <c r="J169" s="126">
        <v>8847.39</v>
      </c>
      <c r="K169" s="126">
        <f t="shared" si="45"/>
        <v>6805686.46</v>
      </c>
      <c r="L169" s="126">
        <v>6749002.73</v>
      </c>
      <c r="M169" s="126">
        <v>47836.34</v>
      </c>
      <c r="N169" s="126">
        <v>8847.39</v>
      </c>
    </row>
    <row r="170" spans="1:14" s="2" customFormat="1" ht="12.75" outlineLevel="4">
      <c r="A170" s="22"/>
      <c r="B170" s="13" t="s">
        <v>36</v>
      </c>
      <c r="C170" s="29" t="s">
        <v>548</v>
      </c>
      <c r="D170" s="29" t="s">
        <v>232</v>
      </c>
      <c r="E170" s="29" t="s">
        <v>37</v>
      </c>
      <c r="F170" s="30"/>
      <c r="G170" s="126">
        <f t="shared" si="44"/>
        <v>6805686.46</v>
      </c>
      <c r="H170" s="126">
        <v>6749002.73</v>
      </c>
      <c r="I170" s="126">
        <v>47836.34</v>
      </c>
      <c r="J170" s="126">
        <v>8847.39</v>
      </c>
      <c r="K170" s="126">
        <f t="shared" si="45"/>
        <v>6805686.46</v>
      </c>
      <c r="L170" s="126">
        <v>6749002.73</v>
      </c>
      <c r="M170" s="126">
        <v>47836.34</v>
      </c>
      <c r="N170" s="126">
        <v>8847.39</v>
      </c>
    </row>
    <row r="171" spans="1:14" s="2" customFormat="1" ht="12.75" outlineLevel="4">
      <c r="A171" s="22"/>
      <c r="B171" s="65" t="s">
        <v>305</v>
      </c>
      <c r="C171" s="29" t="s">
        <v>548</v>
      </c>
      <c r="D171" s="29" t="s">
        <v>232</v>
      </c>
      <c r="E171" s="29" t="s">
        <v>37</v>
      </c>
      <c r="F171" s="29" t="s">
        <v>43</v>
      </c>
      <c r="G171" s="126">
        <f t="shared" si="44"/>
        <v>6805686.46</v>
      </c>
      <c r="H171" s="126">
        <v>6749002.73</v>
      </c>
      <c r="I171" s="126">
        <v>47836.34</v>
      </c>
      <c r="J171" s="126">
        <v>8847.39</v>
      </c>
      <c r="K171" s="126">
        <f t="shared" si="45"/>
        <v>6805686.46</v>
      </c>
      <c r="L171" s="126">
        <v>6749002.73</v>
      </c>
      <c r="M171" s="126">
        <v>47836.34</v>
      </c>
      <c r="N171" s="126">
        <v>8847.39</v>
      </c>
    </row>
    <row r="172" spans="1:14" s="2" customFormat="1" ht="12.75" outlineLevel="4">
      <c r="A172" s="50"/>
      <c r="B172" s="174"/>
      <c r="C172" s="175"/>
      <c r="D172" s="175"/>
      <c r="E172" s="175"/>
      <c r="F172" s="175"/>
      <c r="G172" s="139"/>
      <c r="H172" s="139"/>
      <c r="I172" s="139"/>
      <c r="J172" s="139"/>
      <c r="K172" s="139"/>
      <c r="L172" s="139"/>
      <c r="M172" s="139"/>
      <c r="N172" s="139"/>
    </row>
    <row r="173" spans="1:14" s="2" customFormat="1" ht="55.5" customHeight="1" outlineLevel="3">
      <c r="A173" s="106" t="s">
        <v>31</v>
      </c>
      <c r="B173" s="179" t="s">
        <v>266</v>
      </c>
      <c r="C173" s="183" t="s">
        <v>99</v>
      </c>
      <c r="D173" s="180"/>
      <c r="E173" s="180"/>
      <c r="F173" s="180"/>
      <c r="G173" s="181">
        <f aca="true" t="shared" si="46" ref="G173:N173">G175+G193</f>
        <v>3131146</v>
      </c>
      <c r="H173" s="181">
        <f t="shared" si="46"/>
        <v>0</v>
      </c>
      <c r="I173" s="181">
        <f t="shared" si="46"/>
        <v>1992500</v>
      </c>
      <c r="J173" s="181">
        <f t="shared" si="46"/>
        <v>1138646</v>
      </c>
      <c r="K173" s="181">
        <f t="shared" si="46"/>
        <v>3085532.7199999997</v>
      </c>
      <c r="L173" s="181">
        <f t="shared" si="46"/>
        <v>0</v>
      </c>
      <c r="M173" s="181">
        <f t="shared" si="46"/>
        <v>1947530.08</v>
      </c>
      <c r="N173" s="181">
        <f t="shared" si="46"/>
        <v>1138002.64</v>
      </c>
    </row>
    <row r="174" spans="1:14" s="2" customFormat="1" ht="14.25" customHeight="1" outlineLevel="3">
      <c r="A174" s="89"/>
      <c r="B174" s="104"/>
      <c r="C174" s="86"/>
      <c r="D174" s="86"/>
      <c r="E174" s="86"/>
      <c r="F174" s="86"/>
      <c r="G174" s="86"/>
      <c r="H174" s="86"/>
      <c r="I174" s="86"/>
      <c r="J174" s="87"/>
      <c r="K174" s="86"/>
      <c r="L174" s="86"/>
      <c r="M174" s="86"/>
      <c r="N174" s="87"/>
    </row>
    <row r="175" spans="1:14" s="2" customFormat="1" ht="69" customHeight="1" outlineLevel="3">
      <c r="A175" s="90" t="s">
        <v>149</v>
      </c>
      <c r="B175" s="62" t="s">
        <v>267</v>
      </c>
      <c r="C175" s="71" t="s">
        <v>100</v>
      </c>
      <c r="D175" s="72"/>
      <c r="E175" s="72"/>
      <c r="F175" s="72"/>
      <c r="G175" s="128">
        <f aca="true" t="shared" si="47" ref="G175:N175">G176</f>
        <v>2067336</v>
      </c>
      <c r="H175" s="128">
        <f t="shared" si="47"/>
        <v>0</v>
      </c>
      <c r="I175" s="128">
        <f t="shared" si="47"/>
        <v>1992500</v>
      </c>
      <c r="J175" s="128">
        <f t="shared" si="47"/>
        <v>74836</v>
      </c>
      <c r="K175" s="128">
        <f t="shared" si="47"/>
        <v>2022366.08</v>
      </c>
      <c r="L175" s="128">
        <f t="shared" si="47"/>
        <v>0</v>
      </c>
      <c r="M175" s="128">
        <f t="shared" si="47"/>
        <v>1947530.08</v>
      </c>
      <c r="N175" s="128">
        <f t="shared" si="47"/>
        <v>74836</v>
      </c>
    </row>
    <row r="176" spans="1:14" s="2" customFormat="1" ht="54.75" outlineLevel="3">
      <c r="A176" s="92"/>
      <c r="B176" s="10" t="s">
        <v>101</v>
      </c>
      <c r="C176" s="31" t="s">
        <v>102</v>
      </c>
      <c r="D176" s="4"/>
      <c r="E176" s="4"/>
      <c r="F176" s="4"/>
      <c r="G176" s="115">
        <f aca="true" t="shared" si="48" ref="G176:N176">G177+G182+G187</f>
        <v>2067336</v>
      </c>
      <c r="H176" s="115">
        <f t="shared" si="48"/>
        <v>0</v>
      </c>
      <c r="I176" s="115">
        <f t="shared" si="48"/>
        <v>1992500</v>
      </c>
      <c r="J176" s="115">
        <f t="shared" si="48"/>
        <v>74836</v>
      </c>
      <c r="K176" s="115">
        <f t="shared" si="48"/>
        <v>2022366.08</v>
      </c>
      <c r="L176" s="115">
        <f t="shared" si="48"/>
        <v>0</v>
      </c>
      <c r="M176" s="115">
        <f t="shared" si="48"/>
        <v>1947530.08</v>
      </c>
      <c r="N176" s="115">
        <f t="shared" si="48"/>
        <v>74836</v>
      </c>
    </row>
    <row r="177" spans="1:14" s="2" customFormat="1" ht="39" outlineLevel="3">
      <c r="A177" s="92"/>
      <c r="B177" s="13" t="s">
        <v>110</v>
      </c>
      <c r="C177" s="29" t="s">
        <v>111</v>
      </c>
      <c r="D177" s="29"/>
      <c r="E177" s="29"/>
      <c r="F177" s="29"/>
      <c r="G177" s="111">
        <f aca="true" t="shared" si="49" ref="G177:G191">H177+I177+J177</f>
        <v>1992500</v>
      </c>
      <c r="H177" s="111">
        <v>0</v>
      </c>
      <c r="I177" s="112">
        <v>1992500</v>
      </c>
      <c r="J177" s="112">
        <v>0</v>
      </c>
      <c r="K177" s="111">
        <f aca="true" t="shared" si="50" ref="K177:K191">L177+M177+N177</f>
        <v>1947530.08</v>
      </c>
      <c r="L177" s="111">
        <v>0</v>
      </c>
      <c r="M177" s="112">
        <v>1947530.08</v>
      </c>
      <c r="N177" s="112">
        <v>0</v>
      </c>
    </row>
    <row r="178" spans="1:14" s="2" customFormat="1" ht="12.75" customHeight="1" outlineLevel="3">
      <c r="A178" s="92"/>
      <c r="B178" s="13" t="s">
        <v>92</v>
      </c>
      <c r="C178" s="29" t="s">
        <v>111</v>
      </c>
      <c r="D178" s="29">
        <v>300</v>
      </c>
      <c r="E178" s="29"/>
      <c r="F178" s="29"/>
      <c r="G178" s="111">
        <f t="shared" si="49"/>
        <v>1992500</v>
      </c>
      <c r="H178" s="111">
        <v>0</v>
      </c>
      <c r="I178" s="112">
        <v>1992500</v>
      </c>
      <c r="J178" s="112">
        <v>0</v>
      </c>
      <c r="K178" s="111">
        <f t="shared" si="50"/>
        <v>1947530.08</v>
      </c>
      <c r="L178" s="111">
        <v>0</v>
      </c>
      <c r="M178" s="112">
        <v>1947530.08</v>
      </c>
      <c r="N178" s="112">
        <v>0</v>
      </c>
    </row>
    <row r="179" spans="1:14" s="2" customFormat="1" ht="16.5" customHeight="1" outlineLevel="3">
      <c r="A179" s="92"/>
      <c r="B179" s="13" t="s">
        <v>105</v>
      </c>
      <c r="C179" s="29" t="s">
        <v>111</v>
      </c>
      <c r="D179" s="29">
        <v>310</v>
      </c>
      <c r="E179" s="29"/>
      <c r="F179" s="29"/>
      <c r="G179" s="111">
        <f t="shared" si="49"/>
        <v>1992500</v>
      </c>
      <c r="H179" s="111">
        <v>0</v>
      </c>
      <c r="I179" s="112">
        <v>1992500</v>
      </c>
      <c r="J179" s="112">
        <v>0</v>
      </c>
      <c r="K179" s="111">
        <f t="shared" si="50"/>
        <v>1947530.08</v>
      </c>
      <c r="L179" s="111">
        <v>0</v>
      </c>
      <c r="M179" s="112">
        <v>1947530.08</v>
      </c>
      <c r="N179" s="112">
        <v>0</v>
      </c>
    </row>
    <row r="180" spans="1:14" s="2" customFormat="1" ht="12.75" outlineLevel="3">
      <c r="A180" s="92"/>
      <c r="B180" s="13" t="s">
        <v>42</v>
      </c>
      <c r="C180" s="29" t="s">
        <v>111</v>
      </c>
      <c r="D180" s="29">
        <v>310</v>
      </c>
      <c r="E180" s="29">
        <v>10</v>
      </c>
      <c r="F180" s="29"/>
      <c r="G180" s="111">
        <f t="shared" si="49"/>
        <v>1992500</v>
      </c>
      <c r="H180" s="111">
        <v>0</v>
      </c>
      <c r="I180" s="112">
        <v>1992500</v>
      </c>
      <c r="J180" s="112">
        <v>0</v>
      </c>
      <c r="K180" s="111">
        <f t="shared" si="50"/>
        <v>1947530.08</v>
      </c>
      <c r="L180" s="111">
        <v>0</v>
      </c>
      <c r="M180" s="112">
        <v>1947530.08</v>
      </c>
      <c r="N180" s="112">
        <v>0</v>
      </c>
    </row>
    <row r="181" spans="1:14" s="2" customFormat="1" ht="12.75" outlineLevel="3">
      <c r="A181" s="92"/>
      <c r="B181" s="13" t="s">
        <v>50</v>
      </c>
      <c r="C181" s="29" t="s">
        <v>111</v>
      </c>
      <c r="D181" s="29">
        <v>310</v>
      </c>
      <c r="E181" s="29">
        <v>10</v>
      </c>
      <c r="F181" s="29" t="s">
        <v>43</v>
      </c>
      <c r="G181" s="111">
        <f t="shared" si="49"/>
        <v>1992500</v>
      </c>
      <c r="H181" s="111">
        <v>0</v>
      </c>
      <c r="I181" s="112">
        <v>1992500</v>
      </c>
      <c r="J181" s="112">
        <v>0</v>
      </c>
      <c r="K181" s="111">
        <f t="shared" si="50"/>
        <v>1947530.08</v>
      </c>
      <c r="L181" s="111">
        <v>0</v>
      </c>
      <c r="M181" s="112">
        <v>1947530.08</v>
      </c>
      <c r="N181" s="112">
        <v>0</v>
      </c>
    </row>
    <row r="182" spans="1:14" s="2" customFormat="1" ht="26.25" outlineLevel="3">
      <c r="A182" s="92"/>
      <c r="B182" s="13" t="s">
        <v>112</v>
      </c>
      <c r="C182" s="29" t="s">
        <v>113</v>
      </c>
      <c r="D182" s="29"/>
      <c r="E182" s="29"/>
      <c r="F182" s="29"/>
      <c r="G182" s="111">
        <f t="shared" si="49"/>
        <v>31000</v>
      </c>
      <c r="H182" s="111">
        <v>0</v>
      </c>
      <c r="I182" s="112">
        <v>0</v>
      </c>
      <c r="J182" s="112">
        <v>31000</v>
      </c>
      <c r="K182" s="111">
        <f t="shared" si="50"/>
        <v>31000</v>
      </c>
      <c r="L182" s="111">
        <v>0</v>
      </c>
      <c r="M182" s="112">
        <v>0</v>
      </c>
      <c r="N182" s="112">
        <v>31000</v>
      </c>
    </row>
    <row r="183" spans="1:14" s="2" customFormat="1" ht="15" customHeight="1" outlineLevel="3">
      <c r="A183" s="92"/>
      <c r="B183" s="13" t="s">
        <v>92</v>
      </c>
      <c r="C183" s="29" t="s">
        <v>113</v>
      </c>
      <c r="D183" s="29">
        <v>300</v>
      </c>
      <c r="E183" s="29"/>
      <c r="F183" s="29"/>
      <c r="G183" s="111">
        <f t="shared" si="49"/>
        <v>31000</v>
      </c>
      <c r="H183" s="111">
        <v>0</v>
      </c>
      <c r="I183" s="112">
        <v>0</v>
      </c>
      <c r="J183" s="112">
        <v>31000</v>
      </c>
      <c r="K183" s="111">
        <f t="shared" si="50"/>
        <v>31000</v>
      </c>
      <c r="L183" s="111">
        <v>0</v>
      </c>
      <c r="M183" s="112">
        <v>0</v>
      </c>
      <c r="N183" s="112">
        <v>31000</v>
      </c>
    </row>
    <row r="184" spans="1:14" s="2" customFormat="1" ht="26.25" customHeight="1" outlineLevel="3">
      <c r="A184" s="92"/>
      <c r="B184" s="13" t="s">
        <v>93</v>
      </c>
      <c r="C184" s="29" t="s">
        <v>113</v>
      </c>
      <c r="D184" s="29">
        <v>320</v>
      </c>
      <c r="E184" s="29"/>
      <c r="F184" s="29"/>
      <c r="G184" s="111">
        <f t="shared" si="49"/>
        <v>31000</v>
      </c>
      <c r="H184" s="111">
        <v>0</v>
      </c>
      <c r="I184" s="112">
        <v>0</v>
      </c>
      <c r="J184" s="112">
        <v>31000</v>
      </c>
      <c r="K184" s="111">
        <f t="shared" si="50"/>
        <v>31000</v>
      </c>
      <c r="L184" s="111">
        <v>0</v>
      </c>
      <c r="M184" s="112">
        <v>0</v>
      </c>
      <c r="N184" s="112">
        <v>31000</v>
      </c>
    </row>
    <row r="185" spans="1:14" s="2" customFormat="1" ht="12.75" outlineLevel="3">
      <c r="A185" s="92"/>
      <c r="B185" s="13" t="s">
        <v>42</v>
      </c>
      <c r="C185" s="29" t="s">
        <v>113</v>
      </c>
      <c r="D185" s="29">
        <v>320</v>
      </c>
      <c r="E185" s="29">
        <v>10</v>
      </c>
      <c r="F185" s="29"/>
      <c r="G185" s="111">
        <f t="shared" si="49"/>
        <v>31000</v>
      </c>
      <c r="H185" s="111">
        <v>0</v>
      </c>
      <c r="I185" s="112">
        <v>0</v>
      </c>
      <c r="J185" s="112">
        <v>31000</v>
      </c>
      <c r="K185" s="111">
        <f t="shared" si="50"/>
        <v>31000</v>
      </c>
      <c r="L185" s="111">
        <v>0</v>
      </c>
      <c r="M185" s="112">
        <v>0</v>
      </c>
      <c r="N185" s="112">
        <v>31000</v>
      </c>
    </row>
    <row r="186" spans="1:14" s="2" customFormat="1" ht="12.75" outlineLevel="3">
      <c r="A186" s="92"/>
      <c r="B186" s="13" t="s">
        <v>50</v>
      </c>
      <c r="C186" s="29" t="s">
        <v>113</v>
      </c>
      <c r="D186" s="29">
        <v>320</v>
      </c>
      <c r="E186" s="29">
        <v>10</v>
      </c>
      <c r="F186" s="29" t="s">
        <v>43</v>
      </c>
      <c r="G186" s="111">
        <f t="shared" si="49"/>
        <v>31000</v>
      </c>
      <c r="H186" s="111">
        <v>0</v>
      </c>
      <c r="I186" s="112">
        <v>0</v>
      </c>
      <c r="J186" s="112">
        <v>31000</v>
      </c>
      <c r="K186" s="111">
        <f t="shared" si="50"/>
        <v>31000</v>
      </c>
      <c r="L186" s="111">
        <v>0</v>
      </c>
      <c r="M186" s="112">
        <v>0</v>
      </c>
      <c r="N186" s="112">
        <v>31000</v>
      </c>
    </row>
    <row r="187" spans="1:14" s="2" customFormat="1" ht="15.75" customHeight="1" outlineLevel="3">
      <c r="A187" s="92"/>
      <c r="B187" s="13" t="s">
        <v>103</v>
      </c>
      <c r="C187" s="29" t="s">
        <v>104</v>
      </c>
      <c r="D187" s="29"/>
      <c r="E187" s="29"/>
      <c r="F187" s="29"/>
      <c r="G187" s="111">
        <f t="shared" si="49"/>
        <v>43836</v>
      </c>
      <c r="H187" s="111">
        <v>0</v>
      </c>
      <c r="I187" s="112">
        <v>0</v>
      </c>
      <c r="J187" s="112">
        <v>43836</v>
      </c>
      <c r="K187" s="111">
        <f t="shared" si="50"/>
        <v>43836</v>
      </c>
      <c r="L187" s="111">
        <v>0</v>
      </c>
      <c r="M187" s="112">
        <v>0</v>
      </c>
      <c r="N187" s="112">
        <v>43836</v>
      </c>
    </row>
    <row r="188" spans="1:14" s="2" customFormat="1" ht="14.25" customHeight="1" outlineLevel="3">
      <c r="A188" s="92"/>
      <c r="B188" s="13" t="s">
        <v>92</v>
      </c>
      <c r="C188" s="29" t="s">
        <v>104</v>
      </c>
      <c r="D188" s="29">
        <v>300</v>
      </c>
      <c r="E188" s="29"/>
      <c r="F188" s="29"/>
      <c r="G188" s="111">
        <f t="shared" si="49"/>
        <v>43836</v>
      </c>
      <c r="H188" s="111">
        <v>0</v>
      </c>
      <c r="I188" s="112">
        <v>0</v>
      </c>
      <c r="J188" s="112">
        <v>43836</v>
      </c>
      <c r="K188" s="111">
        <f t="shared" si="50"/>
        <v>43836</v>
      </c>
      <c r="L188" s="111">
        <v>0</v>
      </c>
      <c r="M188" s="112">
        <v>0</v>
      </c>
      <c r="N188" s="112">
        <v>43836</v>
      </c>
    </row>
    <row r="189" spans="1:14" s="2" customFormat="1" ht="15.75" customHeight="1" outlineLevel="3">
      <c r="A189" s="92"/>
      <c r="B189" s="13" t="s">
        <v>105</v>
      </c>
      <c r="C189" s="29" t="s">
        <v>104</v>
      </c>
      <c r="D189" s="29">
        <v>310</v>
      </c>
      <c r="E189" s="29"/>
      <c r="F189" s="29"/>
      <c r="G189" s="111">
        <f t="shared" si="49"/>
        <v>43836</v>
      </c>
      <c r="H189" s="111">
        <v>0</v>
      </c>
      <c r="I189" s="112">
        <v>0</v>
      </c>
      <c r="J189" s="112">
        <v>43836</v>
      </c>
      <c r="K189" s="111">
        <f t="shared" si="50"/>
        <v>43836</v>
      </c>
      <c r="L189" s="111">
        <v>0</v>
      </c>
      <c r="M189" s="112">
        <v>0</v>
      </c>
      <c r="N189" s="112">
        <v>43836</v>
      </c>
    </row>
    <row r="190" spans="1:14" s="2" customFormat="1" ht="12.75" outlineLevel="3">
      <c r="A190" s="92"/>
      <c r="B190" s="13" t="s">
        <v>42</v>
      </c>
      <c r="C190" s="29" t="s">
        <v>104</v>
      </c>
      <c r="D190" s="29">
        <v>310</v>
      </c>
      <c r="E190" s="29">
        <v>10</v>
      </c>
      <c r="F190" s="29"/>
      <c r="G190" s="111">
        <f t="shared" si="49"/>
        <v>43836</v>
      </c>
      <c r="H190" s="111">
        <v>0</v>
      </c>
      <c r="I190" s="112">
        <v>0</v>
      </c>
      <c r="J190" s="112">
        <v>43836</v>
      </c>
      <c r="K190" s="111">
        <f t="shared" si="50"/>
        <v>43836</v>
      </c>
      <c r="L190" s="111">
        <v>0</v>
      </c>
      <c r="M190" s="112">
        <v>0</v>
      </c>
      <c r="N190" s="112">
        <v>43836</v>
      </c>
    </row>
    <row r="191" spans="1:14" s="2" customFormat="1" ht="14.25" customHeight="1" outlineLevel="3">
      <c r="A191" s="92"/>
      <c r="B191" s="61" t="s">
        <v>106</v>
      </c>
      <c r="C191" s="52" t="s">
        <v>104</v>
      </c>
      <c r="D191" s="52">
        <v>310</v>
      </c>
      <c r="E191" s="52">
        <v>10</v>
      </c>
      <c r="F191" s="52" t="s">
        <v>41</v>
      </c>
      <c r="G191" s="118">
        <f t="shared" si="49"/>
        <v>43836</v>
      </c>
      <c r="H191" s="118">
        <v>0</v>
      </c>
      <c r="I191" s="154">
        <v>0</v>
      </c>
      <c r="J191" s="112">
        <v>43836</v>
      </c>
      <c r="K191" s="118">
        <f t="shared" si="50"/>
        <v>43836</v>
      </c>
      <c r="L191" s="118">
        <v>0</v>
      </c>
      <c r="M191" s="154">
        <v>0</v>
      </c>
      <c r="N191" s="112">
        <v>43836</v>
      </c>
    </row>
    <row r="192" spans="1:14" s="2" customFormat="1" ht="14.25" customHeight="1" outlineLevel="3">
      <c r="A192" s="92"/>
      <c r="B192" s="105"/>
      <c r="C192" s="73"/>
      <c r="D192" s="73"/>
      <c r="E192" s="73"/>
      <c r="F192" s="73"/>
      <c r="G192" s="73"/>
      <c r="H192" s="73"/>
      <c r="I192" s="73"/>
      <c r="J192" s="93"/>
      <c r="K192" s="73"/>
      <c r="L192" s="73"/>
      <c r="M192" s="73"/>
      <c r="N192" s="93"/>
    </row>
    <row r="193" spans="1:14" s="2" customFormat="1" ht="69" outlineLevel="3">
      <c r="A193" s="90" t="s">
        <v>178</v>
      </c>
      <c r="B193" s="62" t="s">
        <v>268</v>
      </c>
      <c r="C193" s="71" t="s">
        <v>114</v>
      </c>
      <c r="D193" s="72"/>
      <c r="E193" s="72"/>
      <c r="F193" s="72"/>
      <c r="G193" s="128">
        <f aca="true" t="shared" si="51" ref="G193:N195">G194</f>
        <v>1063810</v>
      </c>
      <c r="H193" s="128">
        <f t="shared" si="51"/>
        <v>0</v>
      </c>
      <c r="I193" s="128">
        <f t="shared" si="51"/>
        <v>0</v>
      </c>
      <c r="J193" s="128">
        <f t="shared" si="51"/>
        <v>1063810</v>
      </c>
      <c r="K193" s="128">
        <f t="shared" si="51"/>
        <v>1063166.64</v>
      </c>
      <c r="L193" s="128">
        <f t="shared" si="51"/>
        <v>0</v>
      </c>
      <c r="M193" s="128">
        <f t="shared" si="51"/>
        <v>0</v>
      </c>
      <c r="N193" s="128">
        <f t="shared" si="51"/>
        <v>1063166.64</v>
      </c>
    </row>
    <row r="194" spans="1:14" s="2" customFormat="1" ht="56.25" customHeight="1" outlineLevel="3">
      <c r="A194" s="92"/>
      <c r="B194" s="10" t="s">
        <v>115</v>
      </c>
      <c r="C194" s="31" t="s">
        <v>116</v>
      </c>
      <c r="D194" s="4"/>
      <c r="E194" s="4"/>
      <c r="F194" s="4"/>
      <c r="G194" s="115">
        <f t="shared" si="51"/>
        <v>1063810</v>
      </c>
      <c r="H194" s="115">
        <f t="shared" si="51"/>
        <v>0</v>
      </c>
      <c r="I194" s="115">
        <f t="shared" si="51"/>
        <v>0</v>
      </c>
      <c r="J194" s="115">
        <f t="shared" si="51"/>
        <v>1063810</v>
      </c>
      <c r="K194" s="115">
        <f t="shared" si="51"/>
        <v>1063166.64</v>
      </c>
      <c r="L194" s="115">
        <f t="shared" si="51"/>
        <v>0</v>
      </c>
      <c r="M194" s="115">
        <f t="shared" si="51"/>
        <v>0</v>
      </c>
      <c r="N194" s="115">
        <f t="shared" si="51"/>
        <v>1063166.64</v>
      </c>
    </row>
    <row r="195" spans="1:14" s="2" customFormat="1" ht="30" customHeight="1" outlineLevel="3">
      <c r="A195" s="92"/>
      <c r="B195" s="13" t="s">
        <v>117</v>
      </c>
      <c r="C195" s="29" t="s">
        <v>118</v>
      </c>
      <c r="D195" s="29"/>
      <c r="E195" s="29"/>
      <c r="F195" s="29"/>
      <c r="G195" s="111">
        <f t="shared" si="51"/>
        <v>1063810</v>
      </c>
      <c r="H195" s="111">
        <f t="shared" si="51"/>
        <v>0</v>
      </c>
      <c r="I195" s="111">
        <f t="shared" si="51"/>
        <v>0</v>
      </c>
      <c r="J195" s="111">
        <f t="shared" si="51"/>
        <v>1063810</v>
      </c>
      <c r="K195" s="111">
        <f t="shared" si="51"/>
        <v>1063166.64</v>
      </c>
      <c r="L195" s="111">
        <f t="shared" si="51"/>
        <v>0</v>
      </c>
      <c r="M195" s="111">
        <f t="shared" si="51"/>
        <v>0</v>
      </c>
      <c r="N195" s="111">
        <f t="shared" si="51"/>
        <v>1063166.64</v>
      </c>
    </row>
    <row r="196" spans="1:14" s="2" customFormat="1" ht="26.25" outlineLevel="3">
      <c r="A196" s="92"/>
      <c r="B196" s="13" t="s">
        <v>94</v>
      </c>
      <c r="C196" s="29" t="s">
        <v>118</v>
      </c>
      <c r="D196" s="29">
        <v>600</v>
      </c>
      <c r="E196" s="29"/>
      <c r="F196" s="29"/>
      <c r="G196" s="111">
        <f aca="true" t="shared" si="52" ref="G196:N196">G197+G200</f>
        <v>1063810</v>
      </c>
      <c r="H196" s="111">
        <f t="shared" si="52"/>
        <v>0</v>
      </c>
      <c r="I196" s="111">
        <f t="shared" si="52"/>
        <v>0</v>
      </c>
      <c r="J196" s="111">
        <f t="shared" si="52"/>
        <v>1063810</v>
      </c>
      <c r="K196" s="111">
        <f t="shared" si="52"/>
        <v>1063166.64</v>
      </c>
      <c r="L196" s="111">
        <f t="shared" si="52"/>
        <v>0</v>
      </c>
      <c r="M196" s="111">
        <f t="shared" si="52"/>
        <v>0</v>
      </c>
      <c r="N196" s="111">
        <f t="shared" si="52"/>
        <v>1063166.64</v>
      </c>
    </row>
    <row r="197" spans="1:14" s="2" customFormat="1" ht="12.75" outlineLevel="3">
      <c r="A197" s="92"/>
      <c r="B197" s="13" t="s">
        <v>97</v>
      </c>
      <c r="C197" s="29" t="s">
        <v>118</v>
      </c>
      <c r="D197" s="29">
        <v>610</v>
      </c>
      <c r="E197" s="29"/>
      <c r="F197" s="29"/>
      <c r="G197" s="111">
        <f aca="true" t="shared" si="53" ref="G197:G202">H197+I197+J197</f>
        <v>805716.5</v>
      </c>
      <c r="H197" s="111">
        <v>0</v>
      </c>
      <c r="I197" s="112">
        <v>0</v>
      </c>
      <c r="J197" s="112">
        <v>805716.5</v>
      </c>
      <c r="K197" s="111">
        <f aca="true" t="shared" si="54" ref="K197:K202">L197+M197+N197</f>
        <v>805074.82</v>
      </c>
      <c r="L197" s="111">
        <v>0</v>
      </c>
      <c r="M197" s="112">
        <v>0</v>
      </c>
      <c r="N197" s="112">
        <v>805074.82</v>
      </c>
    </row>
    <row r="198" spans="1:14" s="2" customFormat="1" ht="12.75" outlineLevel="3">
      <c r="A198" s="92"/>
      <c r="B198" s="13" t="s">
        <v>51</v>
      </c>
      <c r="C198" s="29" t="s">
        <v>118</v>
      </c>
      <c r="D198" s="29">
        <v>610</v>
      </c>
      <c r="E198" s="29" t="s">
        <v>52</v>
      </c>
      <c r="F198" s="29"/>
      <c r="G198" s="111">
        <f t="shared" si="53"/>
        <v>805716.5</v>
      </c>
      <c r="H198" s="111">
        <v>0</v>
      </c>
      <c r="I198" s="112">
        <v>0</v>
      </c>
      <c r="J198" s="112">
        <v>805716.5</v>
      </c>
      <c r="K198" s="111">
        <f t="shared" si="54"/>
        <v>805074.82</v>
      </c>
      <c r="L198" s="111">
        <v>0</v>
      </c>
      <c r="M198" s="112">
        <v>0</v>
      </c>
      <c r="N198" s="112">
        <v>805074.82</v>
      </c>
    </row>
    <row r="199" spans="1:14" s="2" customFormat="1" ht="12.75" outlineLevel="3">
      <c r="A199" s="92"/>
      <c r="B199" s="13" t="s">
        <v>119</v>
      </c>
      <c r="C199" s="29" t="s">
        <v>118</v>
      </c>
      <c r="D199" s="29">
        <v>610</v>
      </c>
      <c r="E199" s="29" t="s">
        <v>52</v>
      </c>
      <c r="F199" s="29" t="s">
        <v>52</v>
      </c>
      <c r="G199" s="111">
        <f t="shared" si="53"/>
        <v>805716.5</v>
      </c>
      <c r="H199" s="111">
        <v>0</v>
      </c>
      <c r="I199" s="112">
        <v>0</v>
      </c>
      <c r="J199" s="112">
        <v>805716.5</v>
      </c>
      <c r="K199" s="111">
        <f t="shared" si="54"/>
        <v>805074.82</v>
      </c>
      <c r="L199" s="111">
        <v>0</v>
      </c>
      <c r="M199" s="112">
        <v>0</v>
      </c>
      <c r="N199" s="112">
        <v>805074.82</v>
      </c>
    </row>
    <row r="200" spans="1:14" s="2" customFormat="1" ht="12.75" outlineLevel="3">
      <c r="A200" s="92"/>
      <c r="B200" s="13" t="s">
        <v>95</v>
      </c>
      <c r="C200" s="29" t="s">
        <v>118</v>
      </c>
      <c r="D200" s="29">
        <v>620</v>
      </c>
      <c r="E200" s="29"/>
      <c r="F200" s="29"/>
      <c r="G200" s="111">
        <f t="shared" si="53"/>
        <v>258093.5</v>
      </c>
      <c r="H200" s="111">
        <v>0</v>
      </c>
      <c r="I200" s="112">
        <v>0</v>
      </c>
      <c r="J200" s="112">
        <v>258093.5</v>
      </c>
      <c r="K200" s="111">
        <f t="shared" si="54"/>
        <v>258091.82</v>
      </c>
      <c r="L200" s="111">
        <v>0</v>
      </c>
      <c r="M200" s="112">
        <v>0</v>
      </c>
      <c r="N200" s="112">
        <v>258091.82</v>
      </c>
    </row>
    <row r="201" spans="1:14" s="2" customFormat="1" ht="12.75" outlineLevel="3">
      <c r="A201" s="92"/>
      <c r="B201" s="13" t="s">
        <v>51</v>
      </c>
      <c r="C201" s="29" t="s">
        <v>118</v>
      </c>
      <c r="D201" s="29">
        <v>620</v>
      </c>
      <c r="E201" s="29" t="s">
        <v>52</v>
      </c>
      <c r="F201" s="29"/>
      <c r="G201" s="111">
        <f t="shared" si="53"/>
        <v>258093.5</v>
      </c>
      <c r="H201" s="111">
        <v>0</v>
      </c>
      <c r="I201" s="112">
        <v>0</v>
      </c>
      <c r="J201" s="112">
        <v>258093.5</v>
      </c>
      <c r="K201" s="111">
        <f t="shared" si="54"/>
        <v>258091.82</v>
      </c>
      <c r="L201" s="111">
        <v>0</v>
      </c>
      <c r="M201" s="112">
        <v>0</v>
      </c>
      <c r="N201" s="112">
        <v>258091.82</v>
      </c>
    </row>
    <row r="202" spans="1:14" s="2" customFormat="1" ht="12.75" outlineLevel="3">
      <c r="A202" s="92"/>
      <c r="B202" s="61" t="s">
        <v>119</v>
      </c>
      <c r="C202" s="52" t="s">
        <v>118</v>
      </c>
      <c r="D202" s="52">
        <v>620</v>
      </c>
      <c r="E202" s="52" t="s">
        <v>52</v>
      </c>
      <c r="F202" s="52" t="s">
        <v>52</v>
      </c>
      <c r="G202" s="118">
        <f t="shared" si="53"/>
        <v>258093.5</v>
      </c>
      <c r="H202" s="118">
        <v>0</v>
      </c>
      <c r="I202" s="154">
        <v>0</v>
      </c>
      <c r="J202" s="112">
        <v>258093.5</v>
      </c>
      <c r="K202" s="118">
        <f t="shared" si="54"/>
        <v>258091.82</v>
      </c>
      <c r="L202" s="118">
        <v>0</v>
      </c>
      <c r="M202" s="154">
        <v>0</v>
      </c>
      <c r="N202" s="112">
        <v>258091.82</v>
      </c>
    </row>
    <row r="203" spans="1:14" s="2" customFormat="1" ht="12.75" outlineLevel="3">
      <c r="A203" s="92"/>
      <c r="B203" s="105"/>
      <c r="C203" s="69"/>
      <c r="D203" s="69"/>
      <c r="E203" s="69"/>
      <c r="F203" s="69"/>
      <c r="G203" s="69"/>
      <c r="H203" s="69"/>
      <c r="I203" s="69"/>
      <c r="J203" s="74"/>
      <c r="K203" s="69"/>
      <c r="L203" s="69"/>
      <c r="M203" s="69"/>
      <c r="N203" s="74"/>
    </row>
    <row r="204" spans="1:14" s="2" customFormat="1" ht="57.75" customHeight="1" outlineLevel="3">
      <c r="A204" s="106" t="s">
        <v>32</v>
      </c>
      <c r="B204" s="151" t="s">
        <v>269</v>
      </c>
      <c r="C204" s="176" t="s">
        <v>120</v>
      </c>
      <c r="D204" s="152"/>
      <c r="E204" s="152"/>
      <c r="F204" s="152"/>
      <c r="G204" s="153">
        <f aca="true" t="shared" si="55" ref="G204:N204">G206</f>
        <v>58868775.86</v>
      </c>
      <c r="H204" s="153">
        <f t="shared" si="55"/>
        <v>12140466.85</v>
      </c>
      <c r="I204" s="153">
        <f t="shared" si="55"/>
        <v>21800388.2</v>
      </c>
      <c r="J204" s="153">
        <f t="shared" si="55"/>
        <v>24927920.81</v>
      </c>
      <c r="K204" s="153">
        <f t="shared" si="55"/>
        <v>58679915.20999999</v>
      </c>
      <c r="L204" s="153">
        <f t="shared" si="55"/>
        <v>12140466.85</v>
      </c>
      <c r="M204" s="153">
        <f t="shared" si="55"/>
        <v>21651823.36</v>
      </c>
      <c r="N204" s="153">
        <f t="shared" si="55"/>
        <v>24887625</v>
      </c>
    </row>
    <row r="205" spans="1:14" s="2" customFormat="1" ht="12.75" outlineLevel="3">
      <c r="A205" s="92"/>
      <c r="B205" s="105"/>
      <c r="C205" s="73"/>
      <c r="D205" s="73"/>
      <c r="E205" s="73"/>
      <c r="F205" s="73"/>
      <c r="G205" s="73"/>
      <c r="H205" s="73"/>
      <c r="I205" s="73"/>
      <c r="J205" s="82"/>
      <c r="K205" s="73"/>
      <c r="L205" s="73"/>
      <c r="M205" s="73"/>
      <c r="N205" s="82"/>
    </row>
    <row r="206" spans="1:14" s="2" customFormat="1" ht="69" customHeight="1" outlineLevel="3">
      <c r="A206" s="90" t="s">
        <v>194</v>
      </c>
      <c r="B206" s="62" t="s">
        <v>270</v>
      </c>
      <c r="C206" s="71" t="s">
        <v>121</v>
      </c>
      <c r="D206" s="71"/>
      <c r="E206" s="71"/>
      <c r="F206" s="71"/>
      <c r="G206" s="116">
        <f aca="true" t="shared" si="56" ref="G206:N206">G207+G219+G230+G236+G242+G213+G263</f>
        <v>58868775.86</v>
      </c>
      <c r="H206" s="116">
        <f t="shared" si="56"/>
        <v>12140466.85</v>
      </c>
      <c r="I206" s="116">
        <f t="shared" si="56"/>
        <v>21800388.2</v>
      </c>
      <c r="J206" s="116">
        <f t="shared" si="56"/>
        <v>24927920.81</v>
      </c>
      <c r="K206" s="116">
        <f t="shared" si="56"/>
        <v>58679915.20999999</v>
      </c>
      <c r="L206" s="116">
        <f t="shared" si="56"/>
        <v>12140466.85</v>
      </c>
      <c r="M206" s="116">
        <f t="shared" si="56"/>
        <v>21651823.36</v>
      </c>
      <c r="N206" s="116">
        <f t="shared" si="56"/>
        <v>24887625</v>
      </c>
    </row>
    <row r="207" spans="1:14" s="2" customFormat="1" ht="27" outlineLevel="3">
      <c r="A207" s="92"/>
      <c r="B207" s="10" t="s">
        <v>122</v>
      </c>
      <c r="C207" s="31" t="s">
        <v>123</v>
      </c>
      <c r="D207" s="31"/>
      <c r="E207" s="31"/>
      <c r="F207" s="31"/>
      <c r="G207" s="114">
        <f aca="true" t="shared" si="57" ref="G207:N207">G208</f>
        <v>7052600</v>
      </c>
      <c r="H207" s="114">
        <f t="shared" si="57"/>
        <v>0</v>
      </c>
      <c r="I207" s="114">
        <f t="shared" si="57"/>
        <v>0</v>
      </c>
      <c r="J207" s="114">
        <f t="shared" si="57"/>
        <v>7052600</v>
      </c>
      <c r="K207" s="114">
        <f t="shared" si="57"/>
        <v>7052600</v>
      </c>
      <c r="L207" s="114">
        <f t="shared" si="57"/>
        <v>0</v>
      </c>
      <c r="M207" s="114">
        <f t="shared" si="57"/>
        <v>0</v>
      </c>
      <c r="N207" s="114">
        <f t="shared" si="57"/>
        <v>7052600</v>
      </c>
    </row>
    <row r="208" spans="1:14" s="2" customFormat="1" ht="13.5" customHeight="1" outlineLevel="3">
      <c r="A208" s="92"/>
      <c r="B208" s="13" t="s">
        <v>325</v>
      </c>
      <c r="C208" s="29" t="s">
        <v>324</v>
      </c>
      <c r="D208" s="29"/>
      <c r="E208" s="29"/>
      <c r="F208" s="29"/>
      <c r="G208" s="111">
        <f>H208+I208+J208</f>
        <v>7052600</v>
      </c>
      <c r="H208" s="111">
        <v>0</v>
      </c>
      <c r="I208" s="112">
        <v>0</v>
      </c>
      <c r="J208" s="112">
        <v>7052600</v>
      </c>
      <c r="K208" s="111">
        <f>L208+M208+N208</f>
        <v>7052600</v>
      </c>
      <c r="L208" s="111">
        <v>0</v>
      </c>
      <c r="M208" s="112">
        <v>0</v>
      </c>
      <c r="N208" s="112">
        <v>7052600</v>
      </c>
    </row>
    <row r="209" spans="1:14" s="2" customFormat="1" ht="25.5" customHeight="1" outlineLevel="3">
      <c r="A209" s="92"/>
      <c r="B209" s="13" t="s">
        <v>96</v>
      </c>
      <c r="C209" s="29" t="s">
        <v>324</v>
      </c>
      <c r="D209" s="29">
        <v>600</v>
      </c>
      <c r="E209" s="29"/>
      <c r="F209" s="29"/>
      <c r="G209" s="111">
        <f>H209+I209+J209</f>
        <v>7052600</v>
      </c>
      <c r="H209" s="111">
        <v>0</v>
      </c>
      <c r="I209" s="112">
        <v>0</v>
      </c>
      <c r="J209" s="112">
        <v>7052600</v>
      </c>
      <c r="K209" s="111">
        <f>L209+M209+N209</f>
        <v>7052600</v>
      </c>
      <c r="L209" s="111">
        <v>0</v>
      </c>
      <c r="M209" s="112">
        <v>0</v>
      </c>
      <c r="N209" s="112">
        <v>7052600</v>
      </c>
    </row>
    <row r="210" spans="1:14" s="2" customFormat="1" ht="12.75" outlineLevel="3">
      <c r="A210" s="92"/>
      <c r="B210" s="13" t="s">
        <v>95</v>
      </c>
      <c r="C210" s="29" t="s">
        <v>324</v>
      </c>
      <c r="D210" s="29">
        <v>620</v>
      </c>
      <c r="E210" s="29"/>
      <c r="F210" s="29"/>
      <c r="G210" s="111">
        <f>H210+I210+J210</f>
        <v>7052600</v>
      </c>
      <c r="H210" s="111">
        <v>0</v>
      </c>
      <c r="I210" s="112">
        <v>0</v>
      </c>
      <c r="J210" s="112">
        <v>7052600</v>
      </c>
      <c r="K210" s="111">
        <f>L210+M210+N210</f>
        <v>7052600</v>
      </c>
      <c r="L210" s="111">
        <v>0</v>
      </c>
      <c r="M210" s="112">
        <v>0</v>
      </c>
      <c r="N210" s="112">
        <v>7052600</v>
      </c>
    </row>
    <row r="211" spans="1:14" s="2" customFormat="1" ht="12.75" outlineLevel="3">
      <c r="A211" s="92"/>
      <c r="B211" s="13" t="s">
        <v>54</v>
      </c>
      <c r="C211" s="29" t="s">
        <v>324</v>
      </c>
      <c r="D211" s="29">
        <v>620</v>
      </c>
      <c r="E211" s="29" t="s">
        <v>55</v>
      </c>
      <c r="F211" s="29"/>
      <c r="G211" s="111">
        <f>H211+I211+J211</f>
        <v>7052600</v>
      </c>
      <c r="H211" s="111">
        <v>0</v>
      </c>
      <c r="I211" s="112">
        <v>0</v>
      </c>
      <c r="J211" s="112">
        <v>7052600</v>
      </c>
      <c r="K211" s="111">
        <f>L211+M211+N211</f>
        <v>7052600</v>
      </c>
      <c r="L211" s="111">
        <v>0</v>
      </c>
      <c r="M211" s="112">
        <v>0</v>
      </c>
      <c r="N211" s="112">
        <v>7052600</v>
      </c>
    </row>
    <row r="212" spans="1:14" s="2" customFormat="1" ht="12.75" outlineLevel="3">
      <c r="A212" s="92"/>
      <c r="B212" s="13" t="s">
        <v>72</v>
      </c>
      <c r="C212" s="29" t="s">
        <v>324</v>
      </c>
      <c r="D212" s="29">
        <v>620</v>
      </c>
      <c r="E212" s="29" t="s">
        <v>55</v>
      </c>
      <c r="F212" s="29" t="s">
        <v>41</v>
      </c>
      <c r="G212" s="111">
        <f>H212+I212+J212</f>
        <v>7052600</v>
      </c>
      <c r="H212" s="111">
        <v>0</v>
      </c>
      <c r="I212" s="112">
        <v>0</v>
      </c>
      <c r="J212" s="112">
        <v>7052600</v>
      </c>
      <c r="K212" s="111">
        <f>L212+M212+N212</f>
        <v>7052600</v>
      </c>
      <c r="L212" s="111">
        <v>0</v>
      </c>
      <c r="M212" s="112">
        <v>0</v>
      </c>
      <c r="N212" s="112">
        <v>7052600</v>
      </c>
    </row>
    <row r="213" spans="1:14" s="2" customFormat="1" ht="27" outlineLevel="3">
      <c r="A213" s="92"/>
      <c r="B213" s="10" t="s">
        <v>469</v>
      </c>
      <c r="C213" s="31" t="s">
        <v>470</v>
      </c>
      <c r="D213" s="31"/>
      <c r="E213" s="31"/>
      <c r="F213" s="31"/>
      <c r="G213" s="115">
        <f aca="true" t="shared" si="58" ref="G213:N213">G214</f>
        <v>13113909</v>
      </c>
      <c r="H213" s="115">
        <f t="shared" si="58"/>
        <v>0</v>
      </c>
      <c r="I213" s="115">
        <f t="shared" si="58"/>
        <v>11409100</v>
      </c>
      <c r="J213" s="115">
        <f t="shared" si="58"/>
        <v>1704809</v>
      </c>
      <c r="K213" s="115">
        <f t="shared" si="58"/>
        <v>12944744.35</v>
      </c>
      <c r="L213" s="115">
        <f t="shared" si="58"/>
        <v>0</v>
      </c>
      <c r="M213" s="115">
        <f t="shared" si="58"/>
        <v>11260535.16</v>
      </c>
      <c r="N213" s="115">
        <f t="shared" si="58"/>
        <v>1684209.19</v>
      </c>
    </row>
    <row r="214" spans="1:14" s="2" customFormat="1" ht="25.5" customHeight="1" outlineLevel="3">
      <c r="A214" s="92"/>
      <c r="B214" s="13" t="s">
        <v>471</v>
      </c>
      <c r="C214" s="29" t="s">
        <v>472</v>
      </c>
      <c r="D214" s="29"/>
      <c r="E214" s="29"/>
      <c r="F214" s="29"/>
      <c r="G214" s="111">
        <f>H214+I214+J214</f>
        <v>13113909</v>
      </c>
      <c r="H214" s="111">
        <v>0</v>
      </c>
      <c r="I214" s="112">
        <v>11409100</v>
      </c>
      <c r="J214" s="111">
        <v>1704809</v>
      </c>
      <c r="K214" s="111">
        <f>L214+M214+N214</f>
        <v>12944744.35</v>
      </c>
      <c r="L214" s="111">
        <v>0</v>
      </c>
      <c r="M214" s="112">
        <v>11260535.16</v>
      </c>
      <c r="N214" s="111">
        <v>1684209.19</v>
      </c>
    </row>
    <row r="215" spans="1:14" s="2" customFormat="1" ht="25.5" customHeight="1" outlineLevel="3">
      <c r="A215" s="92"/>
      <c r="B215" s="13" t="s">
        <v>96</v>
      </c>
      <c r="C215" s="29" t="s">
        <v>472</v>
      </c>
      <c r="D215" s="29">
        <v>600</v>
      </c>
      <c r="E215" s="29"/>
      <c r="F215" s="29"/>
      <c r="G215" s="111">
        <f>H215+I215+J215</f>
        <v>13113909</v>
      </c>
      <c r="H215" s="111">
        <v>0</v>
      </c>
      <c r="I215" s="112">
        <v>11409100</v>
      </c>
      <c r="J215" s="111">
        <v>1704809</v>
      </c>
      <c r="K215" s="111">
        <f>L215+M215+N215</f>
        <v>12944744.35</v>
      </c>
      <c r="L215" s="111">
        <v>0</v>
      </c>
      <c r="M215" s="112">
        <v>11260535.16</v>
      </c>
      <c r="N215" s="111">
        <v>1684209.19</v>
      </c>
    </row>
    <row r="216" spans="1:14" s="2" customFormat="1" ht="12.75" outlineLevel="3">
      <c r="A216" s="92"/>
      <c r="B216" s="13" t="s">
        <v>97</v>
      </c>
      <c r="C216" s="29" t="s">
        <v>472</v>
      </c>
      <c r="D216" s="29" t="s">
        <v>229</v>
      </c>
      <c r="E216" s="29"/>
      <c r="F216" s="29"/>
      <c r="G216" s="111">
        <f>H216+I216+J216</f>
        <v>13113909</v>
      </c>
      <c r="H216" s="111">
        <v>0</v>
      </c>
      <c r="I216" s="112">
        <v>11409100</v>
      </c>
      <c r="J216" s="111">
        <v>1704809</v>
      </c>
      <c r="K216" s="111">
        <f>L216+M216+N216</f>
        <v>12944744.35</v>
      </c>
      <c r="L216" s="111">
        <v>0</v>
      </c>
      <c r="M216" s="112">
        <v>11260535.16</v>
      </c>
      <c r="N216" s="111">
        <v>1684209.19</v>
      </c>
    </row>
    <row r="217" spans="1:14" s="2" customFormat="1" ht="12.75" outlineLevel="3">
      <c r="A217" s="92"/>
      <c r="B217" s="13" t="s">
        <v>54</v>
      </c>
      <c r="C217" s="29" t="s">
        <v>472</v>
      </c>
      <c r="D217" s="29" t="s">
        <v>229</v>
      </c>
      <c r="E217" s="29" t="s">
        <v>55</v>
      </c>
      <c r="F217" s="29"/>
      <c r="G217" s="111">
        <f>H217+I217+J217</f>
        <v>13113909</v>
      </c>
      <c r="H217" s="111">
        <v>0</v>
      </c>
      <c r="I217" s="112">
        <v>11409100</v>
      </c>
      <c r="J217" s="111">
        <v>1704809</v>
      </c>
      <c r="K217" s="111">
        <f>L217+M217+N217</f>
        <v>12944744.35</v>
      </c>
      <c r="L217" s="111">
        <v>0</v>
      </c>
      <c r="M217" s="112">
        <v>11260535.16</v>
      </c>
      <c r="N217" s="111">
        <v>1684209.19</v>
      </c>
    </row>
    <row r="218" spans="1:14" s="2" customFormat="1" ht="12.75" outlineLevel="3">
      <c r="A218" s="92"/>
      <c r="B218" s="13" t="s">
        <v>72</v>
      </c>
      <c r="C218" s="29" t="s">
        <v>472</v>
      </c>
      <c r="D218" s="29" t="s">
        <v>229</v>
      </c>
      <c r="E218" s="29" t="s">
        <v>55</v>
      </c>
      <c r="F218" s="29" t="s">
        <v>41</v>
      </c>
      <c r="G218" s="111">
        <f>H218+I218+J218</f>
        <v>13113909</v>
      </c>
      <c r="H218" s="111">
        <v>0</v>
      </c>
      <c r="I218" s="112">
        <v>11409100</v>
      </c>
      <c r="J218" s="111">
        <v>1704809</v>
      </c>
      <c r="K218" s="111">
        <f>L218+M218+N218</f>
        <v>12944744.35</v>
      </c>
      <c r="L218" s="111">
        <v>0</v>
      </c>
      <c r="M218" s="112">
        <v>11260535.16</v>
      </c>
      <c r="N218" s="111">
        <v>1684209.19</v>
      </c>
    </row>
    <row r="219" spans="1:14" s="2" customFormat="1" ht="27" outlineLevel="3">
      <c r="A219" s="92"/>
      <c r="B219" s="10" t="s">
        <v>124</v>
      </c>
      <c r="C219" s="31" t="s">
        <v>125</v>
      </c>
      <c r="D219" s="31"/>
      <c r="E219" s="31"/>
      <c r="F219" s="31"/>
      <c r="G219" s="115">
        <f aca="true" t="shared" si="59" ref="G219:N219">G220+G225</f>
        <v>15294611.4</v>
      </c>
      <c r="H219" s="115">
        <f t="shared" si="59"/>
        <v>0</v>
      </c>
      <c r="I219" s="115">
        <f t="shared" si="59"/>
        <v>0</v>
      </c>
      <c r="J219" s="115">
        <f t="shared" si="59"/>
        <v>15294611.4</v>
      </c>
      <c r="K219" s="115">
        <f t="shared" si="59"/>
        <v>15294611.4</v>
      </c>
      <c r="L219" s="115">
        <f t="shared" si="59"/>
        <v>0</v>
      </c>
      <c r="M219" s="115">
        <f t="shared" si="59"/>
        <v>0</v>
      </c>
      <c r="N219" s="115">
        <f t="shared" si="59"/>
        <v>15294611.4</v>
      </c>
    </row>
    <row r="220" spans="1:14" s="2" customFormat="1" ht="25.5" customHeight="1" outlineLevel="3">
      <c r="A220" s="92"/>
      <c r="B220" s="13" t="s">
        <v>53</v>
      </c>
      <c r="C220" s="29" t="s">
        <v>126</v>
      </c>
      <c r="D220" s="29"/>
      <c r="E220" s="29"/>
      <c r="F220" s="29"/>
      <c r="G220" s="111">
        <f aca="true" t="shared" si="60" ref="G220:G229">H220+I220+J220</f>
        <v>15294611.4</v>
      </c>
      <c r="H220" s="111">
        <v>0</v>
      </c>
      <c r="I220" s="112">
        <v>0</v>
      </c>
      <c r="J220" s="111">
        <v>15294611.4</v>
      </c>
      <c r="K220" s="111">
        <f aca="true" t="shared" si="61" ref="K220:K229">L220+M220+N220</f>
        <v>15294611.4</v>
      </c>
      <c r="L220" s="111">
        <v>0</v>
      </c>
      <c r="M220" s="112">
        <v>0</v>
      </c>
      <c r="N220" s="111">
        <v>15294611.4</v>
      </c>
    </row>
    <row r="221" spans="1:14" s="2" customFormat="1" ht="27" customHeight="1" outlineLevel="3">
      <c r="A221" s="92"/>
      <c r="B221" s="13" t="s">
        <v>96</v>
      </c>
      <c r="C221" s="29" t="s">
        <v>126</v>
      </c>
      <c r="D221" s="29">
        <v>600</v>
      </c>
      <c r="E221" s="29"/>
      <c r="F221" s="29"/>
      <c r="G221" s="111">
        <f t="shared" si="60"/>
        <v>15294611.4</v>
      </c>
      <c r="H221" s="111">
        <v>0</v>
      </c>
      <c r="I221" s="112">
        <v>0</v>
      </c>
      <c r="J221" s="111">
        <v>15294611.4</v>
      </c>
      <c r="K221" s="111">
        <f t="shared" si="61"/>
        <v>15294611.4</v>
      </c>
      <c r="L221" s="111">
        <v>0</v>
      </c>
      <c r="M221" s="112">
        <v>0</v>
      </c>
      <c r="N221" s="111">
        <v>15294611.4</v>
      </c>
    </row>
    <row r="222" spans="1:14" s="2" customFormat="1" ht="12.75" outlineLevel="3">
      <c r="A222" s="92"/>
      <c r="B222" s="13" t="s">
        <v>95</v>
      </c>
      <c r="C222" s="29" t="s">
        <v>126</v>
      </c>
      <c r="D222" s="29">
        <v>620</v>
      </c>
      <c r="E222" s="29"/>
      <c r="F222" s="29"/>
      <c r="G222" s="111">
        <f t="shared" si="60"/>
        <v>15294611.4</v>
      </c>
      <c r="H222" s="111">
        <v>0</v>
      </c>
      <c r="I222" s="112">
        <v>0</v>
      </c>
      <c r="J222" s="111">
        <v>15294611.4</v>
      </c>
      <c r="K222" s="111">
        <f t="shared" si="61"/>
        <v>15294611.4</v>
      </c>
      <c r="L222" s="111">
        <v>0</v>
      </c>
      <c r="M222" s="112">
        <v>0</v>
      </c>
      <c r="N222" s="111">
        <v>15294611.4</v>
      </c>
    </row>
    <row r="223" spans="1:14" s="2" customFormat="1" ht="12.75" outlineLevel="3">
      <c r="A223" s="92"/>
      <c r="B223" s="13" t="s">
        <v>54</v>
      </c>
      <c r="C223" s="29" t="s">
        <v>126</v>
      </c>
      <c r="D223" s="29">
        <v>620</v>
      </c>
      <c r="E223" s="29" t="s">
        <v>55</v>
      </c>
      <c r="F223" s="29"/>
      <c r="G223" s="111">
        <f t="shared" si="60"/>
        <v>15294611.4</v>
      </c>
      <c r="H223" s="111">
        <v>0</v>
      </c>
      <c r="I223" s="112">
        <v>0</v>
      </c>
      <c r="J223" s="111">
        <v>15294611.4</v>
      </c>
      <c r="K223" s="111">
        <f t="shared" si="61"/>
        <v>15294611.4</v>
      </c>
      <c r="L223" s="111">
        <v>0</v>
      </c>
      <c r="M223" s="112">
        <v>0</v>
      </c>
      <c r="N223" s="111">
        <v>15294611.4</v>
      </c>
    </row>
    <row r="224" spans="1:14" s="2" customFormat="1" ht="12.75" outlineLevel="3">
      <c r="A224" s="92"/>
      <c r="B224" s="13" t="s">
        <v>72</v>
      </c>
      <c r="C224" s="29" t="s">
        <v>126</v>
      </c>
      <c r="D224" s="29">
        <v>620</v>
      </c>
      <c r="E224" s="29" t="s">
        <v>55</v>
      </c>
      <c r="F224" s="29" t="s">
        <v>41</v>
      </c>
      <c r="G224" s="111">
        <f t="shared" si="60"/>
        <v>15294611.4</v>
      </c>
      <c r="H224" s="111">
        <v>0</v>
      </c>
      <c r="I224" s="112">
        <v>0</v>
      </c>
      <c r="J224" s="111">
        <v>15294611.4</v>
      </c>
      <c r="K224" s="111">
        <f t="shared" si="61"/>
        <v>15294611.4</v>
      </c>
      <c r="L224" s="111">
        <v>0</v>
      </c>
      <c r="M224" s="112">
        <v>0</v>
      </c>
      <c r="N224" s="111">
        <v>15294611.4</v>
      </c>
    </row>
    <row r="225" spans="1:14" s="2" customFormat="1" ht="41.25" customHeight="1" outlineLevel="3">
      <c r="A225" s="92"/>
      <c r="B225" s="13" t="s">
        <v>271</v>
      </c>
      <c r="C225" s="29" t="s">
        <v>529</v>
      </c>
      <c r="D225" s="29"/>
      <c r="E225" s="29"/>
      <c r="F225" s="29"/>
      <c r="G225" s="111">
        <f t="shared" si="60"/>
        <v>0</v>
      </c>
      <c r="H225" s="111">
        <v>0</v>
      </c>
      <c r="I225" s="112">
        <v>0</v>
      </c>
      <c r="J225" s="111">
        <v>0</v>
      </c>
      <c r="K225" s="111">
        <f t="shared" si="61"/>
        <v>0</v>
      </c>
      <c r="L225" s="111">
        <v>0</v>
      </c>
      <c r="M225" s="112">
        <v>0</v>
      </c>
      <c r="N225" s="111">
        <v>0</v>
      </c>
    </row>
    <row r="226" spans="1:14" s="2" customFormat="1" ht="27.75" customHeight="1" outlineLevel="3">
      <c r="A226" s="92"/>
      <c r="B226" s="13" t="s">
        <v>96</v>
      </c>
      <c r="C226" s="29" t="s">
        <v>529</v>
      </c>
      <c r="D226" s="29">
        <v>600</v>
      </c>
      <c r="E226" s="29"/>
      <c r="F226" s="29"/>
      <c r="G226" s="111">
        <f t="shared" si="60"/>
        <v>0</v>
      </c>
      <c r="H226" s="111">
        <v>0</v>
      </c>
      <c r="I226" s="112">
        <v>0</v>
      </c>
      <c r="J226" s="111">
        <v>0</v>
      </c>
      <c r="K226" s="111">
        <f t="shared" si="61"/>
        <v>0</v>
      </c>
      <c r="L226" s="111">
        <v>0</v>
      </c>
      <c r="M226" s="112">
        <v>0</v>
      </c>
      <c r="N226" s="111">
        <v>0</v>
      </c>
    </row>
    <row r="227" spans="1:14" s="2" customFormat="1" ht="12.75" outlineLevel="3">
      <c r="A227" s="92"/>
      <c r="B227" s="13" t="s">
        <v>95</v>
      </c>
      <c r="C227" s="29" t="s">
        <v>529</v>
      </c>
      <c r="D227" s="29">
        <v>620</v>
      </c>
      <c r="E227" s="29"/>
      <c r="F227" s="29"/>
      <c r="G227" s="111">
        <f t="shared" si="60"/>
        <v>0</v>
      </c>
      <c r="H227" s="111">
        <v>0</v>
      </c>
      <c r="I227" s="112">
        <v>0</v>
      </c>
      <c r="J227" s="111">
        <v>0</v>
      </c>
      <c r="K227" s="111">
        <f t="shared" si="61"/>
        <v>0</v>
      </c>
      <c r="L227" s="111">
        <v>0</v>
      </c>
      <c r="M227" s="112">
        <v>0</v>
      </c>
      <c r="N227" s="111">
        <v>0</v>
      </c>
    </row>
    <row r="228" spans="1:14" s="2" customFormat="1" ht="12.75" outlineLevel="3">
      <c r="A228" s="92"/>
      <c r="B228" s="13" t="s">
        <v>54</v>
      </c>
      <c r="C228" s="29" t="s">
        <v>529</v>
      </c>
      <c r="D228" s="29">
        <v>620</v>
      </c>
      <c r="E228" s="29" t="s">
        <v>55</v>
      </c>
      <c r="F228" s="29"/>
      <c r="G228" s="111">
        <f t="shared" si="60"/>
        <v>0</v>
      </c>
      <c r="H228" s="111">
        <v>0</v>
      </c>
      <c r="I228" s="112">
        <v>0</v>
      </c>
      <c r="J228" s="111">
        <v>0</v>
      </c>
      <c r="K228" s="111">
        <f t="shared" si="61"/>
        <v>0</v>
      </c>
      <c r="L228" s="111">
        <v>0</v>
      </c>
      <c r="M228" s="112">
        <v>0</v>
      </c>
      <c r="N228" s="111">
        <v>0</v>
      </c>
    </row>
    <row r="229" spans="1:14" s="2" customFormat="1" ht="12.75" outlineLevel="3">
      <c r="A229" s="92"/>
      <c r="B229" s="13" t="s">
        <v>72</v>
      </c>
      <c r="C229" s="29" t="s">
        <v>529</v>
      </c>
      <c r="D229" s="29">
        <v>620</v>
      </c>
      <c r="E229" s="29" t="s">
        <v>55</v>
      </c>
      <c r="F229" s="29" t="s">
        <v>41</v>
      </c>
      <c r="G229" s="111">
        <f t="shared" si="60"/>
        <v>0</v>
      </c>
      <c r="H229" s="111">
        <v>0</v>
      </c>
      <c r="I229" s="112">
        <v>0</v>
      </c>
      <c r="J229" s="111">
        <v>0</v>
      </c>
      <c r="K229" s="111">
        <f t="shared" si="61"/>
        <v>0</v>
      </c>
      <c r="L229" s="111">
        <v>0</v>
      </c>
      <c r="M229" s="112">
        <v>0</v>
      </c>
      <c r="N229" s="111">
        <v>0</v>
      </c>
    </row>
    <row r="230" spans="1:14" s="2" customFormat="1" ht="56.25" customHeight="1" outlineLevel="3">
      <c r="A230" s="92"/>
      <c r="B230" s="10" t="s">
        <v>326</v>
      </c>
      <c r="C230" s="31" t="s">
        <v>473</v>
      </c>
      <c r="D230" s="31"/>
      <c r="E230" s="31"/>
      <c r="F230" s="31"/>
      <c r="G230" s="115">
        <f aca="true" t="shared" si="62" ref="G230:N230">G231</f>
        <v>100000</v>
      </c>
      <c r="H230" s="115">
        <f t="shared" si="62"/>
        <v>0</v>
      </c>
      <c r="I230" s="115">
        <f t="shared" si="62"/>
        <v>0</v>
      </c>
      <c r="J230" s="115">
        <f t="shared" si="62"/>
        <v>100000</v>
      </c>
      <c r="K230" s="115">
        <f t="shared" si="62"/>
        <v>80304</v>
      </c>
      <c r="L230" s="115">
        <f t="shared" si="62"/>
        <v>0</v>
      </c>
      <c r="M230" s="115">
        <f t="shared" si="62"/>
        <v>0</v>
      </c>
      <c r="N230" s="115">
        <f t="shared" si="62"/>
        <v>80304</v>
      </c>
    </row>
    <row r="231" spans="1:14" s="2" customFormat="1" ht="39.75" customHeight="1" outlineLevel="3">
      <c r="A231" s="92"/>
      <c r="B231" s="13" t="s">
        <v>328</v>
      </c>
      <c r="C231" s="29" t="s">
        <v>327</v>
      </c>
      <c r="D231" s="29"/>
      <c r="E231" s="29"/>
      <c r="F231" s="29"/>
      <c r="G231" s="111">
        <f>H231+I231+J231</f>
        <v>100000</v>
      </c>
      <c r="H231" s="111">
        <v>0</v>
      </c>
      <c r="I231" s="112">
        <v>0</v>
      </c>
      <c r="J231" s="111">
        <v>100000</v>
      </c>
      <c r="K231" s="111">
        <f>L231+M231+N231</f>
        <v>80304</v>
      </c>
      <c r="L231" s="111">
        <v>0</v>
      </c>
      <c r="M231" s="112">
        <v>0</v>
      </c>
      <c r="N231" s="111">
        <v>80304</v>
      </c>
    </row>
    <row r="232" spans="1:14" s="2" customFormat="1" ht="27" customHeight="1" outlineLevel="3">
      <c r="A232" s="92"/>
      <c r="B232" s="13" t="s">
        <v>85</v>
      </c>
      <c r="C232" s="29" t="s">
        <v>327</v>
      </c>
      <c r="D232" s="29" t="s">
        <v>87</v>
      </c>
      <c r="E232" s="29"/>
      <c r="F232" s="29"/>
      <c r="G232" s="111">
        <f>H232+I232+J232</f>
        <v>100000</v>
      </c>
      <c r="H232" s="111">
        <v>0</v>
      </c>
      <c r="I232" s="112">
        <v>0</v>
      </c>
      <c r="J232" s="111">
        <v>100000</v>
      </c>
      <c r="K232" s="111">
        <f>L232+M232+N232</f>
        <v>80304</v>
      </c>
      <c r="L232" s="111">
        <v>0</v>
      </c>
      <c r="M232" s="112">
        <v>0</v>
      </c>
      <c r="N232" s="111">
        <v>80304</v>
      </c>
    </row>
    <row r="233" spans="1:14" s="2" customFormat="1" ht="27" customHeight="1" outlineLevel="3">
      <c r="A233" s="92"/>
      <c r="B233" s="13" t="s">
        <v>86</v>
      </c>
      <c r="C233" s="29" t="s">
        <v>327</v>
      </c>
      <c r="D233" s="29" t="s">
        <v>90</v>
      </c>
      <c r="E233" s="29"/>
      <c r="F233" s="29"/>
      <c r="G233" s="111">
        <f>H233+I233+J233</f>
        <v>100000</v>
      </c>
      <c r="H233" s="111">
        <v>0</v>
      </c>
      <c r="I233" s="112">
        <v>0</v>
      </c>
      <c r="J233" s="111">
        <v>100000</v>
      </c>
      <c r="K233" s="111">
        <f>L233+M233+N233</f>
        <v>80304</v>
      </c>
      <c r="L233" s="111">
        <v>0</v>
      </c>
      <c r="M233" s="112">
        <v>0</v>
      </c>
      <c r="N233" s="111">
        <v>80304</v>
      </c>
    </row>
    <row r="234" spans="1:14" s="2" customFormat="1" ht="12.75" outlineLevel="3">
      <c r="A234" s="92"/>
      <c r="B234" s="13" t="s">
        <v>48</v>
      </c>
      <c r="C234" s="29" t="s">
        <v>327</v>
      </c>
      <c r="D234" s="29" t="s">
        <v>90</v>
      </c>
      <c r="E234" s="29" t="s">
        <v>41</v>
      </c>
      <c r="F234" s="29"/>
      <c r="G234" s="111">
        <f>H234+I234+J234</f>
        <v>100000</v>
      </c>
      <c r="H234" s="111">
        <v>0</v>
      </c>
      <c r="I234" s="112">
        <v>0</v>
      </c>
      <c r="J234" s="111">
        <v>100000</v>
      </c>
      <c r="K234" s="111">
        <f>L234+M234+N234</f>
        <v>80304</v>
      </c>
      <c r="L234" s="111">
        <v>0</v>
      </c>
      <c r="M234" s="112">
        <v>0</v>
      </c>
      <c r="N234" s="111">
        <v>80304</v>
      </c>
    </row>
    <row r="235" spans="1:14" s="2" customFormat="1" ht="12.75" outlineLevel="3">
      <c r="A235" s="92"/>
      <c r="B235" s="13" t="s">
        <v>56</v>
      </c>
      <c r="C235" s="29" t="s">
        <v>327</v>
      </c>
      <c r="D235" s="29" t="s">
        <v>90</v>
      </c>
      <c r="E235" s="29" t="s">
        <v>41</v>
      </c>
      <c r="F235" s="29" t="s">
        <v>255</v>
      </c>
      <c r="G235" s="111">
        <f>H235+I235+J235</f>
        <v>100000</v>
      </c>
      <c r="H235" s="111">
        <v>0</v>
      </c>
      <c r="I235" s="112">
        <v>0</v>
      </c>
      <c r="J235" s="111">
        <v>100000</v>
      </c>
      <c r="K235" s="111">
        <f>L235+M235+N235</f>
        <v>80304</v>
      </c>
      <c r="L235" s="111">
        <v>0</v>
      </c>
      <c r="M235" s="112">
        <v>0</v>
      </c>
      <c r="N235" s="111">
        <v>80304</v>
      </c>
    </row>
    <row r="236" spans="1:14" s="2" customFormat="1" ht="43.5" customHeight="1" outlineLevel="3">
      <c r="A236" s="92"/>
      <c r="B236" s="10" t="s">
        <v>314</v>
      </c>
      <c r="C236" s="31" t="s">
        <v>46</v>
      </c>
      <c r="D236" s="31"/>
      <c r="E236" s="31"/>
      <c r="F236" s="31"/>
      <c r="G236" s="115">
        <f aca="true" t="shared" si="63" ref="G236:N237">G237</f>
        <v>4267379.15</v>
      </c>
      <c r="H236" s="115">
        <f t="shared" si="63"/>
        <v>2852406.35</v>
      </c>
      <c r="I236" s="115">
        <f t="shared" si="63"/>
        <v>1347593.65</v>
      </c>
      <c r="J236" s="115">
        <f t="shared" si="63"/>
        <v>67379.15</v>
      </c>
      <c r="K236" s="115">
        <f t="shared" si="63"/>
        <v>4267379.15</v>
      </c>
      <c r="L236" s="115">
        <f t="shared" si="63"/>
        <v>2852406.35</v>
      </c>
      <c r="M236" s="115">
        <f t="shared" si="63"/>
        <v>1347593.65</v>
      </c>
      <c r="N236" s="115">
        <f t="shared" si="63"/>
        <v>67379.15</v>
      </c>
    </row>
    <row r="237" spans="1:14" s="2" customFormat="1" ht="30" customHeight="1" outlineLevel="3">
      <c r="A237" s="92"/>
      <c r="B237" s="13" t="s">
        <v>315</v>
      </c>
      <c r="C237" s="29" t="s">
        <v>329</v>
      </c>
      <c r="D237" s="29"/>
      <c r="E237" s="29"/>
      <c r="F237" s="29"/>
      <c r="G237" s="111">
        <f>G238</f>
        <v>4267379.15</v>
      </c>
      <c r="H237" s="111">
        <v>2852406.35</v>
      </c>
      <c r="I237" s="111">
        <v>1347593.65</v>
      </c>
      <c r="J237" s="111">
        <f t="shared" si="63"/>
        <v>67379.15</v>
      </c>
      <c r="K237" s="111">
        <f t="shared" si="63"/>
        <v>4267379.15</v>
      </c>
      <c r="L237" s="111">
        <v>2852406.35</v>
      </c>
      <c r="M237" s="111">
        <v>1347593.65</v>
      </c>
      <c r="N237" s="111">
        <f t="shared" si="63"/>
        <v>67379.15</v>
      </c>
    </row>
    <row r="238" spans="1:14" s="2" customFormat="1" ht="27" customHeight="1" outlineLevel="3">
      <c r="A238" s="92"/>
      <c r="B238" s="13" t="s">
        <v>96</v>
      </c>
      <c r="C238" s="29" t="s">
        <v>329</v>
      </c>
      <c r="D238" s="29" t="s">
        <v>228</v>
      </c>
      <c r="E238" s="29"/>
      <c r="F238" s="29"/>
      <c r="G238" s="111">
        <f>H238+I238+J238</f>
        <v>4267379.15</v>
      </c>
      <c r="H238" s="111">
        <v>2852406.35</v>
      </c>
      <c r="I238" s="111">
        <v>1347593.65</v>
      </c>
      <c r="J238" s="111">
        <v>67379.15</v>
      </c>
      <c r="K238" s="111">
        <f>L238+M238+N238</f>
        <v>4267379.15</v>
      </c>
      <c r="L238" s="111">
        <v>2852406.35</v>
      </c>
      <c r="M238" s="111">
        <v>1347593.65</v>
      </c>
      <c r="N238" s="111">
        <v>67379.15</v>
      </c>
    </row>
    <row r="239" spans="1:14" s="2" customFormat="1" ht="12.75" outlineLevel="3">
      <c r="A239" s="92"/>
      <c r="B239" s="13" t="s">
        <v>95</v>
      </c>
      <c r="C239" s="29" t="s">
        <v>329</v>
      </c>
      <c r="D239" s="29" t="s">
        <v>311</v>
      </c>
      <c r="E239" s="29"/>
      <c r="F239" s="29"/>
      <c r="G239" s="111">
        <f aca="true" t="shared" si="64" ref="G239:G252">H239+I239+J239</f>
        <v>4267379.15</v>
      </c>
      <c r="H239" s="111">
        <v>2852406.35</v>
      </c>
      <c r="I239" s="111">
        <v>1347593.65</v>
      </c>
      <c r="J239" s="111">
        <v>67379.15</v>
      </c>
      <c r="K239" s="111">
        <f aca="true" t="shared" si="65" ref="K239:K252">L239+M239+N239</f>
        <v>4267379.15</v>
      </c>
      <c r="L239" s="111">
        <v>2852406.35</v>
      </c>
      <c r="M239" s="111">
        <v>1347593.65</v>
      </c>
      <c r="N239" s="111">
        <v>67379.15</v>
      </c>
    </row>
    <row r="240" spans="1:14" s="2" customFormat="1" ht="12.75" outlineLevel="3">
      <c r="A240" s="92"/>
      <c r="B240" s="13" t="s">
        <v>54</v>
      </c>
      <c r="C240" s="29" t="s">
        <v>329</v>
      </c>
      <c r="D240" s="29" t="s">
        <v>311</v>
      </c>
      <c r="E240" s="29" t="s">
        <v>55</v>
      </c>
      <c r="F240" s="29"/>
      <c r="G240" s="111">
        <f t="shared" si="64"/>
        <v>4267379.15</v>
      </c>
      <c r="H240" s="111">
        <v>2852406.35</v>
      </c>
      <c r="I240" s="111">
        <v>1347593.65</v>
      </c>
      <c r="J240" s="111">
        <v>67379.15</v>
      </c>
      <c r="K240" s="111">
        <f t="shared" si="65"/>
        <v>4267379.15</v>
      </c>
      <c r="L240" s="111">
        <v>2852406.35</v>
      </c>
      <c r="M240" s="111">
        <v>1347593.65</v>
      </c>
      <c r="N240" s="111">
        <v>67379.15</v>
      </c>
    </row>
    <row r="241" spans="1:14" s="2" customFormat="1" ht="12.75" outlineLevel="3">
      <c r="A241" s="92"/>
      <c r="B241" s="13" t="s">
        <v>72</v>
      </c>
      <c r="C241" s="29" t="s">
        <v>329</v>
      </c>
      <c r="D241" s="29" t="s">
        <v>311</v>
      </c>
      <c r="E241" s="29" t="s">
        <v>55</v>
      </c>
      <c r="F241" s="29" t="s">
        <v>41</v>
      </c>
      <c r="G241" s="111">
        <f t="shared" si="64"/>
        <v>4267379.15</v>
      </c>
      <c r="H241" s="111">
        <v>2852406.35</v>
      </c>
      <c r="I241" s="111">
        <v>1347593.65</v>
      </c>
      <c r="J241" s="111">
        <v>67379.15</v>
      </c>
      <c r="K241" s="111">
        <f t="shared" si="65"/>
        <v>4267379.15</v>
      </c>
      <c r="L241" s="111">
        <v>2852406.35</v>
      </c>
      <c r="M241" s="111">
        <v>1347593.65</v>
      </c>
      <c r="N241" s="111">
        <v>67379.15</v>
      </c>
    </row>
    <row r="242" spans="1:14" s="2" customFormat="1" ht="28.5" customHeight="1" outlineLevel="3">
      <c r="A242" s="92"/>
      <c r="B242" s="10" t="s">
        <v>330</v>
      </c>
      <c r="C242" s="31" t="s">
        <v>331</v>
      </c>
      <c r="D242" s="31"/>
      <c r="E242" s="31"/>
      <c r="F242" s="31"/>
      <c r="G242" s="113">
        <f>G243+G248+G253+G258</f>
        <v>4329320.9399999995</v>
      </c>
      <c r="H242" s="113">
        <f aca="true" t="shared" si="66" ref="H242:N242">H243+H248+H253+H258</f>
        <v>2799114.19</v>
      </c>
      <c r="I242" s="113">
        <f t="shared" si="66"/>
        <v>1232785.54</v>
      </c>
      <c r="J242" s="113">
        <f t="shared" si="66"/>
        <v>297421.20999999996</v>
      </c>
      <c r="K242" s="113">
        <f t="shared" si="66"/>
        <v>4329320.9399999995</v>
      </c>
      <c r="L242" s="113">
        <f t="shared" si="66"/>
        <v>2799114.19</v>
      </c>
      <c r="M242" s="113">
        <f t="shared" si="66"/>
        <v>1232785.54</v>
      </c>
      <c r="N242" s="113">
        <f t="shared" si="66"/>
        <v>297421.20999999996</v>
      </c>
    </row>
    <row r="243" spans="1:14" s="2" customFormat="1" ht="39" outlineLevel="3">
      <c r="A243" s="92"/>
      <c r="B243" s="13" t="s">
        <v>271</v>
      </c>
      <c r="C243" s="29" t="s">
        <v>474</v>
      </c>
      <c r="D243" s="29"/>
      <c r="E243" s="29"/>
      <c r="F243" s="29"/>
      <c r="G243" s="111">
        <f>H243+I243+J243</f>
        <v>2759021.48</v>
      </c>
      <c r="H243" s="111">
        <v>2593479.38</v>
      </c>
      <c r="I243" s="111">
        <v>82770.62</v>
      </c>
      <c r="J243" s="111">
        <v>82771.48</v>
      </c>
      <c r="K243" s="111">
        <f>L243+M243+N243</f>
        <v>2759021.48</v>
      </c>
      <c r="L243" s="111">
        <v>2593479.38</v>
      </c>
      <c r="M243" s="111">
        <v>82770.62</v>
      </c>
      <c r="N243" s="111">
        <v>82771.48</v>
      </c>
    </row>
    <row r="244" spans="1:14" s="2" customFormat="1" ht="26.25" outlineLevel="3">
      <c r="A244" s="92"/>
      <c r="B244" s="13" t="s">
        <v>96</v>
      </c>
      <c r="C244" s="29" t="s">
        <v>474</v>
      </c>
      <c r="D244" s="29">
        <v>600</v>
      </c>
      <c r="E244" s="29"/>
      <c r="F244" s="29"/>
      <c r="G244" s="111">
        <f>H244+I244+J244</f>
        <v>2759021.48</v>
      </c>
      <c r="H244" s="111">
        <v>2593479.38</v>
      </c>
      <c r="I244" s="111">
        <v>82770.62</v>
      </c>
      <c r="J244" s="111">
        <v>82771.48</v>
      </c>
      <c r="K244" s="111">
        <f>L244+M244+N244</f>
        <v>2759021.48</v>
      </c>
      <c r="L244" s="111">
        <v>2593479.38</v>
      </c>
      <c r="M244" s="111">
        <v>82770.62</v>
      </c>
      <c r="N244" s="111">
        <v>82771.48</v>
      </c>
    </row>
    <row r="245" spans="1:14" s="2" customFormat="1" ht="12.75" outlineLevel="3">
      <c r="A245" s="92"/>
      <c r="B245" s="13" t="s">
        <v>95</v>
      </c>
      <c r="C245" s="29" t="s">
        <v>474</v>
      </c>
      <c r="D245" s="29">
        <v>620</v>
      </c>
      <c r="E245" s="29"/>
      <c r="F245" s="29"/>
      <c r="G245" s="111">
        <f>H245+I245+J245</f>
        <v>2759021.48</v>
      </c>
      <c r="H245" s="111">
        <v>2593479.38</v>
      </c>
      <c r="I245" s="111">
        <v>82770.62</v>
      </c>
      <c r="J245" s="111">
        <v>82771.48</v>
      </c>
      <c r="K245" s="111">
        <f>L245+M245+N245</f>
        <v>2759021.48</v>
      </c>
      <c r="L245" s="111">
        <v>2593479.38</v>
      </c>
      <c r="M245" s="111">
        <v>82770.62</v>
      </c>
      <c r="N245" s="111">
        <v>82771.48</v>
      </c>
    </row>
    <row r="246" spans="1:14" s="2" customFormat="1" ht="12.75" outlineLevel="3">
      <c r="A246" s="92"/>
      <c r="B246" s="13" t="s">
        <v>54</v>
      </c>
      <c r="C246" s="29" t="s">
        <v>474</v>
      </c>
      <c r="D246" s="29">
        <v>620</v>
      </c>
      <c r="E246" s="29" t="s">
        <v>55</v>
      </c>
      <c r="F246" s="29"/>
      <c r="G246" s="111">
        <f>H246+I246+J246</f>
        <v>2759021.48</v>
      </c>
      <c r="H246" s="111">
        <v>2593479.38</v>
      </c>
      <c r="I246" s="111">
        <v>82770.62</v>
      </c>
      <c r="J246" s="111">
        <v>82771.48</v>
      </c>
      <c r="K246" s="111">
        <f>L246+M246+N246</f>
        <v>2759021.48</v>
      </c>
      <c r="L246" s="111">
        <v>2593479.38</v>
      </c>
      <c r="M246" s="111">
        <v>82770.62</v>
      </c>
      <c r="N246" s="111">
        <v>82771.48</v>
      </c>
    </row>
    <row r="247" spans="1:14" s="2" customFormat="1" ht="15" customHeight="1" outlineLevel="3">
      <c r="A247" s="92"/>
      <c r="B247" s="61" t="s">
        <v>72</v>
      </c>
      <c r="C247" s="29" t="s">
        <v>474</v>
      </c>
      <c r="D247" s="52">
        <v>620</v>
      </c>
      <c r="E247" s="52" t="s">
        <v>55</v>
      </c>
      <c r="F247" s="52" t="s">
        <v>41</v>
      </c>
      <c r="G247" s="111">
        <f>H247+I247+J247</f>
        <v>2759021.48</v>
      </c>
      <c r="H247" s="111">
        <v>2593479.38</v>
      </c>
      <c r="I247" s="111">
        <v>82770.62</v>
      </c>
      <c r="J247" s="111">
        <v>82771.48</v>
      </c>
      <c r="K247" s="111">
        <f>L247+M247+N247</f>
        <v>2759021.48</v>
      </c>
      <c r="L247" s="111">
        <v>2593479.38</v>
      </c>
      <c r="M247" s="111">
        <v>82770.62</v>
      </c>
      <c r="N247" s="111">
        <v>82771.48</v>
      </c>
    </row>
    <row r="248" spans="1:14" s="2" customFormat="1" ht="39" outlineLevel="3">
      <c r="A248" s="92"/>
      <c r="B248" s="13" t="s">
        <v>83</v>
      </c>
      <c r="C248" s="29" t="s">
        <v>332</v>
      </c>
      <c r="D248" s="29"/>
      <c r="E248" s="29"/>
      <c r="F248" s="29"/>
      <c r="G248" s="111">
        <f t="shared" si="64"/>
        <v>16099.46</v>
      </c>
      <c r="H248" s="111">
        <v>5634.81</v>
      </c>
      <c r="I248" s="111">
        <v>2414.92</v>
      </c>
      <c r="J248" s="111">
        <v>8049.73</v>
      </c>
      <c r="K248" s="111">
        <f t="shared" si="65"/>
        <v>16099.46</v>
      </c>
      <c r="L248" s="111">
        <v>5634.81</v>
      </c>
      <c r="M248" s="111">
        <v>2414.92</v>
      </c>
      <c r="N248" s="111">
        <v>8049.73</v>
      </c>
    </row>
    <row r="249" spans="1:14" s="2" customFormat="1" ht="26.25" outlineLevel="3">
      <c r="A249" s="92"/>
      <c r="B249" s="13" t="s">
        <v>96</v>
      </c>
      <c r="C249" s="29" t="s">
        <v>332</v>
      </c>
      <c r="D249" s="29">
        <v>600</v>
      </c>
      <c r="E249" s="29"/>
      <c r="F249" s="29"/>
      <c r="G249" s="111">
        <f t="shared" si="64"/>
        <v>16099.46</v>
      </c>
      <c r="H249" s="111">
        <v>5634.81</v>
      </c>
      <c r="I249" s="111">
        <v>2414.92</v>
      </c>
      <c r="J249" s="111">
        <v>8049.73</v>
      </c>
      <c r="K249" s="111">
        <f t="shared" si="65"/>
        <v>16099.46</v>
      </c>
      <c r="L249" s="111">
        <v>5634.81</v>
      </c>
      <c r="M249" s="111">
        <v>2414.92</v>
      </c>
      <c r="N249" s="111">
        <v>8049.73</v>
      </c>
    </row>
    <row r="250" spans="1:14" s="2" customFormat="1" ht="12.75" outlineLevel="3">
      <c r="A250" s="92"/>
      <c r="B250" s="13" t="s">
        <v>95</v>
      </c>
      <c r="C250" s="29" t="s">
        <v>332</v>
      </c>
      <c r="D250" s="29">
        <v>620</v>
      </c>
      <c r="E250" s="29"/>
      <c r="F250" s="29"/>
      <c r="G250" s="111">
        <f t="shared" si="64"/>
        <v>16099.46</v>
      </c>
      <c r="H250" s="111">
        <v>5634.81</v>
      </c>
      <c r="I250" s="111">
        <v>2414.92</v>
      </c>
      <c r="J250" s="111">
        <v>8049.73</v>
      </c>
      <c r="K250" s="111">
        <f t="shared" si="65"/>
        <v>16099.46</v>
      </c>
      <c r="L250" s="111">
        <v>5634.81</v>
      </c>
      <c r="M250" s="111">
        <v>2414.92</v>
      </c>
      <c r="N250" s="111">
        <v>8049.73</v>
      </c>
    </row>
    <row r="251" spans="1:14" s="2" customFormat="1" ht="12.75" outlineLevel="3">
      <c r="A251" s="92"/>
      <c r="B251" s="13" t="s">
        <v>54</v>
      </c>
      <c r="C251" s="29" t="s">
        <v>332</v>
      </c>
      <c r="D251" s="29">
        <v>620</v>
      </c>
      <c r="E251" s="29" t="s">
        <v>55</v>
      </c>
      <c r="F251" s="29"/>
      <c r="G251" s="111">
        <f t="shared" si="64"/>
        <v>16099.46</v>
      </c>
      <c r="H251" s="111">
        <v>5634.81</v>
      </c>
      <c r="I251" s="111">
        <v>2414.92</v>
      </c>
      <c r="J251" s="111">
        <v>8049.73</v>
      </c>
      <c r="K251" s="111">
        <f t="shared" si="65"/>
        <v>16099.46</v>
      </c>
      <c r="L251" s="111">
        <v>5634.81</v>
      </c>
      <c r="M251" s="111">
        <v>2414.92</v>
      </c>
      <c r="N251" s="111">
        <v>8049.73</v>
      </c>
    </row>
    <row r="252" spans="1:14" s="2" customFormat="1" ht="12.75" outlineLevel="3">
      <c r="A252" s="92"/>
      <c r="B252" s="61" t="s">
        <v>72</v>
      </c>
      <c r="C252" s="29" t="s">
        <v>332</v>
      </c>
      <c r="D252" s="52">
        <v>620</v>
      </c>
      <c r="E252" s="52" t="s">
        <v>55</v>
      </c>
      <c r="F252" s="52" t="s">
        <v>41</v>
      </c>
      <c r="G252" s="111">
        <f t="shared" si="64"/>
        <v>16099.46</v>
      </c>
      <c r="H252" s="111">
        <v>5634.81</v>
      </c>
      <c r="I252" s="111">
        <v>2414.92</v>
      </c>
      <c r="J252" s="111">
        <v>8049.73</v>
      </c>
      <c r="K252" s="111">
        <f t="shared" si="65"/>
        <v>16099.46</v>
      </c>
      <c r="L252" s="111">
        <v>5634.81</v>
      </c>
      <c r="M252" s="111">
        <v>2414.92</v>
      </c>
      <c r="N252" s="111">
        <v>8049.73</v>
      </c>
    </row>
    <row r="253" spans="1:14" s="2" customFormat="1" ht="53.25" customHeight="1" outlineLevel="3">
      <c r="A253" s="92"/>
      <c r="B253" s="13" t="s">
        <v>475</v>
      </c>
      <c r="C253" s="29" t="s">
        <v>476</v>
      </c>
      <c r="D253" s="29"/>
      <c r="E253" s="29"/>
      <c r="F253" s="29"/>
      <c r="G253" s="111">
        <f aca="true" t="shared" si="67" ref="G253:G262">H253+I253+J253</f>
        <v>350000</v>
      </c>
      <c r="H253" s="111">
        <v>200000</v>
      </c>
      <c r="I253" s="111">
        <v>100000</v>
      </c>
      <c r="J253" s="111">
        <v>50000</v>
      </c>
      <c r="K253" s="111">
        <f aca="true" t="shared" si="68" ref="K253:K262">L253+M253+N253</f>
        <v>350000</v>
      </c>
      <c r="L253" s="111">
        <v>200000</v>
      </c>
      <c r="M253" s="111">
        <v>100000</v>
      </c>
      <c r="N253" s="111">
        <v>50000</v>
      </c>
    </row>
    <row r="254" spans="1:14" s="2" customFormat="1" ht="26.25" outlineLevel="3">
      <c r="A254" s="92"/>
      <c r="B254" s="13" t="s">
        <v>96</v>
      </c>
      <c r="C254" s="29" t="s">
        <v>476</v>
      </c>
      <c r="D254" s="29">
        <v>600</v>
      </c>
      <c r="E254" s="29"/>
      <c r="F254" s="29"/>
      <c r="G254" s="111">
        <f t="shared" si="67"/>
        <v>350000</v>
      </c>
      <c r="H254" s="111">
        <v>200000</v>
      </c>
      <c r="I254" s="111">
        <v>100000</v>
      </c>
      <c r="J254" s="111">
        <v>50000</v>
      </c>
      <c r="K254" s="111">
        <f t="shared" si="68"/>
        <v>350000</v>
      </c>
      <c r="L254" s="111">
        <v>200000</v>
      </c>
      <c r="M254" s="111">
        <v>100000</v>
      </c>
      <c r="N254" s="111">
        <v>50000</v>
      </c>
    </row>
    <row r="255" spans="1:14" s="2" customFormat="1" ht="12.75" outlineLevel="3">
      <c r="A255" s="92"/>
      <c r="B255" s="13" t="s">
        <v>95</v>
      </c>
      <c r="C255" s="29" t="s">
        <v>476</v>
      </c>
      <c r="D255" s="29">
        <v>620</v>
      </c>
      <c r="E255" s="29"/>
      <c r="F255" s="29"/>
      <c r="G255" s="111">
        <f t="shared" si="67"/>
        <v>350000</v>
      </c>
      <c r="H255" s="111">
        <v>200000</v>
      </c>
      <c r="I255" s="111">
        <v>100000</v>
      </c>
      <c r="J255" s="111">
        <v>50000</v>
      </c>
      <c r="K255" s="111">
        <f t="shared" si="68"/>
        <v>350000</v>
      </c>
      <c r="L255" s="111">
        <v>200000</v>
      </c>
      <c r="M255" s="111">
        <v>100000</v>
      </c>
      <c r="N255" s="111">
        <v>50000</v>
      </c>
    </row>
    <row r="256" spans="1:14" s="2" customFormat="1" ht="12.75" outlineLevel="3">
      <c r="A256" s="92"/>
      <c r="B256" s="13" t="s">
        <v>54</v>
      </c>
      <c r="C256" s="29" t="s">
        <v>476</v>
      </c>
      <c r="D256" s="29">
        <v>620</v>
      </c>
      <c r="E256" s="29" t="s">
        <v>55</v>
      </c>
      <c r="F256" s="29"/>
      <c r="G256" s="111">
        <f t="shared" si="67"/>
        <v>350000</v>
      </c>
      <c r="H256" s="111">
        <v>200000</v>
      </c>
      <c r="I256" s="111">
        <v>100000</v>
      </c>
      <c r="J256" s="111">
        <v>50000</v>
      </c>
      <c r="K256" s="111">
        <f t="shared" si="68"/>
        <v>350000</v>
      </c>
      <c r="L256" s="111">
        <v>200000</v>
      </c>
      <c r="M256" s="111">
        <v>100000</v>
      </c>
      <c r="N256" s="111">
        <v>50000</v>
      </c>
    </row>
    <row r="257" spans="1:14" s="2" customFormat="1" ht="15" customHeight="1" outlineLevel="3">
      <c r="A257" s="92"/>
      <c r="B257" s="61" t="s">
        <v>72</v>
      </c>
      <c r="C257" s="29" t="s">
        <v>476</v>
      </c>
      <c r="D257" s="52">
        <v>620</v>
      </c>
      <c r="E257" s="52" t="s">
        <v>55</v>
      </c>
      <c r="F257" s="52" t="s">
        <v>41</v>
      </c>
      <c r="G257" s="111">
        <f t="shared" si="67"/>
        <v>350000</v>
      </c>
      <c r="H257" s="111">
        <v>200000</v>
      </c>
      <c r="I257" s="111">
        <v>100000</v>
      </c>
      <c r="J257" s="111">
        <v>50000</v>
      </c>
      <c r="K257" s="111">
        <f t="shared" si="68"/>
        <v>350000</v>
      </c>
      <c r="L257" s="111">
        <v>200000</v>
      </c>
      <c r="M257" s="111">
        <v>100000</v>
      </c>
      <c r="N257" s="111">
        <v>50000</v>
      </c>
    </row>
    <row r="258" spans="1:14" s="2" customFormat="1" ht="92.25" customHeight="1" outlineLevel="3">
      <c r="A258" s="92"/>
      <c r="B258" s="13" t="s">
        <v>477</v>
      </c>
      <c r="C258" s="29" t="s">
        <v>478</v>
      </c>
      <c r="D258" s="29"/>
      <c r="E258" s="29"/>
      <c r="F258" s="29"/>
      <c r="G258" s="111">
        <f t="shared" si="67"/>
        <v>1204200</v>
      </c>
      <c r="H258" s="111">
        <v>0</v>
      </c>
      <c r="I258" s="111">
        <v>1047600</v>
      </c>
      <c r="J258" s="111">
        <v>156600</v>
      </c>
      <c r="K258" s="111">
        <f t="shared" si="68"/>
        <v>1204200</v>
      </c>
      <c r="L258" s="111">
        <v>0</v>
      </c>
      <c r="M258" s="111">
        <v>1047600</v>
      </c>
      <c r="N258" s="111">
        <v>156600</v>
      </c>
    </row>
    <row r="259" spans="1:14" s="2" customFormat="1" ht="26.25" outlineLevel="3">
      <c r="A259" s="92"/>
      <c r="B259" s="13" t="s">
        <v>96</v>
      </c>
      <c r="C259" s="29" t="s">
        <v>478</v>
      </c>
      <c r="D259" s="29">
        <v>600</v>
      </c>
      <c r="E259" s="29"/>
      <c r="F259" s="29"/>
      <c r="G259" s="111">
        <f t="shared" si="67"/>
        <v>1204200</v>
      </c>
      <c r="H259" s="111">
        <v>0</v>
      </c>
      <c r="I259" s="111">
        <v>1047600</v>
      </c>
      <c r="J259" s="111">
        <v>156600</v>
      </c>
      <c r="K259" s="111">
        <f t="shared" si="68"/>
        <v>1204200</v>
      </c>
      <c r="L259" s="111">
        <v>0</v>
      </c>
      <c r="M259" s="111">
        <v>1047600</v>
      </c>
      <c r="N259" s="111">
        <v>156600</v>
      </c>
    </row>
    <row r="260" spans="1:14" s="2" customFormat="1" ht="12.75" outlineLevel="3">
      <c r="A260" s="92"/>
      <c r="B260" s="13" t="s">
        <v>95</v>
      </c>
      <c r="C260" s="29" t="s">
        <v>478</v>
      </c>
      <c r="D260" s="29">
        <v>620</v>
      </c>
      <c r="E260" s="29"/>
      <c r="F260" s="29"/>
      <c r="G260" s="111">
        <f t="shared" si="67"/>
        <v>1204200</v>
      </c>
      <c r="H260" s="111">
        <v>0</v>
      </c>
      <c r="I260" s="111">
        <v>1047600</v>
      </c>
      <c r="J260" s="111">
        <v>156600</v>
      </c>
      <c r="K260" s="111">
        <f t="shared" si="68"/>
        <v>1204200</v>
      </c>
      <c r="L260" s="111">
        <v>0</v>
      </c>
      <c r="M260" s="111">
        <v>1047600</v>
      </c>
      <c r="N260" s="111">
        <v>156600</v>
      </c>
    </row>
    <row r="261" spans="1:14" s="2" customFormat="1" ht="12.75" outlineLevel="3">
      <c r="A261" s="92"/>
      <c r="B261" s="13" t="s">
        <v>54</v>
      </c>
      <c r="C261" s="29" t="s">
        <v>478</v>
      </c>
      <c r="D261" s="29">
        <v>620</v>
      </c>
      <c r="E261" s="29" t="s">
        <v>55</v>
      </c>
      <c r="F261" s="29"/>
      <c r="G261" s="111">
        <f t="shared" si="67"/>
        <v>1204200</v>
      </c>
      <c r="H261" s="111">
        <v>0</v>
      </c>
      <c r="I261" s="111">
        <v>1047600</v>
      </c>
      <c r="J261" s="111">
        <v>156600</v>
      </c>
      <c r="K261" s="111">
        <f t="shared" si="68"/>
        <v>1204200</v>
      </c>
      <c r="L261" s="111">
        <v>0</v>
      </c>
      <c r="M261" s="111">
        <v>1047600</v>
      </c>
      <c r="N261" s="111">
        <v>156600</v>
      </c>
    </row>
    <row r="262" spans="1:14" s="2" customFormat="1" ht="12.75" outlineLevel="3">
      <c r="A262" s="92"/>
      <c r="B262" s="61" t="s">
        <v>72</v>
      </c>
      <c r="C262" s="29" t="s">
        <v>478</v>
      </c>
      <c r="D262" s="52">
        <v>620</v>
      </c>
      <c r="E262" s="52" t="s">
        <v>55</v>
      </c>
      <c r="F262" s="52" t="s">
        <v>41</v>
      </c>
      <c r="G262" s="111">
        <f t="shared" si="67"/>
        <v>1204200</v>
      </c>
      <c r="H262" s="111">
        <v>0</v>
      </c>
      <c r="I262" s="111">
        <v>1047600</v>
      </c>
      <c r="J262" s="111">
        <v>156600</v>
      </c>
      <c r="K262" s="111">
        <f t="shared" si="68"/>
        <v>1204200</v>
      </c>
      <c r="L262" s="111">
        <v>0</v>
      </c>
      <c r="M262" s="111">
        <v>1047600</v>
      </c>
      <c r="N262" s="111">
        <v>156600</v>
      </c>
    </row>
    <row r="263" spans="1:14" s="2" customFormat="1" ht="30.75" customHeight="1" outlineLevel="3">
      <c r="A263" s="92"/>
      <c r="B263" s="10" t="s">
        <v>365</v>
      </c>
      <c r="C263" s="31" t="s">
        <v>595</v>
      </c>
      <c r="D263" s="31"/>
      <c r="E263" s="31"/>
      <c r="F263" s="31"/>
      <c r="G263" s="113">
        <f>G264</f>
        <v>14710955.370000001</v>
      </c>
      <c r="H263" s="113">
        <f>H264</f>
        <v>6488946.31</v>
      </c>
      <c r="I263" s="113">
        <f aca="true" t="shared" si="69" ref="I263:N263">I264</f>
        <v>7810909.01</v>
      </c>
      <c r="J263" s="113">
        <f t="shared" si="69"/>
        <v>411100.05</v>
      </c>
      <c r="K263" s="113">
        <f t="shared" si="69"/>
        <v>14710955.370000001</v>
      </c>
      <c r="L263" s="113">
        <f t="shared" si="69"/>
        <v>6488946.31</v>
      </c>
      <c r="M263" s="113">
        <f t="shared" si="69"/>
        <v>7810909.01</v>
      </c>
      <c r="N263" s="113">
        <f t="shared" si="69"/>
        <v>411100.05</v>
      </c>
    </row>
    <row r="264" spans="1:14" s="2" customFormat="1" ht="39" outlineLevel="3">
      <c r="A264" s="92"/>
      <c r="B264" s="13" t="s">
        <v>366</v>
      </c>
      <c r="C264" s="29" t="s">
        <v>596</v>
      </c>
      <c r="D264" s="29"/>
      <c r="E264" s="29"/>
      <c r="F264" s="29"/>
      <c r="G264" s="111">
        <f>H264+I264+J264</f>
        <v>14710955.370000001</v>
      </c>
      <c r="H264" s="111">
        <v>6488946.31</v>
      </c>
      <c r="I264" s="111">
        <v>7810909.01</v>
      </c>
      <c r="J264" s="111">
        <v>411100.05</v>
      </c>
      <c r="K264" s="111">
        <f>L264+M264+N264</f>
        <v>14710955.370000001</v>
      </c>
      <c r="L264" s="111">
        <v>6488946.31</v>
      </c>
      <c r="M264" s="111">
        <v>7810909.01</v>
      </c>
      <c r="N264" s="111">
        <v>411100.05</v>
      </c>
    </row>
    <row r="265" spans="1:14" s="2" customFormat="1" ht="12.75" outlineLevel="3">
      <c r="A265" s="92"/>
      <c r="B265" s="13" t="s">
        <v>91</v>
      </c>
      <c r="C265" s="29" t="s">
        <v>596</v>
      </c>
      <c r="D265" s="29" t="s">
        <v>82</v>
      </c>
      <c r="E265" s="29"/>
      <c r="F265" s="29"/>
      <c r="G265" s="111">
        <f>H265+I265+J265</f>
        <v>14710955.370000001</v>
      </c>
      <c r="H265" s="111">
        <v>6488946.31</v>
      </c>
      <c r="I265" s="111">
        <v>7810909.01</v>
      </c>
      <c r="J265" s="111">
        <v>411100.05</v>
      </c>
      <c r="K265" s="111">
        <f>L265+M265+N265</f>
        <v>14710955.370000001</v>
      </c>
      <c r="L265" s="111">
        <v>6488946.31</v>
      </c>
      <c r="M265" s="111">
        <v>7810909.01</v>
      </c>
      <c r="N265" s="111">
        <v>411100.05</v>
      </c>
    </row>
    <row r="266" spans="1:14" s="2" customFormat="1" ht="12.75" outlineLevel="3">
      <c r="A266" s="92"/>
      <c r="B266" s="13" t="s">
        <v>81</v>
      </c>
      <c r="C266" s="29" t="s">
        <v>596</v>
      </c>
      <c r="D266" s="29" t="s">
        <v>232</v>
      </c>
      <c r="E266" s="29"/>
      <c r="F266" s="29"/>
      <c r="G266" s="111">
        <f>H266+I266+J266</f>
        <v>14710955.370000001</v>
      </c>
      <c r="H266" s="111">
        <v>6488946.31</v>
      </c>
      <c r="I266" s="111">
        <v>7810909.01</v>
      </c>
      <c r="J266" s="111">
        <v>411100.05</v>
      </c>
      <c r="K266" s="111">
        <f>L266+M266+N266</f>
        <v>14710955.370000001</v>
      </c>
      <c r="L266" s="111">
        <v>6488946.31</v>
      </c>
      <c r="M266" s="111">
        <v>7810909.01</v>
      </c>
      <c r="N266" s="111">
        <v>411100.05</v>
      </c>
    </row>
    <row r="267" spans="1:14" s="2" customFormat="1" ht="12.75" outlineLevel="3">
      <c r="A267" s="92"/>
      <c r="B267" s="13" t="s">
        <v>54</v>
      </c>
      <c r="C267" s="29" t="s">
        <v>596</v>
      </c>
      <c r="D267" s="29" t="s">
        <v>232</v>
      </c>
      <c r="E267" s="29" t="s">
        <v>55</v>
      </c>
      <c r="F267" s="29"/>
      <c r="G267" s="111">
        <f>H267+I267+J267</f>
        <v>14710955.370000001</v>
      </c>
      <c r="H267" s="111">
        <v>6488946.31</v>
      </c>
      <c r="I267" s="111">
        <v>7810909.01</v>
      </c>
      <c r="J267" s="111">
        <v>411100.05</v>
      </c>
      <c r="K267" s="111">
        <f>L267+M267+N267</f>
        <v>14710955.370000001</v>
      </c>
      <c r="L267" s="111">
        <v>6488946.31</v>
      </c>
      <c r="M267" s="111">
        <v>7810909.01</v>
      </c>
      <c r="N267" s="111">
        <v>411100.05</v>
      </c>
    </row>
    <row r="268" spans="1:14" s="2" customFormat="1" ht="12.75" outlineLevel="3">
      <c r="A268" s="92"/>
      <c r="B268" s="61" t="s">
        <v>72</v>
      </c>
      <c r="C268" s="29" t="s">
        <v>596</v>
      </c>
      <c r="D268" s="52" t="s">
        <v>232</v>
      </c>
      <c r="E268" s="52" t="s">
        <v>55</v>
      </c>
      <c r="F268" s="52" t="s">
        <v>41</v>
      </c>
      <c r="G268" s="111">
        <f>H268+I268+J268</f>
        <v>14710955.370000001</v>
      </c>
      <c r="H268" s="111">
        <v>6488946.31</v>
      </c>
      <c r="I268" s="111">
        <v>7810909.01</v>
      </c>
      <c r="J268" s="111">
        <v>411100.05</v>
      </c>
      <c r="K268" s="111">
        <f>L268+M268+N268</f>
        <v>14710955.370000001</v>
      </c>
      <c r="L268" s="111">
        <v>6488946.31</v>
      </c>
      <c r="M268" s="111">
        <v>7810909.01</v>
      </c>
      <c r="N268" s="111">
        <v>411100.05</v>
      </c>
    </row>
    <row r="269" spans="1:14" s="2" customFormat="1" ht="12.75" outlineLevel="3">
      <c r="A269" s="92"/>
      <c r="B269" s="105"/>
      <c r="C269" s="69"/>
      <c r="D269" s="69"/>
      <c r="E269" s="69"/>
      <c r="F269" s="69"/>
      <c r="G269" s="69"/>
      <c r="H269" s="69"/>
      <c r="I269" s="69"/>
      <c r="J269" s="74"/>
      <c r="K269" s="69"/>
      <c r="L269" s="69"/>
      <c r="M269" s="69"/>
      <c r="N269" s="74"/>
    </row>
    <row r="270" spans="1:14" s="2" customFormat="1" ht="54.75" customHeight="1" outlineLevel="3">
      <c r="A270" s="106" t="s">
        <v>367</v>
      </c>
      <c r="B270" s="151" t="s">
        <v>272</v>
      </c>
      <c r="C270" s="176" t="s">
        <v>131</v>
      </c>
      <c r="D270" s="152"/>
      <c r="E270" s="152"/>
      <c r="F270" s="152"/>
      <c r="G270" s="153">
        <f aca="true" t="shared" si="70" ref="G270:N270">G272</f>
        <v>3160680.02</v>
      </c>
      <c r="H270" s="153">
        <f t="shared" si="70"/>
        <v>0</v>
      </c>
      <c r="I270" s="153">
        <f t="shared" si="70"/>
        <v>2488793</v>
      </c>
      <c r="J270" s="153">
        <f t="shared" si="70"/>
        <v>671887.02</v>
      </c>
      <c r="K270" s="153">
        <f t="shared" si="70"/>
        <v>3160669.4</v>
      </c>
      <c r="L270" s="153">
        <f t="shared" si="70"/>
        <v>0</v>
      </c>
      <c r="M270" s="153">
        <f t="shared" si="70"/>
        <v>2488782.38</v>
      </c>
      <c r="N270" s="153">
        <f t="shared" si="70"/>
        <v>671887.02</v>
      </c>
    </row>
    <row r="271" spans="1:14" s="2" customFormat="1" ht="13.5" customHeight="1" outlineLevel="3">
      <c r="A271" s="89"/>
      <c r="B271" s="104"/>
      <c r="C271" s="87"/>
      <c r="D271" s="87"/>
      <c r="E271" s="87"/>
      <c r="F271" s="87"/>
      <c r="G271" s="91"/>
      <c r="H271" s="91"/>
      <c r="I271" s="91"/>
      <c r="J271" s="91"/>
      <c r="K271" s="91"/>
      <c r="L271" s="91"/>
      <c r="M271" s="91"/>
      <c r="N271" s="91"/>
    </row>
    <row r="272" spans="1:14" s="2" customFormat="1" ht="69.75" customHeight="1" outlineLevel="3">
      <c r="A272" s="90" t="s">
        <v>368</v>
      </c>
      <c r="B272" s="62" t="s">
        <v>273</v>
      </c>
      <c r="C272" s="71" t="s">
        <v>133</v>
      </c>
      <c r="D272" s="71"/>
      <c r="E272" s="71"/>
      <c r="F272" s="71"/>
      <c r="G272" s="116">
        <f aca="true" t="shared" si="71" ref="G272:N272">G273+G284</f>
        <v>3160680.02</v>
      </c>
      <c r="H272" s="116">
        <f t="shared" si="71"/>
        <v>0</v>
      </c>
      <c r="I272" s="116">
        <f t="shared" si="71"/>
        <v>2488793</v>
      </c>
      <c r="J272" s="116">
        <f t="shared" si="71"/>
        <v>671887.02</v>
      </c>
      <c r="K272" s="116">
        <f t="shared" si="71"/>
        <v>3160669.4</v>
      </c>
      <c r="L272" s="116">
        <f t="shared" si="71"/>
        <v>0</v>
      </c>
      <c r="M272" s="116">
        <f t="shared" si="71"/>
        <v>2488782.38</v>
      </c>
      <c r="N272" s="116">
        <f t="shared" si="71"/>
        <v>671887.02</v>
      </c>
    </row>
    <row r="273" spans="1:14" s="2" customFormat="1" ht="42" customHeight="1" outlineLevel="3">
      <c r="A273" s="90"/>
      <c r="B273" s="10" t="s">
        <v>333</v>
      </c>
      <c r="C273" s="31" t="s">
        <v>334</v>
      </c>
      <c r="D273" s="31"/>
      <c r="E273" s="31"/>
      <c r="F273" s="31"/>
      <c r="G273" s="114">
        <f aca="true" t="shared" si="72" ref="G273:N273">G274+G279</f>
        <v>300000</v>
      </c>
      <c r="H273" s="114">
        <f t="shared" si="72"/>
        <v>0</v>
      </c>
      <c r="I273" s="114">
        <f t="shared" si="72"/>
        <v>0</v>
      </c>
      <c r="J273" s="114">
        <f t="shared" si="72"/>
        <v>300000</v>
      </c>
      <c r="K273" s="114">
        <f t="shared" si="72"/>
        <v>300000</v>
      </c>
      <c r="L273" s="114">
        <f t="shared" si="72"/>
        <v>0</v>
      </c>
      <c r="M273" s="114">
        <f t="shared" si="72"/>
        <v>0</v>
      </c>
      <c r="N273" s="114">
        <f t="shared" si="72"/>
        <v>300000</v>
      </c>
    </row>
    <row r="274" spans="1:14" s="2" customFormat="1" ht="26.25" outlineLevel="3">
      <c r="A274" s="50"/>
      <c r="B274" s="13" t="s">
        <v>335</v>
      </c>
      <c r="C274" s="29" t="s">
        <v>336</v>
      </c>
      <c r="D274" s="29"/>
      <c r="E274" s="29"/>
      <c r="F274" s="29"/>
      <c r="G274" s="111">
        <f aca="true" t="shared" si="73" ref="G274:G283">H274+I274+J274</f>
        <v>150000</v>
      </c>
      <c r="H274" s="111">
        <v>0</v>
      </c>
      <c r="I274" s="111">
        <v>0</v>
      </c>
      <c r="J274" s="111">
        <v>150000</v>
      </c>
      <c r="K274" s="111">
        <f aca="true" t="shared" si="74" ref="K274:K283">L274+M274+N274</f>
        <v>150000</v>
      </c>
      <c r="L274" s="111">
        <v>0</v>
      </c>
      <c r="M274" s="111">
        <v>0</v>
      </c>
      <c r="N274" s="111">
        <v>150000</v>
      </c>
    </row>
    <row r="275" spans="1:14" s="2" customFormat="1" ht="26.25" outlineLevel="3">
      <c r="A275" s="50"/>
      <c r="B275" s="13" t="s">
        <v>85</v>
      </c>
      <c r="C275" s="29" t="s">
        <v>336</v>
      </c>
      <c r="D275" s="29">
        <v>200</v>
      </c>
      <c r="E275" s="29"/>
      <c r="F275" s="29"/>
      <c r="G275" s="111">
        <f t="shared" si="73"/>
        <v>150000</v>
      </c>
      <c r="H275" s="111">
        <v>0</v>
      </c>
      <c r="I275" s="111">
        <v>0</v>
      </c>
      <c r="J275" s="111">
        <v>150000</v>
      </c>
      <c r="K275" s="111">
        <f t="shared" si="74"/>
        <v>150000</v>
      </c>
      <c r="L275" s="111">
        <v>0</v>
      </c>
      <c r="M275" s="111">
        <v>0</v>
      </c>
      <c r="N275" s="111">
        <v>150000</v>
      </c>
    </row>
    <row r="276" spans="1:14" s="2" customFormat="1" ht="27" customHeight="1" outlineLevel="3">
      <c r="A276" s="50"/>
      <c r="B276" s="13" t="s">
        <v>86</v>
      </c>
      <c r="C276" s="29" t="s">
        <v>336</v>
      </c>
      <c r="D276" s="29">
        <v>240</v>
      </c>
      <c r="E276" s="29"/>
      <c r="F276" s="29"/>
      <c r="G276" s="111">
        <f t="shared" si="73"/>
        <v>150000</v>
      </c>
      <c r="H276" s="111">
        <v>0</v>
      </c>
      <c r="I276" s="111">
        <v>0</v>
      </c>
      <c r="J276" s="111">
        <v>150000</v>
      </c>
      <c r="K276" s="111">
        <f t="shared" si="74"/>
        <v>150000</v>
      </c>
      <c r="L276" s="111">
        <v>0</v>
      </c>
      <c r="M276" s="111">
        <v>0</v>
      </c>
      <c r="N276" s="111">
        <v>150000</v>
      </c>
    </row>
    <row r="277" spans="1:14" s="2" customFormat="1" ht="12.75" outlineLevel="3">
      <c r="A277" s="50"/>
      <c r="B277" s="13" t="s">
        <v>57</v>
      </c>
      <c r="C277" s="29" t="s">
        <v>336</v>
      </c>
      <c r="D277" s="29">
        <v>240</v>
      </c>
      <c r="E277" s="29">
        <v>11</v>
      </c>
      <c r="F277" s="29"/>
      <c r="G277" s="111">
        <f t="shared" si="73"/>
        <v>150000</v>
      </c>
      <c r="H277" s="111">
        <v>0</v>
      </c>
      <c r="I277" s="111">
        <v>0</v>
      </c>
      <c r="J277" s="111">
        <v>150000</v>
      </c>
      <c r="K277" s="111">
        <f t="shared" si="74"/>
        <v>150000</v>
      </c>
      <c r="L277" s="111">
        <v>0</v>
      </c>
      <c r="M277" s="111">
        <v>0</v>
      </c>
      <c r="N277" s="111">
        <v>150000</v>
      </c>
    </row>
    <row r="278" spans="1:14" s="2" customFormat="1" ht="12.75" outlineLevel="3">
      <c r="A278" s="50"/>
      <c r="B278" s="61" t="s">
        <v>135</v>
      </c>
      <c r="C278" s="29" t="s">
        <v>336</v>
      </c>
      <c r="D278" s="52">
        <v>240</v>
      </c>
      <c r="E278" s="52">
        <v>11</v>
      </c>
      <c r="F278" s="52" t="s">
        <v>41</v>
      </c>
      <c r="G278" s="118">
        <f t="shared" si="73"/>
        <v>150000</v>
      </c>
      <c r="H278" s="118">
        <v>0</v>
      </c>
      <c r="I278" s="118">
        <v>0</v>
      </c>
      <c r="J278" s="111">
        <v>150000</v>
      </c>
      <c r="K278" s="118">
        <f t="shared" si="74"/>
        <v>150000</v>
      </c>
      <c r="L278" s="118">
        <v>0</v>
      </c>
      <c r="M278" s="118">
        <v>0</v>
      </c>
      <c r="N278" s="111">
        <v>150000</v>
      </c>
    </row>
    <row r="279" spans="1:14" s="2" customFormat="1" ht="26.25" outlineLevel="3">
      <c r="A279" s="50"/>
      <c r="B279" s="13" t="s">
        <v>134</v>
      </c>
      <c r="C279" s="29" t="s">
        <v>337</v>
      </c>
      <c r="D279" s="29"/>
      <c r="E279" s="29"/>
      <c r="F279" s="29"/>
      <c r="G279" s="118">
        <f t="shared" si="73"/>
        <v>150000</v>
      </c>
      <c r="H279" s="118">
        <v>0</v>
      </c>
      <c r="I279" s="118">
        <v>0</v>
      </c>
      <c r="J279" s="111">
        <v>150000</v>
      </c>
      <c r="K279" s="118">
        <f t="shared" si="74"/>
        <v>150000</v>
      </c>
      <c r="L279" s="118">
        <v>0</v>
      </c>
      <c r="M279" s="118">
        <v>0</v>
      </c>
      <c r="N279" s="111">
        <v>150000</v>
      </c>
    </row>
    <row r="280" spans="1:14" s="2" customFormat="1" ht="26.25" outlineLevel="3">
      <c r="A280" s="50"/>
      <c r="B280" s="13" t="s">
        <v>85</v>
      </c>
      <c r="C280" s="29" t="s">
        <v>337</v>
      </c>
      <c r="D280" s="29">
        <v>200</v>
      </c>
      <c r="E280" s="29"/>
      <c r="F280" s="29"/>
      <c r="G280" s="118">
        <f t="shared" si="73"/>
        <v>150000</v>
      </c>
      <c r="H280" s="118">
        <v>0</v>
      </c>
      <c r="I280" s="118">
        <v>0</v>
      </c>
      <c r="J280" s="111">
        <v>150000</v>
      </c>
      <c r="K280" s="118">
        <f t="shared" si="74"/>
        <v>150000</v>
      </c>
      <c r="L280" s="118">
        <v>0</v>
      </c>
      <c r="M280" s="118">
        <v>0</v>
      </c>
      <c r="N280" s="111">
        <v>150000</v>
      </c>
    </row>
    <row r="281" spans="1:14" s="2" customFormat="1" ht="26.25" customHeight="1" outlineLevel="3">
      <c r="A281" s="50"/>
      <c r="B281" s="13" t="s">
        <v>86</v>
      </c>
      <c r="C281" s="29" t="s">
        <v>337</v>
      </c>
      <c r="D281" s="29">
        <v>240</v>
      </c>
      <c r="E281" s="29"/>
      <c r="F281" s="29"/>
      <c r="G281" s="118">
        <f t="shared" si="73"/>
        <v>150000</v>
      </c>
      <c r="H281" s="118">
        <v>0</v>
      </c>
      <c r="I281" s="118">
        <v>0</v>
      </c>
      <c r="J281" s="111">
        <v>150000</v>
      </c>
      <c r="K281" s="118">
        <f t="shared" si="74"/>
        <v>150000</v>
      </c>
      <c r="L281" s="118">
        <v>0</v>
      </c>
      <c r="M281" s="118">
        <v>0</v>
      </c>
      <c r="N281" s="111">
        <v>150000</v>
      </c>
    </row>
    <row r="282" spans="1:14" s="2" customFormat="1" ht="15" customHeight="1" outlineLevel="3">
      <c r="A282" s="50"/>
      <c r="B282" s="13" t="s">
        <v>57</v>
      </c>
      <c r="C282" s="29" t="s">
        <v>337</v>
      </c>
      <c r="D282" s="29">
        <v>240</v>
      </c>
      <c r="E282" s="29">
        <v>11</v>
      </c>
      <c r="F282" s="29"/>
      <c r="G282" s="118">
        <f t="shared" si="73"/>
        <v>150000</v>
      </c>
      <c r="H282" s="118">
        <v>0</v>
      </c>
      <c r="I282" s="118">
        <v>0</v>
      </c>
      <c r="J282" s="111">
        <v>150000</v>
      </c>
      <c r="K282" s="118">
        <f t="shared" si="74"/>
        <v>150000</v>
      </c>
      <c r="L282" s="118">
        <v>0</v>
      </c>
      <c r="M282" s="118">
        <v>0</v>
      </c>
      <c r="N282" s="111">
        <v>150000</v>
      </c>
    </row>
    <row r="283" spans="1:14" s="2" customFormat="1" ht="14.25" customHeight="1" outlineLevel="3">
      <c r="A283" s="50"/>
      <c r="B283" s="61" t="s">
        <v>135</v>
      </c>
      <c r="C283" s="29" t="s">
        <v>337</v>
      </c>
      <c r="D283" s="52">
        <v>240</v>
      </c>
      <c r="E283" s="52">
        <v>11</v>
      </c>
      <c r="F283" s="52" t="s">
        <v>41</v>
      </c>
      <c r="G283" s="118">
        <f t="shared" si="73"/>
        <v>150000</v>
      </c>
      <c r="H283" s="118">
        <v>0</v>
      </c>
      <c r="I283" s="118">
        <v>0</v>
      </c>
      <c r="J283" s="111">
        <v>150000</v>
      </c>
      <c r="K283" s="118">
        <f t="shared" si="74"/>
        <v>150000</v>
      </c>
      <c r="L283" s="118">
        <v>0</v>
      </c>
      <c r="M283" s="118">
        <v>0</v>
      </c>
      <c r="N283" s="111">
        <v>150000</v>
      </c>
    </row>
    <row r="284" spans="1:14" s="2" customFormat="1" ht="55.5" customHeight="1" outlineLevel="3">
      <c r="A284" s="90"/>
      <c r="B284" s="10" t="s">
        <v>550</v>
      </c>
      <c r="C284" s="31" t="s">
        <v>549</v>
      </c>
      <c r="D284" s="31"/>
      <c r="E284" s="31"/>
      <c r="F284" s="31"/>
      <c r="G284" s="114">
        <f>G285</f>
        <v>2860680.02</v>
      </c>
      <c r="H284" s="114">
        <f aca="true" t="shared" si="75" ref="H284:N284">H285</f>
        <v>0</v>
      </c>
      <c r="I284" s="114">
        <f t="shared" si="75"/>
        <v>2488793</v>
      </c>
      <c r="J284" s="114">
        <f t="shared" si="75"/>
        <v>371887.02</v>
      </c>
      <c r="K284" s="114">
        <f t="shared" si="75"/>
        <v>2860669.4</v>
      </c>
      <c r="L284" s="114">
        <f t="shared" si="75"/>
        <v>0</v>
      </c>
      <c r="M284" s="114">
        <f t="shared" si="75"/>
        <v>2488782.38</v>
      </c>
      <c r="N284" s="114">
        <f t="shared" si="75"/>
        <v>371887.02</v>
      </c>
    </row>
    <row r="285" spans="1:14" s="2" customFormat="1" ht="39" outlineLevel="3">
      <c r="A285" s="50"/>
      <c r="B285" s="13" t="s">
        <v>551</v>
      </c>
      <c r="C285" s="29" t="s">
        <v>552</v>
      </c>
      <c r="D285" s="29"/>
      <c r="E285" s="29"/>
      <c r="F285" s="29"/>
      <c r="G285" s="111">
        <f>H285+I285+J285</f>
        <v>2860680.02</v>
      </c>
      <c r="H285" s="111">
        <v>0</v>
      </c>
      <c r="I285" s="111">
        <v>2488793</v>
      </c>
      <c r="J285" s="111">
        <v>371887.02</v>
      </c>
      <c r="K285" s="111">
        <f>L285+M285+N285</f>
        <v>2860669.4</v>
      </c>
      <c r="L285" s="111">
        <v>0</v>
      </c>
      <c r="M285" s="111">
        <v>2488782.38</v>
      </c>
      <c r="N285" s="111">
        <v>371887.02</v>
      </c>
    </row>
    <row r="286" spans="1:14" s="2" customFormat="1" ht="26.25" outlineLevel="3">
      <c r="A286" s="50"/>
      <c r="B286" s="13" t="s">
        <v>85</v>
      </c>
      <c r="C286" s="29" t="s">
        <v>552</v>
      </c>
      <c r="D286" s="29">
        <v>200</v>
      </c>
      <c r="E286" s="29"/>
      <c r="F286" s="29"/>
      <c r="G286" s="111">
        <f>H286+I286+J286</f>
        <v>2860680.02</v>
      </c>
      <c r="H286" s="111">
        <v>0</v>
      </c>
      <c r="I286" s="111">
        <v>2488793</v>
      </c>
      <c r="J286" s="111">
        <v>371887.02</v>
      </c>
      <c r="K286" s="111">
        <f>L286+M286+N286</f>
        <v>2860669.4</v>
      </c>
      <c r="L286" s="111">
        <v>0</v>
      </c>
      <c r="M286" s="111">
        <v>2488782.38</v>
      </c>
      <c r="N286" s="111">
        <v>371887.02</v>
      </c>
    </row>
    <row r="287" spans="1:14" s="2" customFormat="1" ht="27" customHeight="1" outlineLevel="3">
      <c r="A287" s="50"/>
      <c r="B287" s="13" t="s">
        <v>86</v>
      </c>
      <c r="C287" s="29" t="s">
        <v>552</v>
      </c>
      <c r="D287" s="29">
        <v>240</v>
      </c>
      <c r="E287" s="29"/>
      <c r="F287" s="29"/>
      <c r="G287" s="111">
        <f>H287+I287+J287</f>
        <v>2860680.02</v>
      </c>
      <c r="H287" s="111">
        <v>0</v>
      </c>
      <c r="I287" s="111">
        <v>2488793</v>
      </c>
      <c r="J287" s="111">
        <v>371887.02</v>
      </c>
      <c r="K287" s="111">
        <f>L287+M287+N287</f>
        <v>2860669.4</v>
      </c>
      <c r="L287" s="111">
        <v>0</v>
      </c>
      <c r="M287" s="111">
        <v>2488782.38</v>
      </c>
      <c r="N287" s="111">
        <v>371887.02</v>
      </c>
    </row>
    <row r="288" spans="1:14" s="2" customFormat="1" ht="12.75" outlineLevel="3">
      <c r="A288" s="50"/>
      <c r="B288" s="13" t="s">
        <v>51</v>
      </c>
      <c r="C288" s="29" t="s">
        <v>552</v>
      </c>
      <c r="D288" s="29">
        <v>240</v>
      </c>
      <c r="E288" s="29" t="s">
        <v>52</v>
      </c>
      <c r="F288" s="29"/>
      <c r="G288" s="111">
        <f>H288+I288+J288</f>
        <v>2860680.02</v>
      </c>
      <c r="H288" s="111">
        <v>0</v>
      </c>
      <c r="I288" s="111">
        <v>2488793</v>
      </c>
      <c r="J288" s="111">
        <v>371887.02</v>
      </c>
      <c r="K288" s="111">
        <f>L288+M288+N288</f>
        <v>2860669.4</v>
      </c>
      <c r="L288" s="111">
        <v>0</v>
      </c>
      <c r="M288" s="111">
        <v>2488782.38</v>
      </c>
      <c r="N288" s="111">
        <v>371887.02</v>
      </c>
    </row>
    <row r="289" spans="1:14" s="2" customFormat="1" ht="12.75" outlineLevel="3">
      <c r="A289" s="50"/>
      <c r="B289" s="61" t="s">
        <v>47</v>
      </c>
      <c r="C289" s="29" t="s">
        <v>552</v>
      </c>
      <c r="D289" s="52">
        <v>240</v>
      </c>
      <c r="E289" s="52" t="s">
        <v>52</v>
      </c>
      <c r="F289" s="52" t="s">
        <v>43</v>
      </c>
      <c r="G289" s="118">
        <f>H289+I289+J289</f>
        <v>2860680.02</v>
      </c>
      <c r="H289" s="118">
        <v>0</v>
      </c>
      <c r="I289" s="111">
        <v>2488793</v>
      </c>
      <c r="J289" s="111">
        <v>371887.02</v>
      </c>
      <c r="K289" s="118">
        <f>L289+M289+N289</f>
        <v>2860669.4</v>
      </c>
      <c r="L289" s="118">
        <v>0</v>
      </c>
      <c r="M289" s="111">
        <v>2488782.38</v>
      </c>
      <c r="N289" s="111">
        <v>371887.02</v>
      </c>
    </row>
    <row r="290" spans="1:14" s="2" customFormat="1" ht="12.75" outlineLevel="3">
      <c r="A290" s="78"/>
      <c r="B290" s="105"/>
      <c r="C290" s="69"/>
      <c r="D290" s="69"/>
      <c r="E290" s="69"/>
      <c r="F290" s="69"/>
      <c r="G290" s="69"/>
      <c r="H290" s="69"/>
      <c r="I290" s="69"/>
      <c r="J290" s="74"/>
      <c r="K290" s="69"/>
      <c r="L290" s="69"/>
      <c r="M290" s="69"/>
      <c r="N290" s="74"/>
    </row>
    <row r="291" spans="1:14" s="2" customFormat="1" ht="43.5" customHeight="1" outlineLevel="3">
      <c r="A291" s="107" t="s">
        <v>33</v>
      </c>
      <c r="B291" s="151" t="s">
        <v>274</v>
      </c>
      <c r="C291" s="176" t="s">
        <v>136</v>
      </c>
      <c r="D291" s="155"/>
      <c r="E291" s="152"/>
      <c r="F291" s="156"/>
      <c r="G291" s="157">
        <f aca="true" t="shared" si="76" ref="G291:N291">G293+G304</f>
        <v>120400</v>
      </c>
      <c r="H291" s="157">
        <f t="shared" si="76"/>
        <v>0</v>
      </c>
      <c r="I291" s="157">
        <f t="shared" si="76"/>
        <v>55400</v>
      </c>
      <c r="J291" s="157">
        <f t="shared" si="76"/>
        <v>65000</v>
      </c>
      <c r="K291" s="157">
        <f t="shared" si="76"/>
        <v>120400</v>
      </c>
      <c r="L291" s="157">
        <f t="shared" si="76"/>
        <v>0</v>
      </c>
      <c r="M291" s="157">
        <f t="shared" si="76"/>
        <v>55400</v>
      </c>
      <c r="N291" s="157">
        <f t="shared" si="76"/>
        <v>65000</v>
      </c>
    </row>
    <row r="292" spans="1:14" s="2" customFormat="1" ht="12.75" outlineLevel="3">
      <c r="A292" s="50"/>
      <c r="B292" s="108"/>
      <c r="C292" s="73"/>
      <c r="D292" s="73"/>
      <c r="E292" s="73"/>
      <c r="F292" s="80"/>
      <c r="G292" s="80"/>
      <c r="H292" s="80"/>
      <c r="I292" s="80"/>
      <c r="J292" s="82"/>
      <c r="K292" s="80"/>
      <c r="L292" s="80"/>
      <c r="M292" s="80"/>
      <c r="N292" s="82"/>
    </row>
    <row r="293" spans="1:14" s="2" customFormat="1" ht="69.75" customHeight="1" outlineLevel="3">
      <c r="A293" s="90" t="s">
        <v>238</v>
      </c>
      <c r="B293" s="62" t="s">
        <v>338</v>
      </c>
      <c r="C293" s="71" t="s">
        <v>138</v>
      </c>
      <c r="D293" s="40"/>
      <c r="E293" s="41"/>
      <c r="F293" s="85"/>
      <c r="G293" s="121">
        <f aca="true" t="shared" si="77" ref="G293:N295">G294</f>
        <v>65000</v>
      </c>
      <c r="H293" s="121">
        <f t="shared" si="77"/>
        <v>0</v>
      </c>
      <c r="I293" s="121">
        <f t="shared" si="77"/>
        <v>0</v>
      </c>
      <c r="J293" s="121">
        <f t="shared" si="77"/>
        <v>65000</v>
      </c>
      <c r="K293" s="121">
        <f t="shared" si="77"/>
        <v>65000</v>
      </c>
      <c r="L293" s="121">
        <f t="shared" si="77"/>
        <v>0</v>
      </c>
      <c r="M293" s="121">
        <f t="shared" si="77"/>
        <v>0</v>
      </c>
      <c r="N293" s="121">
        <f t="shared" si="77"/>
        <v>65000</v>
      </c>
    </row>
    <row r="294" spans="1:14" s="2" customFormat="1" ht="43.5" customHeight="1" outlineLevel="3">
      <c r="A294" s="90"/>
      <c r="B294" s="10" t="s">
        <v>139</v>
      </c>
      <c r="C294" s="35" t="s">
        <v>140</v>
      </c>
      <c r="D294" s="32"/>
      <c r="E294" s="32"/>
      <c r="F294" s="58"/>
      <c r="G294" s="119">
        <f t="shared" si="77"/>
        <v>65000</v>
      </c>
      <c r="H294" s="119">
        <f t="shared" si="77"/>
        <v>0</v>
      </c>
      <c r="I294" s="119">
        <f t="shared" si="77"/>
        <v>0</v>
      </c>
      <c r="J294" s="119">
        <f t="shared" si="77"/>
        <v>65000</v>
      </c>
      <c r="K294" s="119">
        <f t="shared" si="77"/>
        <v>65000</v>
      </c>
      <c r="L294" s="119">
        <f t="shared" si="77"/>
        <v>0</v>
      </c>
      <c r="M294" s="119">
        <f t="shared" si="77"/>
        <v>0</v>
      </c>
      <c r="N294" s="119">
        <f t="shared" si="77"/>
        <v>65000</v>
      </c>
    </row>
    <row r="295" spans="1:14" s="2" customFormat="1" ht="40.5" customHeight="1" outlineLevel="3">
      <c r="A295" s="50"/>
      <c r="B295" s="13" t="s">
        <v>141</v>
      </c>
      <c r="C295" s="29" t="s">
        <v>142</v>
      </c>
      <c r="D295" s="29"/>
      <c r="E295" s="29"/>
      <c r="F295" s="29"/>
      <c r="G295" s="120">
        <f>G296</f>
        <v>65000</v>
      </c>
      <c r="H295" s="120">
        <f t="shared" si="77"/>
        <v>0</v>
      </c>
      <c r="I295" s="120">
        <f t="shared" si="77"/>
        <v>0</v>
      </c>
      <c r="J295" s="120">
        <f t="shared" si="77"/>
        <v>65000</v>
      </c>
      <c r="K295" s="120">
        <f aca="true" t="shared" si="78" ref="K295:K302">L295+M295+N295</f>
        <v>65000</v>
      </c>
      <c r="L295" s="120">
        <v>0</v>
      </c>
      <c r="M295" s="120">
        <v>0</v>
      </c>
      <c r="N295" s="120">
        <f t="shared" si="77"/>
        <v>65000</v>
      </c>
    </row>
    <row r="296" spans="1:14" s="2" customFormat="1" ht="26.25" outlineLevel="3">
      <c r="A296" s="50"/>
      <c r="B296" s="13" t="s">
        <v>94</v>
      </c>
      <c r="C296" s="29" t="s">
        <v>142</v>
      </c>
      <c r="D296" s="29">
        <v>600</v>
      </c>
      <c r="E296" s="29"/>
      <c r="F296" s="29"/>
      <c r="G296" s="111">
        <f>G297+G300</f>
        <v>65000</v>
      </c>
      <c r="H296" s="111">
        <f>H297+H300</f>
        <v>0</v>
      </c>
      <c r="I296" s="111">
        <f>I297+I300</f>
        <v>0</v>
      </c>
      <c r="J296" s="111">
        <f>J297+J300</f>
        <v>65000</v>
      </c>
      <c r="K296" s="111">
        <f t="shared" si="78"/>
        <v>65000</v>
      </c>
      <c r="L296" s="111">
        <v>0</v>
      </c>
      <c r="M296" s="111">
        <v>0</v>
      </c>
      <c r="N296" s="111">
        <f>N297+N300</f>
        <v>65000</v>
      </c>
    </row>
    <row r="297" spans="1:14" s="2" customFormat="1" ht="12.75" outlineLevel="3">
      <c r="A297" s="50"/>
      <c r="B297" s="13" t="s">
        <v>97</v>
      </c>
      <c r="C297" s="29" t="s">
        <v>142</v>
      </c>
      <c r="D297" s="29">
        <v>610</v>
      </c>
      <c r="E297" s="29"/>
      <c r="F297" s="29"/>
      <c r="G297" s="111">
        <f aca="true" t="shared" si="79" ref="G297:G302">H297+I297+J297</f>
        <v>63142.9</v>
      </c>
      <c r="H297" s="111">
        <v>0</v>
      </c>
      <c r="I297" s="111">
        <v>0</v>
      </c>
      <c r="J297" s="120">
        <v>63142.9</v>
      </c>
      <c r="K297" s="111">
        <f t="shared" si="78"/>
        <v>63142.9</v>
      </c>
      <c r="L297" s="111">
        <v>0</v>
      </c>
      <c r="M297" s="111">
        <v>0</v>
      </c>
      <c r="N297" s="120">
        <v>63142.9</v>
      </c>
    </row>
    <row r="298" spans="1:14" s="2" customFormat="1" ht="12.75" outlineLevel="3">
      <c r="A298" s="50"/>
      <c r="B298" s="13" t="s">
        <v>69</v>
      </c>
      <c r="C298" s="29" t="s">
        <v>142</v>
      </c>
      <c r="D298" s="29">
        <v>610</v>
      </c>
      <c r="E298" s="29" t="s">
        <v>49</v>
      </c>
      <c r="F298" s="29"/>
      <c r="G298" s="111">
        <f t="shared" si="79"/>
        <v>63142.9</v>
      </c>
      <c r="H298" s="111">
        <v>0</v>
      </c>
      <c r="I298" s="111">
        <v>0</v>
      </c>
      <c r="J298" s="120">
        <v>63142.9</v>
      </c>
      <c r="K298" s="111">
        <f t="shared" si="78"/>
        <v>63142.9</v>
      </c>
      <c r="L298" s="111">
        <v>0</v>
      </c>
      <c r="M298" s="111">
        <v>0</v>
      </c>
      <c r="N298" s="120">
        <v>63142.9</v>
      </c>
    </row>
    <row r="299" spans="1:14" s="2" customFormat="1" ht="12.75" outlineLevel="3">
      <c r="A299" s="50"/>
      <c r="B299" s="61" t="s">
        <v>567</v>
      </c>
      <c r="C299" s="52" t="s">
        <v>142</v>
      </c>
      <c r="D299" s="52">
        <v>610</v>
      </c>
      <c r="E299" s="52" t="s">
        <v>49</v>
      </c>
      <c r="F299" s="52" t="s">
        <v>41</v>
      </c>
      <c r="G299" s="118">
        <f t="shared" si="79"/>
        <v>63142.9</v>
      </c>
      <c r="H299" s="118">
        <v>0</v>
      </c>
      <c r="I299" s="118">
        <v>0</v>
      </c>
      <c r="J299" s="120">
        <v>63142.9</v>
      </c>
      <c r="K299" s="118">
        <f t="shared" si="78"/>
        <v>63142.9</v>
      </c>
      <c r="L299" s="118">
        <v>0</v>
      </c>
      <c r="M299" s="118">
        <v>0</v>
      </c>
      <c r="N299" s="120">
        <v>63142.9</v>
      </c>
    </row>
    <row r="300" spans="1:14" s="2" customFormat="1" ht="12.75" outlineLevel="3">
      <c r="A300" s="50"/>
      <c r="B300" s="13" t="s">
        <v>95</v>
      </c>
      <c r="C300" s="29" t="s">
        <v>142</v>
      </c>
      <c r="D300" s="29" t="s">
        <v>311</v>
      </c>
      <c r="E300" s="29"/>
      <c r="F300" s="29"/>
      <c r="G300" s="111">
        <f t="shared" si="79"/>
        <v>1857.1</v>
      </c>
      <c r="H300" s="111">
        <v>0</v>
      </c>
      <c r="I300" s="111">
        <v>0</v>
      </c>
      <c r="J300" s="120">
        <v>1857.1</v>
      </c>
      <c r="K300" s="111">
        <f t="shared" si="78"/>
        <v>1857.1</v>
      </c>
      <c r="L300" s="111">
        <v>0</v>
      </c>
      <c r="M300" s="111">
        <v>0</v>
      </c>
      <c r="N300" s="120">
        <v>1857.1</v>
      </c>
    </row>
    <row r="301" spans="1:14" s="2" customFormat="1" ht="12.75" outlineLevel="3">
      <c r="A301" s="50"/>
      <c r="B301" s="13" t="s">
        <v>69</v>
      </c>
      <c r="C301" s="29" t="s">
        <v>142</v>
      </c>
      <c r="D301" s="29" t="s">
        <v>311</v>
      </c>
      <c r="E301" s="29" t="s">
        <v>49</v>
      </c>
      <c r="F301" s="29"/>
      <c r="G301" s="111">
        <f t="shared" si="79"/>
        <v>1857.1</v>
      </c>
      <c r="H301" s="111">
        <v>0</v>
      </c>
      <c r="I301" s="111">
        <v>0</v>
      </c>
      <c r="J301" s="120">
        <v>1857.1</v>
      </c>
      <c r="K301" s="111">
        <f t="shared" si="78"/>
        <v>1857.1</v>
      </c>
      <c r="L301" s="111">
        <v>0</v>
      </c>
      <c r="M301" s="111">
        <v>0</v>
      </c>
      <c r="N301" s="120">
        <v>1857.1</v>
      </c>
    </row>
    <row r="302" spans="1:14" s="2" customFormat="1" ht="12.75" outlineLevel="3">
      <c r="A302" s="50"/>
      <c r="B302" s="61" t="s">
        <v>567</v>
      </c>
      <c r="C302" s="52" t="s">
        <v>142</v>
      </c>
      <c r="D302" s="52" t="s">
        <v>311</v>
      </c>
      <c r="E302" s="52" t="s">
        <v>49</v>
      </c>
      <c r="F302" s="52" t="s">
        <v>41</v>
      </c>
      <c r="G302" s="118">
        <f t="shared" si="79"/>
        <v>1857.1</v>
      </c>
      <c r="H302" s="118">
        <v>0</v>
      </c>
      <c r="I302" s="118">
        <v>0</v>
      </c>
      <c r="J302" s="120">
        <v>1857.1</v>
      </c>
      <c r="K302" s="118">
        <f t="shared" si="78"/>
        <v>1857.1</v>
      </c>
      <c r="L302" s="118">
        <v>0</v>
      </c>
      <c r="M302" s="118">
        <v>0</v>
      </c>
      <c r="N302" s="120">
        <v>1857.1</v>
      </c>
    </row>
    <row r="303" spans="1:14" s="2" customFormat="1" ht="12.75" outlineLevel="3">
      <c r="A303" s="50"/>
      <c r="B303" s="108"/>
      <c r="C303" s="69"/>
      <c r="D303" s="69"/>
      <c r="E303" s="69"/>
      <c r="F303" s="68"/>
      <c r="G303" s="68"/>
      <c r="H303" s="68"/>
      <c r="I303" s="68"/>
      <c r="J303" s="70"/>
      <c r="K303" s="68"/>
      <c r="L303" s="68"/>
      <c r="M303" s="68"/>
      <c r="N303" s="70"/>
    </row>
    <row r="304" spans="1:14" s="2" customFormat="1" ht="42" customHeight="1" outlineLevel="3">
      <c r="A304" s="90" t="s">
        <v>374</v>
      </c>
      <c r="B304" s="62" t="s">
        <v>339</v>
      </c>
      <c r="C304" s="71" t="s">
        <v>143</v>
      </c>
      <c r="D304" s="79"/>
      <c r="E304" s="41"/>
      <c r="F304" s="71"/>
      <c r="G304" s="116">
        <f aca="true" t="shared" si="80" ref="G304:N305">G305</f>
        <v>55400</v>
      </c>
      <c r="H304" s="116">
        <f t="shared" si="80"/>
        <v>0</v>
      </c>
      <c r="I304" s="116">
        <f t="shared" si="80"/>
        <v>55400</v>
      </c>
      <c r="J304" s="75">
        <f t="shared" si="80"/>
        <v>0</v>
      </c>
      <c r="K304" s="116">
        <f t="shared" si="80"/>
        <v>55400</v>
      </c>
      <c r="L304" s="116">
        <f t="shared" si="80"/>
        <v>0</v>
      </c>
      <c r="M304" s="116">
        <f t="shared" si="80"/>
        <v>55400</v>
      </c>
      <c r="N304" s="75">
        <f t="shared" si="80"/>
        <v>0</v>
      </c>
    </row>
    <row r="305" spans="1:14" s="2" customFormat="1" ht="41.25" outlineLevel="3">
      <c r="A305" s="50"/>
      <c r="B305" s="10" t="s">
        <v>340</v>
      </c>
      <c r="C305" s="31" t="s">
        <v>144</v>
      </c>
      <c r="D305" s="31"/>
      <c r="E305" s="31"/>
      <c r="F305" s="31"/>
      <c r="G305" s="114">
        <f t="shared" si="80"/>
        <v>55400</v>
      </c>
      <c r="H305" s="114">
        <f t="shared" si="80"/>
        <v>0</v>
      </c>
      <c r="I305" s="114">
        <f t="shared" si="80"/>
        <v>55400</v>
      </c>
      <c r="J305" s="36">
        <f t="shared" si="80"/>
        <v>0</v>
      </c>
      <c r="K305" s="114">
        <f t="shared" si="80"/>
        <v>55400</v>
      </c>
      <c r="L305" s="114">
        <f t="shared" si="80"/>
        <v>0</v>
      </c>
      <c r="M305" s="114">
        <f t="shared" si="80"/>
        <v>55400</v>
      </c>
      <c r="N305" s="36">
        <f t="shared" si="80"/>
        <v>0</v>
      </c>
    </row>
    <row r="306" spans="1:14" s="2" customFormat="1" ht="52.5" outlineLevel="3">
      <c r="A306" s="50"/>
      <c r="B306" s="13" t="s">
        <v>58</v>
      </c>
      <c r="C306" s="29" t="s">
        <v>145</v>
      </c>
      <c r="D306" s="29"/>
      <c r="E306" s="29"/>
      <c r="F306" s="29"/>
      <c r="G306" s="120">
        <f aca="true" t="shared" si="81" ref="G306:N306">G307+G311</f>
        <v>55400</v>
      </c>
      <c r="H306" s="120">
        <f t="shared" si="81"/>
        <v>0</v>
      </c>
      <c r="I306" s="120">
        <f t="shared" si="81"/>
        <v>55400</v>
      </c>
      <c r="J306" s="59">
        <f t="shared" si="81"/>
        <v>0</v>
      </c>
      <c r="K306" s="120">
        <f t="shared" si="81"/>
        <v>55400</v>
      </c>
      <c r="L306" s="120">
        <f t="shared" si="81"/>
        <v>0</v>
      </c>
      <c r="M306" s="120">
        <f t="shared" si="81"/>
        <v>55400</v>
      </c>
      <c r="N306" s="59">
        <f t="shared" si="81"/>
        <v>0</v>
      </c>
    </row>
    <row r="307" spans="1:14" s="2" customFormat="1" ht="66" outlineLevel="3">
      <c r="A307" s="50"/>
      <c r="B307" s="13" t="s">
        <v>146</v>
      </c>
      <c r="C307" s="29" t="s">
        <v>145</v>
      </c>
      <c r="D307" s="29">
        <v>100</v>
      </c>
      <c r="E307" s="29"/>
      <c r="F307" s="29"/>
      <c r="G307" s="111">
        <f aca="true" t="shared" si="82" ref="G307:G314">H307+I307+J307</f>
        <v>53300</v>
      </c>
      <c r="H307" s="111">
        <v>0</v>
      </c>
      <c r="I307" s="120">
        <v>53300</v>
      </c>
      <c r="J307" s="57">
        <v>0</v>
      </c>
      <c r="K307" s="111">
        <f aca="true" t="shared" si="83" ref="K307:K314">L307+M307+N307</f>
        <v>53300</v>
      </c>
      <c r="L307" s="111">
        <v>0</v>
      </c>
      <c r="M307" s="120">
        <v>53300</v>
      </c>
      <c r="N307" s="57">
        <v>0</v>
      </c>
    </row>
    <row r="308" spans="1:14" s="2" customFormat="1" ht="27" customHeight="1" outlineLevel="3">
      <c r="A308" s="50"/>
      <c r="B308" s="13" t="s">
        <v>147</v>
      </c>
      <c r="C308" s="29" t="s">
        <v>145</v>
      </c>
      <c r="D308" s="29">
        <v>120</v>
      </c>
      <c r="E308" s="29"/>
      <c r="F308" s="29"/>
      <c r="G308" s="111">
        <f t="shared" si="82"/>
        <v>53300</v>
      </c>
      <c r="H308" s="111">
        <v>0</v>
      </c>
      <c r="I308" s="120">
        <v>53300</v>
      </c>
      <c r="J308" s="57">
        <v>0</v>
      </c>
      <c r="K308" s="111">
        <f t="shared" si="83"/>
        <v>53300</v>
      </c>
      <c r="L308" s="111">
        <v>0</v>
      </c>
      <c r="M308" s="120">
        <v>53300</v>
      </c>
      <c r="N308" s="57">
        <v>0</v>
      </c>
    </row>
    <row r="309" spans="1:14" s="2" customFormat="1" ht="12.75" outlineLevel="3">
      <c r="A309" s="50"/>
      <c r="B309" s="13" t="s">
        <v>48</v>
      </c>
      <c r="C309" s="29" t="s">
        <v>145</v>
      </c>
      <c r="D309" s="29">
        <v>120</v>
      </c>
      <c r="E309" s="29" t="s">
        <v>41</v>
      </c>
      <c r="F309" s="29"/>
      <c r="G309" s="111">
        <f t="shared" si="82"/>
        <v>53300</v>
      </c>
      <c r="H309" s="111">
        <v>0</v>
      </c>
      <c r="I309" s="120">
        <v>53300</v>
      </c>
      <c r="J309" s="57">
        <v>0</v>
      </c>
      <c r="K309" s="111">
        <f t="shared" si="83"/>
        <v>53300</v>
      </c>
      <c r="L309" s="111">
        <v>0</v>
      </c>
      <c r="M309" s="120">
        <v>53300</v>
      </c>
      <c r="N309" s="57">
        <v>0</v>
      </c>
    </row>
    <row r="310" spans="1:14" s="2" customFormat="1" ht="52.5" outlineLevel="3">
      <c r="A310" s="50"/>
      <c r="B310" s="13" t="s">
        <v>98</v>
      </c>
      <c r="C310" s="29" t="s">
        <v>145</v>
      </c>
      <c r="D310" s="29">
        <v>120</v>
      </c>
      <c r="E310" s="29" t="s">
        <v>41</v>
      </c>
      <c r="F310" s="29" t="s">
        <v>49</v>
      </c>
      <c r="G310" s="111">
        <f t="shared" si="82"/>
        <v>53300</v>
      </c>
      <c r="H310" s="111">
        <v>0</v>
      </c>
      <c r="I310" s="120">
        <v>53300</v>
      </c>
      <c r="J310" s="57">
        <v>0</v>
      </c>
      <c r="K310" s="111">
        <f t="shared" si="83"/>
        <v>53300</v>
      </c>
      <c r="L310" s="111">
        <v>0</v>
      </c>
      <c r="M310" s="120">
        <v>53300</v>
      </c>
      <c r="N310" s="57">
        <v>0</v>
      </c>
    </row>
    <row r="311" spans="1:14" s="2" customFormat="1" ht="26.25" outlineLevel="3">
      <c r="A311" s="50"/>
      <c r="B311" s="13" t="s">
        <v>85</v>
      </c>
      <c r="C311" s="29" t="s">
        <v>145</v>
      </c>
      <c r="D311" s="29">
        <v>200</v>
      </c>
      <c r="E311" s="29"/>
      <c r="F311" s="29"/>
      <c r="G311" s="111">
        <f t="shared" si="82"/>
        <v>2100</v>
      </c>
      <c r="H311" s="111">
        <v>0</v>
      </c>
      <c r="I311" s="111">
        <v>2100</v>
      </c>
      <c r="J311" s="57">
        <v>0</v>
      </c>
      <c r="K311" s="111">
        <f t="shared" si="83"/>
        <v>2100</v>
      </c>
      <c r="L311" s="111">
        <v>0</v>
      </c>
      <c r="M311" s="111">
        <v>2100</v>
      </c>
      <c r="N311" s="57">
        <v>0</v>
      </c>
    </row>
    <row r="312" spans="1:14" s="2" customFormat="1" ht="27" customHeight="1" outlineLevel="3">
      <c r="A312" s="50"/>
      <c r="B312" s="13" t="s">
        <v>86</v>
      </c>
      <c r="C312" s="29" t="s">
        <v>145</v>
      </c>
      <c r="D312" s="29">
        <v>240</v>
      </c>
      <c r="E312" s="29"/>
      <c r="F312" s="29"/>
      <c r="G312" s="111">
        <f t="shared" si="82"/>
        <v>2100</v>
      </c>
      <c r="H312" s="111">
        <v>0</v>
      </c>
      <c r="I312" s="111">
        <v>2100</v>
      </c>
      <c r="J312" s="57">
        <v>0</v>
      </c>
      <c r="K312" s="111">
        <f t="shared" si="83"/>
        <v>2100</v>
      </c>
      <c r="L312" s="111">
        <v>0</v>
      </c>
      <c r="M312" s="111">
        <v>2100</v>
      </c>
      <c r="N312" s="57">
        <v>0</v>
      </c>
    </row>
    <row r="313" spans="1:14" s="2" customFormat="1" ht="12.75" outlineLevel="3">
      <c r="A313" s="50"/>
      <c r="B313" s="13" t="s">
        <v>48</v>
      </c>
      <c r="C313" s="29" t="s">
        <v>145</v>
      </c>
      <c r="D313" s="29">
        <v>240</v>
      </c>
      <c r="E313" s="29" t="s">
        <v>41</v>
      </c>
      <c r="F313" s="29"/>
      <c r="G313" s="111">
        <f t="shared" si="82"/>
        <v>2100</v>
      </c>
      <c r="H313" s="111">
        <v>0</v>
      </c>
      <c r="I313" s="111">
        <v>2100</v>
      </c>
      <c r="J313" s="57">
        <v>0</v>
      </c>
      <c r="K313" s="111">
        <f t="shared" si="83"/>
        <v>2100</v>
      </c>
      <c r="L313" s="111">
        <v>0</v>
      </c>
      <c r="M313" s="111">
        <v>2100</v>
      </c>
      <c r="N313" s="57">
        <v>0</v>
      </c>
    </row>
    <row r="314" spans="1:14" s="2" customFormat="1" ht="52.5" outlineLevel="3">
      <c r="A314" s="50"/>
      <c r="B314" s="61" t="s">
        <v>98</v>
      </c>
      <c r="C314" s="52" t="s">
        <v>145</v>
      </c>
      <c r="D314" s="52">
        <v>240</v>
      </c>
      <c r="E314" s="52" t="s">
        <v>41</v>
      </c>
      <c r="F314" s="52" t="s">
        <v>49</v>
      </c>
      <c r="G314" s="118">
        <f t="shared" si="82"/>
        <v>2100</v>
      </c>
      <c r="H314" s="118">
        <v>0</v>
      </c>
      <c r="I314" s="111">
        <v>2100</v>
      </c>
      <c r="J314" s="60">
        <v>0</v>
      </c>
      <c r="K314" s="118">
        <f t="shared" si="83"/>
        <v>2100</v>
      </c>
      <c r="L314" s="118">
        <v>0</v>
      </c>
      <c r="M314" s="111">
        <v>2100</v>
      </c>
      <c r="N314" s="60">
        <v>0</v>
      </c>
    </row>
    <row r="315" spans="1:14" s="2" customFormat="1" ht="12.75" outlineLevel="3">
      <c r="A315" s="25"/>
      <c r="B315" s="108"/>
      <c r="C315" s="69"/>
      <c r="D315" s="69"/>
      <c r="E315" s="69"/>
      <c r="F315" s="68"/>
      <c r="G315" s="68"/>
      <c r="H315" s="68"/>
      <c r="I315" s="68"/>
      <c r="J315" s="70"/>
      <c r="K315" s="68"/>
      <c r="L315" s="68"/>
      <c r="M315" s="68"/>
      <c r="N315" s="70"/>
    </row>
    <row r="316" spans="1:14" s="2" customFormat="1" ht="45" customHeight="1" outlineLevel="3">
      <c r="A316" s="89" t="s">
        <v>34</v>
      </c>
      <c r="B316" s="151" t="s">
        <v>275</v>
      </c>
      <c r="C316" s="176" t="s">
        <v>148</v>
      </c>
      <c r="D316" s="152"/>
      <c r="E316" s="152"/>
      <c r="F316" s="152"/>
      <c r="G316" s="153">
        <f>G318+G451+G479+G471</f>
        <v>320997532.73</v>
      </c>
      <c r="H316" s="153">
        <f aca="true" t="shared" si="84" ref="H316:N316">H318+H451+H479+H471</f>
        <v>187953.19</v>
      </c>
      <c r="I316" s="153">
        <f t="shared" si="84"/>
        <v>269507500</v>
      </c>
      <c r="J316" s="153">
        <f t="shared" si="84"/>
        <v>51302079.54000001</v>
      </c>
      <c r="K316" s="153">
        <f t="shared" si="84"/>
        <v>305538677.78999996</v>
      </c>
      <c r="L316" s="153">
        <f t="shared" si="84"/>
        <v>187953.19</v>
      </c>
      <c r="M316" s="153">
        <f t="shared" si="84"/>
        <v>254693829.13</v>
      </c>
      <c r="N316" s="153">
        <f t="shared" si="84"/>
        <v>50656895.470000006</v>
      </c>
    </row>
    <row r="317" spans="1:14" s="2" customFormat="1" ht="12.75" customHeight="1" outlineLevel="3">
      <c r="A317" s="89"/>
      <c r="B317" s="104"/>
      <c r="C317" s="87"/>
      <c r="D317" s="87"/>
      <c r="E317" s="87"/>
      <c r="F317" s="87"/>
      <c r="G317" s="88"/>
      <c r="H317" s="88"/>
      <c r="I317" s="88"/>
      <c r="J317" s="88"/>
      <c r="K317" s="88"/>
      <c r="L317" s="88"/>
      <c r="M317" s="88"/>
      <c r="N317" s="88"/>
    </row>
    <row r="318" spans="1:14" s="2" customFormat="1" ht="57.75" customHeight="1" outlineLevel="3">
      <c r="A318" s="90" t="s">
        <v>241</v>
      </c>
      <c r="B318" s="62" t="s">
        <v>276</v>
      </c>
      <c r="C318" s="71" t="s">
        <v>150</v>
      </c>
      <c r="D318" s="79"/>
      <c r="E318" s="41"/>
      <c r="F318" s="85"/>
      <c r="G318" s="122">
        <f aca="true" t="shared" si="85" ref="G318:N318">G319+G369+G386+G393+G399+G426+G415+G444+G432+G438</f>
        <v>203915132.73</v>
      </c>
      <c r="H318" s="122">
        <f t="shared" si="85"/>
        <v>187953.19</v>
      </c>
      <c r="I318" s="122">
        <f t="shared" si="85"/>
        <v>159468700</v>
      </c>
      <c r="J318" s="122">
        <f t="shared" si="85"/>
        <v>44258479.54000001</v>
      </c>
      <c r="K318" s="122">
        <f t="shared" si="85"/>
        <v>195977118.10999998</v>
      </c>
      <c r="L318" s="122">
        <f t="shared" si="85"/>
        <v>187953.19</v>
      </c>
      <c r="M318" s="122">
        <f t="shared" si="85"/>
        <v>151799735.38</v>
      </c>
      <c r="N318" s="122">
        <f t="shared" si="85"/>
        <v>43989429.54000001</v>
      </c>
    </row>
    <row r="319" spans="1:14" s="2" customFormat="1" ht="27" outlineLevel="3">
      <c r="A319" s="50"/>
      <c r="B319" s="10" t="s">
        <v>151</v>
      </c>
      <c r="C319" s="31" t="s">
        <v>152</v>
      </c>
      <c r="D319" s="32"/>
      <c r="E319" s="31"/>
      <c r="F319" s="32"/>
      <c r="G319" s="123">
        <f aca="true" t="shared" si="86" ref="G319:N319">G320+G328+G340+G348+G361</f>
        <v>42379496.2</v>
      </c>
      <c r="H319" s="123">
        <f t="shared" si="86"/>
        <v>0</v>
      </c>
      <c r="I319" s="123">
        <f t="shared" si="86"/>
        <v>531000</v>
      </c>
      <c r="J319" s="123">
        <f t="shared" si="86"/>
        <v>41848496.2</v>
      </c>
      <c r="K319" s="123">
        <f t="shared" si="86"/>
        <v>42379186.2</v>
      </c>
      <c r="L319" s="123">
        <f t="shared" si="86"/>
        <v>0</v>
      </c>
      <c r="M319" s="123">
        <f t="shared" si="86"/>
        <v>531000</v>
      </c>
      <c r="N319" s="123">
        <f t="shared" si="86"/>
        <v>41848186.2</v>
      </c>
    </row>
    <row r="320" spans="1:14" s="2" customFormat="1" ht="27" customHeight="1" outlineLevel="3">
      <c r="A320" s="50"/>
      <c r="B320" s="13" t="s">
        <v>153</v>
      </c>
      <c r="C320" s="29" t="s">
        <v>154</v>
      </c>
      <c r="D320" s="29"/>
      <c r="E320" s="29"/>
      <c r="F320" s="29"/>
      <c r="G320" s="111">
        <f aca="true" t="shared" si="87" ref="G320:N320">G321</f>
        <v>11268524.959999999</v>
      </c>
      <c r="H320" s="111">
        <f t="shared" si="87"/>
        <v>0</v>
      </c>
      <c r="I320" s="111">
        <f t="shared" si="87"/>
        <v>0</v>
      </c>
      <c r="J320" s="111">
        <f t="shared" si="87"/>
        <v>11268524.959999999</v>
      </c>
      <c r="K320" s="111">
        <f t="shared" si="87"/>
        <v>11268524.959999999</v>
      </c>
      <c r="L320" s="111">
        <f t="shared" si="87"/>
        <v>0</v>
      </c>
      <c r="M320" s="111">
        <f t="shared" si="87"/>
        <v>0</v>
      </c>
      <c r="N320" s="111">
        <f t="shared" si="87"/>
        <v>11268524.959999999</v>
      </c>
    </row>
    <row r="321" spans="1:14" s="2" customFormat="1" ht="26.25" customHeight="1" outlineLevel="3">
      <c r="A321" s="50"/>
      <c r="B321" s="13" t="s">
        <v>96</v>
      </c>
      <c r="C321" s="29" t="s">
        <v>154</v>
      </c>
      <c r="D321" s="29">
        <v>600</v>
      </c>
      <c r="E321" s="29"/>
      <c r="F321" s="29"/>
      <c r="G321" s="111">
        <f aca="true" t="shared" si="88" ref="G321:M321">G322+G325</f>
        <v>11268524.959999999</v>
      </c>
      <c r="H321" s="111">
        <f t="shared" si="88"/>
        <v>0</v>
      </c>
      <c r="I321" s="111">
        <f t="shared" si="88"/>
        <v>0</v>
      </c>
      <c r="J321" s="111">
        <f t="shared" si="88"/>
        <v>11268524.959999999</v>
      </c>
      <c r="K321" s="111">
        <f t="shared" si="88"/>
        <v>11268524.959999999</v>
      </c>
      <c r="L321" s="111">
        <f t="shared" si="88"/>
        <v>0</v>
      </c>
      <c r="M321" s="111">
        <f t="shared" si="88"/>
        <v>0</v>
      </c>
      <c r="N321" s="111">
        <f>N322+N325</f>
        <v>11268524.959999999</v>
      </c>
    </row>
    <row r="322" spans="1:14" s="2" customFormat="1" ht="12.75" outlineLevel="3">
      <c r="A322" s="50"/>
      <c r="B322" s="13" t="s">
        <v>97</v>
      </c>
      <c r="C322" s="29" t="s">
        <v>154</v>
      </c>
      <c r="D322" s="29">
        <v>610</v>
      </c>
      <c r="E322" s="29"/>
      <c r="F322" s="29"/>
      <c r="G322" s="111">
        <f aca="true" t="shared" si="89" ref="G322:G327">H322+I322+J322</f>
        <v>10110561.35</v>
      </c>
      <c r="H322" s="111">
        <v>0</v>
      </c>
      <c r="I322" s="111">
        <v>0</v>
      </c>
      <c r="J322" s="111">
        <v>10110561.35</v>
      </c>
      <c r="K322" s="111">
        <f aca="true" t="shared" si="90" ref="K322:K327">L322+M322+N322</f>
        <v>10110561.35</v>
      </c>
      <c r="L322" s="111">
        <v>0</v>
      </c>
      <c r="M322" s="111">
        <v>0</v>
      </c>
      <c r="N322" s="111">
        <v>10110561.35</v>
      </c>
    </row>
    <row r="323" spans="1:14" s="2" customFormat="1" ht="12.75" outlineLevel="3">
      <c r="A323" s="50"/>
      <c r="B323" s="13" t="s">
        <v>51</v>
      </c>
      <c r="C323" s="29" t="s">
        <v>154</v>
      </c>
      <c r="D323" s="29">
        <v>610</v>
      </c>
      <c r="E323" s="29" t="s">
        <v>52</v>
      </c>
      <c r="F323" s="29"/>
      <c r="G323" s="111">
        <f t="shared" si="89"/>
        <v>10110561.35</v>
      </c>
      <c r="H323" s="111">
        <v>0</v>
      </c>
      <c r="I323" s="111">
        <v>0</v>
      </c>
      <c r="J323" s="111">
        <v>10110561.35</v>
      </c>
      <c r="K323" s="111">
        <f t="shared" si="90"/>
        <v>10110561.35</v>
      </c>
      <c r="L323" s="111">
        <v>0</v>
      </c>
      <c r="M323" s="111">
        <v>0</v>
      </c>
      <c r="N323" s="111">
        <v>10110561.35</v>
      </c>
    </row>
    <row r="324" spans="1:14" s="2" customFormat="1" ht="12.75" outlineLevel="3">
      <c r="A324" s="50"/>
      <c r="B324" s="13" t="s">
        <v>60</v>
      </c>
      <c r="C324" s="29" t="s">
        <v>154</v>
      </c>
      <c r="D324" s="29">
        <v>610</v>
      </c>
      <c r="E324" s="29" t="s">
        <v>52</v>
      </c>
      <c r="F324" s="29" t="s">
        <v>38</v>
      </c>
      <c r="G324" s="111">
        <f t="shared" si="89"/>
        <v>10110561.35</v>
      </c>
      <c r="H324" s="111">
        <v>0</v>
      </c>
      <c r="I324" s="111">
        <v>0</v>
      </c>
      <c r="J324" s="111">
        <v>10110561.35</v>
      </c>
      <c r="K324" s="111">
        <f t="shared" si="90"/>
        <v>10110561.35</v>
      </c>
      <c r="L324" s="111">
        <v>0</v>
      </c>
      <c r="M324" s="111">
        <v>0</v>
      </c>
      <c r="N324" s="111">
        <v>10110561.35</v>
      </c>
    </row>
    <row r="325" spans="1:14" s="2" customFormat="1" ht="12.75" outlineLevel="3">
      <c r="A325" s="50"/>
      <c r="B325" s="13" t="s">
        <v>95</v>
      </c>
      <c r="C325" s="29" t="s">
        <v>154</v>
      </c>
      <c r="D325" s="29" t="s">
        <v>311</v>
      </c>
      <c r="E325" s="29"/>
      <c r="F325" s="29"/>
      <c r="G325" s="111">
        <f t="shared" si="89"/>
        <v>1157963.61</v>
      </c>
      <c r="H325" s="111">
        <v>0</v>
      </c>
      <c r="I325" s="111">
        <v>0</v>
      </c>
      <c r="J325" s="111">
        <v>1157963.61</v>
      </c>
      <c r="K325" s="111">
        <f t="shared" si="90"/>
        <v>1157963.61</v>
      </c>
      <c r="L325" s="111">
        <v>0</v>
      </c>
      <c r="M325" s="111">
        <v>0</v>
      </c>
      <c r="N325" s="111">
        <v>1157963.61</v>
      </c>
    </row>
    <row r="326" spans="1:14" s="2" customFormat="1" ht="12.75" outlineLevel="3">
      <c r="A326" s="50"/>
      <c r="B326" s="13" t="s">
        <v>51</v>
      </c>
      <c r="C326" s="29" t="s">
        <v>154</v>
      </c>
      <c r="D326" s="29" t="s">
        <v>311</v>
      </c>
      <c r="E326" s="29" t="s">
        <v>52</v>
      </c>
      <c r="F326" s="29"/>
      <c r="G326" s="111">
        <f t="shared" si="89"/>
        <v>1157963.61</v>
      </c>
      <c r="H326" s="111">
        <v>0</v>
      </c>
      <c r="I326" s="111">
        <v>0</v>
      </c>
      <c r="J326" s="111">
        <v>1157963.61</v>
      </c>
      <c r="K326" s="111">
        <f t="shared" si="90"/>
        <v>1157963.61</v>
      </c>
      <c r="L326" s="111">
        <v>0</v>
      </c>
      <c r="M326" s="111">
        <v>0</v>
      </c>
      <c r="N326" s="111">
        <v>1157963.61</v>
      </c>
    </row>
    <row r="327" spans="1:14" s="2" customFormat="1" ht="12.75" outlineLevel="3">
      <c r="A327" s="50"/>
      <c r="B327" s="13" t="s">
        <v>60</v>
      </c>
      <c r="C327" s="29" t="s">
        <v>154</v>
      </c>
      <c r="D327" s="29" t="s">
        <v>311</v>
      </c>
      <c r="E327" s="29" t="s">
        <v>52</v>
      </c>
      <c r="F327" s="29" t="s">
        <v>38</v>
      </c>
      <c r="G327" s="111">
        <f t="shared" si="89"/>
        <v>1157963.61</v>
      </c>
      <c r="H327" s="111">
        <v>0</v>
      </c>
      <c r="I327" s="111">
        <v>0</v>
      </c>
      <c r="J327" s="111">
        <v>1157963.61</v>
      </c>
      <c r="K327" s="111">
        <f t="shared" si="90"/>
        <v>1157963.61</v>
      </c>
      <c r="L327" s="111">
        <v>0</v>
      </c>
      <c r="M327" s="111">
        <v>0</v>
      </c>
      <c r="N327" s="111">
        <v>1157963.61</v>
      </c>
    </row>
    <row r="328" spans="1:14" s="2" customFormat="1" ht="26.25" outlineLevel="3">
      <c r="A328" s="50"/>
      <c r="B328" s="13" t="s">
        <v>155</v>
      </c>
      <c r="C328" s="29" t="s">
        <v>156</v>
      </c>
      <c r="D328" s="29"/>
      <c r="E328" s="29"/>
      <c r="F328" s="29"/>
      <c r="G328" s="111">
        <f>G333+G329</f>
        <v>23040368.18</v>
      </c>
      <c r="H328" s="111">
        <f aca="true" t="shared" si="91" ref="H328:N328">H333+H329</f>
        <v>0</v>
      </c>
      <c r="I328" s="111">
        <f t="shared" si="91"/>
        <v>0</v>
      </c>
      <c r="J328" s="111">
        <f t="shared" si="91"/>
        <v>23040368.18</v>
      </c>
      <c r="K328" s="111">
        <f t="shared" si="91"/>
        <v>23040368.18</v>
      </c>
      <c r="L328" s="111">
        <f t="shared" si="91"/>
        <v>0</v>
      </c>
      <c r="M328" s="111">
        <f t="shared" si="91"/>
        <v>0</v>
      </c>
      <c r="N328" s="111">
        <f t="shared" si="91"/>
        <v>23040368.18</v>
      </c>
    </row>
    <row r="329" spans="1:14" s="2" customFormat="1" ht="26.25" outlineLevel="3">
      <c r="A329" s="50"/>
      <c r="B329" s="13" t="s">
        <v>85</v>
      </c>
      <c r="C329" s="29" t="s">
        <v>156</v>
      </c>
      <c r="D329" s="29">
        <v>200</v>
      </c>
      <c r="E329" s="29"/>
      <c r="F329" s="29"/>
      <c r="G329" s="111">
        <f>H329+I329+J329</f>
        <v>299500</v>
      </c>
      <c r="H329" s="111">
        <v>0</v>
      </c>
      <c r="I329" s="111">
        <v>0</v>
      </c>
      <c r="J329" s="198">
        <v>299500</v>
      </c>
      <c r="K329" s="111">
        <f>L329+M329+N329</f>
        <v>299500</v>
      </c>
      <c r="L329" s="111">
        <v>0</v>
      </c>
      <c r="M329" s="111">
        <v>0</v>
      </c>
      <c r="N329" s="198">
        <v>299500</v>
      </c>
    </row>
    <row r="330" spans="1:14" s="2" customFormat="1" ht="27" customHeight="1" outlineLevel="3">
      <c r="A330" s="50"/>
      <c r="B330" s="13" t="s">
        <v>86</v>
      </c>
      <c r="C330" s="29" t="s">
        <v>156</v>
      </c>
      <c r="D330" s="29">
        <v>240</v>
      </c>
      <c r="E330" s="29"/>
      <c r="F330" s="29"/>
      <c r="G330" s="111">
        <f>H330+I330+J330</f>
        <v>299500</v>
      </c>
      <c r="H330" s="111">
        <v>0</v>
      </c>
      <c r="I330" s="111">
        <v>0</v>
      </c>
      <c r="J330" s="198">
        <v>299500</v>
      </c>
      <c r="K330" s="111">
        <f>L330+M330+N330</f>
        <v>299500</v>
      </c>
      <c r="L330" s="111">
        <v>0</v>
      </c>
      <c r="M330" s="111">
        <v>0</v>
      </c>
      <c r="N330" s="198">
        <v>299500</v>
      </c>
    </row>
    <row r="331" spans="1:14" s="2" customFormat="1" ht="12.75" outlineLevel="3">
      <c r="A331" s="50"/>
      <c r="B331" s="13" t="s">
        <v>48</v>
      </c>
      <c r="C331" s="29" t="s">
        <v>156</v>
      </c>
      <c r="D331" s="29">
        <v>240</v>
      </c>
      <c r="E331" s="29" t="s">
        <v>52</v>
      </c>
      <c r="F331" s="29"/>
      <c r="G331" s="111">
        <f>H331+I331+J331</f>
        <v>299500</v>
      </c>
      <c r="H331" s="111">
        <v>0</v>
      </c>
      <c r="I331" s="111">
        <v>0</v>
      </c>
      <c r="J331" s="198">
        <v>299500</v>
      </c>
      <c r="K331" s="111">
        <f>L331+M331+N331</f>
        <v>299500</v>
      </c>
      <c r="L331" s="111">
        <v>0</v>
      </c>
      <c r="M331" s="111">
        <v>0</v>
      </c>
      <c r="N331" s="198">
        <v>299500</v>
      </c>
    </row>
    <row r="332" spans="1:14" s="2" customFormat="1" ht="52.5" outlineLevel="3">
      <c r="A332" s="50"/>
      <c r="B332" s="61" t="s">
        <v>98</v>
      </c>
      <c r="C332" s="29" t="s">
        <v>156</v>
      </c>
      <c r="D332" s="52">
        <v>240</v>
      </c>
      <c r="E332" s="52" t="s">
        <v>52</v>
      </c>
      <c r="F332" s="52" t="s">
        <v>43</v>
      </c>
      <c r="G332" s="118">
        <f>H332+I332+J332</f>
        <v>299500</v>
      </c>
      <c r="H332" s="118">
        <v>0</v>
      </c>
      <c r="I332" s="111">
        <v>0</v>
      </c>
      <c r="J332" s="198">
        <v>299500</v>
      </c>
      <c r="K332" s="118">
        <f>L332+M332+N332</f>
        <v>299500</v>
      </c>
      <c r="L332" s="118">
        <v>0</v>
      </c>
      <c r="M332" s="111">
        <v>0</v>
      </c>
      <c r="N332" s="198">
        <v>299500</v>
      </c>
    </row>
    <row r="333" spans="1:14" s="2" customFormat="1" ht="26.25" outlineLevel="3">
      <c r="A333" s="50"/>
      <c r="B333" s="13" t="s">
        <v>94</v>
      </c>
      <c r="C333" s="29" t="s">
        <v>156</v>
      </c>
      <c r="D333" s="29">
        <v>600</v>
      </c>
      <c r="E333" s="29"/>
      <c r="F333" s="29"/>
      <c r="G333" s="111">
        <f aca="true" t="shared" si="92" ref="G333:N333">G334+G337</f>
        <v>22740868.18</v>
      </c>
      <c r="H333" s="111">
        <f t="shared" si="92"/>
        <v>0</v>
      </c>
      <c r="I333" s="111">
        <f t="shared" si="92"/>
        <v>0</v>
      </c>
      <c r="J333" s="111">
        <f t="shared" si="92"/>
        <v>22740868.18</v>
      </c>
      <c r="K333" s="111">
        <f t="shared" si="92"/>
        <v>22740868.18</v>
      </c>
      <c r="L333" s="111">
        <f t="shared" si="92"/>
        <v>0</v>
      </c>
      <c r="M333" s="111">
        <f t="shared" si="92"/>
        <v>0</v>
      </c>
      <c r="N333" s="111">
        <f t="shared" si="92"/>
        <v>22740868.18</v>
      </c>
    </row>
    <row r="334" spans="1:14" s="2" customFormat="1" ht="12.75" outlineLevel="3">
      <c r="A334" s="50"/>
      <c r="B334" s="13" t="s">
        <v>97</v>
      </c>
      <c r="C334" s="29" t="s">
        <v>156</v>
      </c>
      <c r="D334" s="29">
        <v>610</v>
      </c>
      <c r="E334" s="29"/>
      <c r="F334" s="29"/>
      <c r="G334" s="111">
        <f aca="true" t="shared" si="93" ref="G334:G339">H334+I334+J334</f>
        <v>9747400</v>
      </c>
      <c r="H334" s="111">
        <v>0</v>
      </c>
      <c r="I334" s="111">
        <v>0</v>
      </c>
      <c r="J334" s="111">
        <v>9747400</v>
      </c>
      <c r="K334" s="111">
        <f aca="true" t="shared" si="94" ref="K334:K339">L334+M334+N334</f>
        <v>9747400</v>
      </c>
      <c r="L334" s="111">
        <v>0</v>
      </c>
      <c r="M334" s="111">
        <v>0</v>
      </c>
      <c r="N334" s="111">
        <v>9747400</v>
      </c>
    </row>
    <row r="335" spans="1:14" s="2" customFormat="1" ht="12.75" outlineLevel="3">
      <c r="A335" s="50"/>
      <c r="B335" s="13" t="s">
        <v>51</v>
      </c>
      <c r="C335" s="29" t="s">
        <v>156</v>
      </c>
      <c r="D335" s="29">
        <v>610</v>
      </c>
      <c r="E335" s="29" t="s">
        <v>52</v>
      </c>
      <c r="F335" s="29"/>
      <c r="G335" s="111">
        <f t="shared" si="93"/>
        <v>9747400</v>
      </c>
      <c r="H335" s="111">
        <v>0</v>
      </c>
      <c r="I335" s="111">
        <v>0</v>
      </c>
      <c r="J335" s="111">
        <v>9747400</v>
      </c>
      <c r="K335" s="111">
        <f t="shared" si="94"/>
        <v>9747400</v>
      </c>
      <c r="L335" s="111">
        <v>0</v>
      </c>
      <c r="M335" s="111">
        <v>0</v>
      </c>
      <c r="N335" s="111">
        <v>9747400</v>
      </c>
    </row>
    <row r="336" spans="1:14" s="2" customFormat="1" ht="12.75" outlineLevel="3">
      <c r="A336" s="50"/>
      <c r="B336" s="13" t="s">
        <v>47</v>
      </c>
      <c r="C336" s="29" t="s">
        <v>156</v>
      </c>
      <c r="D336" s="29">
        <v>610</v>
      </c>
      <c r="E336" s="29" t="s">
        <v>52</v>
      </c>
      <c r="F336" s="29" t="s">
        <v>43</v>
      </c>
      <c r="G336" s="111">
        <f t="shared" si="93"/>
        <v>9747400</v>
      </c>
      <c r="H336" s="111">
        <v>0</v>
      </c>
      <c r="I336" s="111">
        <v>0</v>
      </c>
      <c r="J336" s="111">
        <v>9747400</v>
      </c>
      <c r="K336" s="111">
        <f t="shared" si="94"/>
        <v>9747400</v>
      </c>
      <c r="L336" s="111">
        <v>0</v>
      </c>
      <c r="M336" s="111">
        <v>0</v>
      </c>
      <c r="N336" s="111">
        <v>9747400</v>
      </c>
    </row>
    <row r="337" spans="1:14" s="2" customFormat="1" ht="12.75" outlineLevel="3">
      <c r="A337" s="50"/>
      <c r="B337" s="13" t="s">
        <v>95</v>
      </c>
      <c r="C337" s="29" t="s">
        <v>156</v>
      </c>
      <c r="D337" s="29">
        <v>620</v>
      </c>
      <c r="E337" s="29"/>
      <c r="F337" s="29"/>
      <c r="G337" s="111">
        <f t="shared" si="93"/>
        <v>12993468.18</v>
      </c>
      <c r="H337" s="111">
        <v>0</v>
      </c>
      <c r="I337" s="111">
        <v>0</v>
      </c>
      <c r="J337" s="111">
        <v>12993468.18</v>
      </c>
      <c r="K337" s="111">
        <f t="shared" si="94"/>
        <v>12993468.18</v>
      </c>
      <c r="L337" s="111">
        <v>0</v>
      </c>
      <c r="M337" s="111">
        <v>0</v>
      </c>
      <c r="N337" s="111">
        <v>12993468.18</v>
      </c>
    </row>
    <row r="338" spans="1:14" s="2" customFormat="1" ht="12.75" outlineLevel="3">
      <c r="A338" s="50"/>
      <c r="B338" s="13" t="s">
        <v>51</v>
      </c>
      <c r="C338" s="29" t="s">
        <v>156</v>
      </c>
      <c r="D338" s="29">
        <v>620</v>
      </c>
      <c r="E338" s="29" t="s">
        <v>52</v>
      </c>
      <c r="F338" s="29"/>
      <c r="G338" s="111">
        <f t="shared" si="93"/>
        <v>12993468.18</v>
      </c>
      <c r="H338" s="111">
        <v>0</v>
      </c>
      <c r="I338" s="111">
        <v>0</v>
      </c>
      <c r="J338" s="111">
        <v>12993468.18</v>
      </c>
      <c r="K338" s="111">
        <f t="shared" si="94"/>
        <v>12993468.18</v>
      </c>
      <c r="L338" s="111">
        <v>0</v>
      </c>
      <c r="M338" s="111">
        <v>0</v>
      </c>
      <c r="N338" s="111">
        <v>12993468.18</v>
      </c>
    </row>
    <row r="339" spans="1:14" s="2" customFormat="1" ht="12.75" outlineLevel="3">
      <c r="A339" s="50"/>
      <c r="B339" s="13" t="s">
        <v>47</v>
      </c>
      <c r="C339" s="29" t="s">
        <v>156</v>
      </c>
      <c r="D339" s="29">
        <v>620</v>
      </c>
      <c r="E339" s="29" t="s">
        <v>52</v>
      </c>
      <c r="F339" s="29" t="s">
        <v>43</v>
      </c>
      <c r="G339" s="111">
        <f t="shared" si="93"/>
        <v>12993468.18</v>
      </c>
      <c r="H339" s="111">
        <v>0</v>
      </c>
      <c r="I339" s="111">
        <v>0</v>
      </c>
      <c r="J339" s="111">
        <v>12993468.18</v>
      </c>
      <c r="K339" s="111">
        <f t="shared" si="94"/>
        <v>12993468.18</v>
      </c>
      <c r="L339" s="111">
        <v>0</v>
      </c>
      <c r="M339" s="111">
        <v>0</v>
      </c>
      <c r="N339" s="111">
        <v>12993468.18</v>
      </c>
    </row>
    <row r="340" spans="1:14" s="2" customFormat="1" ht="26.25" outlineLevel="3">
      <c r="A340" s="50"/>
      <c r="B340" s="13" t="s">
        <v>157</v>
      </c>
      <c r="C340" s="29" t="s">
        <v>158</v>
      </c>
      <c r="D340" s="29"/>
      <c r="E340" s="29"/>
      <c r="F340" s="29"/>
      <c r="G340" s="111">
        <f aca="true" t="shared" si="95" ref="G340:N340">G341</f>
        <v>1634203.06</v>
      </c>
      <c r="H340" s="111">
        <f t="shared" si="95"/>
        <v>0</v>
      </c>
      <c r="I340" s="111">
        <f t="shared" si="95"/>
        <v>0</v>
      </c>
      <c r="J340" s="111">
        <f t="shared" si="95"/>
        <v>1634203.06</v>
      </c>
      <c r="K340" s="111">
        <f t="shared" si="95"/>
        <v>1634203.06</v>
      </c>
      <c r="L340" s="111">
        <f t="shared" si="95"/>
        <v>0</v>
      </c>
      <c r="M340" s="111">
        <f t="shared" si="95"/>
        <v>0</v>
      </c>
      <c r="N340" s="111">
        <f t="shared" si="95"/>
        <v>1634203.06</v>
      </c>
    </row>
    <row r="341" spans="1:14" s="2" customFormat="1" ht="26.25" outlineLevel="3">
      <c r="A341" s="22"/>
      <c r="B341" s="13" t="s">
        <v>96</v>
      </c>
      <c r="C341" s="29" t="s">
        <v>158</v>
      </c>
      <c r="D341" s="29">
        <v>600</v>
      </c>
      <c r="E341" s="29"/>
      <c r="F341" s="29"/>
      <c r="G341" s="111">
        <f aca="true" t="shared" si="96" ref="G341:N341">G342+G345</f>
        <v>1634203.06</v>
      </c>
      <c r="H341" s="111">
        <f t="shared" si="96"/>
        <v>0</v>
      </c>
      <c r="I341" s="111">
        <f t="shared" si="96"/>
        <v>0</v>
      </c>
      <c r="J341" s="111">
        <f t="shared" si="96"/>
        <v>1634203.06</v>
      </c>
      <c r="K341" s="111">
        <f t="shared" si="96"/>
        <v>1634203.06</v>
      </c>
      <c r="L341" s="111">
        <f t="shared" si="96"/>
        <v>0</v>
      </c>
      <c r="M341" s="111">
        <f t="shared" si="96"/>
        <v>0</v>
      </c>
      <c r="N341" s="111">
        <f t="shared" si="96"/>
        <v>1634203.06</v>
      </c>
    </row>
    <row r="342" spans="1:14" s="2" customFormat="1" ht="12.75" outlineLevel="3">
      <c r="A342" s="22"/>
      <c r="B342" s="13" t="s">
        <v>97</v>
      </c>
      <c r="C342" s="29" t="s">
        <v>158</v>
      </c>
      <c r="D342" s="29">
        <v>610</v>
      </c>
      <c r="E342" s="29"/>
      <c r="F342" s="29"/>
      <c r="G342" s="111">
        <f aca="true" t="shared" si="97" ref="G342:G347">H342+I342+J342</f>
        <v>1484403.06</v>
      </c>
      <c r="H342" s="111">
        <v>0</v>
      </c>
      <c r="I342" s="111">
        <v>0</v>
      </c>
      <c r="J342" s="111">
        <v>1484403.06</v>
      </c>
      <c r="K342" s="111">
        <f aca="true" t="shared" si="98" ref="K342:K347">L342+M342+N342</f>
        <v>1484403.06</v>
      </c>
      <c r="L342" s="111">
        <v>0</v>
      </c>
      <c r="M342" s="111">
        <v>0</v>
      </c>
      <c r="N342" s="111">
        <v>1484403.06</v>
      </c>
    </row>
    <row r="343" spans="1:14" s="2" customFormat="1" ht="12.75" outlineLevel="3">
      <c r="A343" s="22"/>
      <c r="B343" s="13" t="s">
        <v>51</v>
      </c>
      <c r="C343" s="29" t="s">
        <v>158</v>
      </c>
      <c r="D343" s="29">
        <v>610</v>
      </c>
      <c r="E343" s="29" t="s">
        <v>52</v>
      </c>
      <c r="F343" s="29"/>
      <c r="G343" s="111">
        <f t="shared" si="97"/>
        <v>1484403.06</v>
      </c>
      <c r="H343" s="111">
        <v>0</v>
      </c>
      <c r="I343" s="111">
        <v>0</v>
      </c>
      <c r="J343" s="111">
        <v>1484403.06</v>
      </c>
      <c r="K343" s="111">
        <f t="shared" si="98"/>
        <v>1484403.06</v>
      </c>
      <c r="L343" s="111">
        <v>0</v>
      </c>
      <c r="M343" s="111">
        <v>0</v>
      </c>
      <c r="N343" s="111">
        <v>1484403.06</v>
      </c>
    </row>
    <row r="344" spans="1:14" s="2" customFormat="1" ht="12.75" outlineLevel="3">
      <c r="A344" s="22"/>
      <c r="B344" s="13" t="s">
        <v>59</v>
      </c>
      <c r="C344" s="29" t="s">
        <v>158</v>
      </c>
      <c r="D344" s="29">
        <v>610</v>
      </c>
      <c r="E344" s="29" t="s">
        <v>52</v>
      </c>
      <c r="F344" s="29" t="s">
        <v>41</v>
      </c>
      <c r="G344" s="111">
        <f t="shared" si="97"/>
        <v>1484403.06</v>
      </c>
      <c r="H344" s="111">
        <v>0</v>
      </c>
      <c r="I344" s="111">
        <v>0</v>
      </c>
      <c r="J344" s="111">
        <v>1484403.06</v>
      </c>
      <c r="K344" s="111">
        <f t="shared" si="98"/>
        <v>1484403.06</v>
      </c>
      <c r="L344" s="111">
        <v>0</v>
      </c>
      <c r="M344" s="111">
        <v>0</v>
      </c>
      <c r="N344" s="111">
        <v>1484403.06</v>
      </c>
    </row>
    <row r="345" spans="1:14" s="2" customFormat="1" ht="12.75" outlineLevel="3">
      <c r="A345" s="22"/>
      <c r="B345" s="13" t="s">
        <v>95</v>
      </c>
      <c r="C345" s="29" t="s">
        <v>158</v>
      </c>
      <c r="D345" s="29">
        <v>620</v>
      </c>
      <c r="E345" s="29"/>
      <c r="F345" s="29"/>
      <c r="G345" s="111">
        <f t="shared" si="97"/>
        <v>149800</v>
      </c>
      <c r="H345" s="111">
        <v>0</v>
      </c>
      <c r="I345" s="111">
        <v>0</v>
      </c>
      <c r="J345" s="111">
        <v>149800</v>
      </c>
      <c r="K345" s="111">
        <f t="shared" si="98"/>
        <v>149800</v>
      </c>
      <c r="L345" s="111">
        <v>0</v>
      </c>
      <c r="M345" s="111">
        <v>0</v>
      </c>
      <c r="N345" s="111">
        <v>149800</v>
      </c>
    </row>
    <row r="346" spans="1:14" s="2" customFormat="1" ht="12.75" outlineLevel="3">
      <c r="A346" s="22"/>
      <c r="B346" s="13" t="s">
        <v>51</v>
      </c>
      <c r="C346" s="29" t="s">
        <v>158</v>
      </c>
      <c r="D346" s="29">
        <v>620</v>
      </c>
      <c r="E346" s="29" t="s">
        <v>52</v>
      </c>
      <c r="F346" s="29"/>
      <c r="G346" s="111">
        <f t="shared" si="97"/>
        <v>149800</v>
      </c>
      <c r="H346" s="111">
        <v>0</v>
      </c>
      <c r="I346" s="111">
        <v>0</v>
      </c>
      <c r="J346" s="111">
        <v>149800</v>
      </c>
      <c r="K346" s="111">
        <f t="shared" si="98"/>
        <v>149800</v>
      </c>
      <c r="L346" s="111">
        <v>0</v>
      </c>
      <c r="M346" s="111">
        <v>0</v>
      </c>
      <c r="N346" s="111">
        <v>149800</v>
      </c>
    </row>
    <row r="347" spans="1:14" s="2" customFormat="1" ht="12.75" outlineLevel="3">
      <c r="A347" s="22"/>
      <c r="B347" s="13" t="s">
        <v>59</v>
      </c>
      <c r="C347" s="29" t="s">
        <v>158</v>
      </c>
      <c r="D347" s="29">
        <v>620</v>
      </c>
      <c r="E347" s="29" t="s">
        <v>52</v>
      </c>
      <c r="F347" s="29" t="s">
        <v>41</v>
      </c>
      <c r="G347" s="111">
        <f t="shared" si="97"/>
        <v>149800</v>
      </c>
      <c r="H347" s="111">
        <v>0</v>
      </c>
      <c r="I347" s="111">
        <v>0</v>
      </c>
      <c r="J347" s="111">
        <v>149800</v>
      </c>
      <c r="K347" s="111">
        <f t="shared" si="98"/>
        <v>149800</v>
      </c>
      <c r="L347" s="111">
        <v>0</v>
      </c>
      <c r="M347" s="111">
        <v>0</v>
      </c>
      <c r="N347" s="111">
        <v>149800</v>
      </c>
    </row>
    <row r="348" spans="1:14" s="2" customFormat="1" ht="66.75" customHeight="1" outlineLevel="3">
      <c r="A348" s="22"/>
      <c r="B348" s="13" t="s">
        <v>159</v>
      </c>
      <c r="C348" s="29" t="s">
        <v>160</v>
      </c>
      <c r="D348" s="29"/>
      <c r="E348" s="29"/>
      <c r="F348" s="29"/>
      <c r="G348" s="111">
        <f aca="true" t="shared" si="99" ref="G348:N348">G349+G353+G357</f>
        <v>5826000</v>
      </c>
      <c r="H348" s="111">
        <f t="shared" si="99"/>
        <v>0</v>
      </c>
      <c r="I348" s="111">
        <f t="shared" si="99"/>
        <v>0</v>
      </c>
      <c r="J348" s="111">
        <f t="shared" si="99"/>
        <v>5826000</v>
      </c>
      <c r="K348" s="111">
        <f t="shared" si="99"/>
        <v>5825690</v>
      </c>
      <c r="L348" s="111">
        <f t="shared" si="99"/>
        <v>0</v>
      </c>
      <c r="M348" s="111">
        <f t="shared" si="99"/>
        <v>0</v>
      </c>
      <c r="N348" s="111">
        <f t="shared" si="99"/>
        <v>5825690</v>
      </c>
    </row>
    <row r="349" spans="1:14" s="2" customFormat="1" ht="66" customHeight="1" outlineLevel="3">
      <c r="A349" s="22"/>
      <c r="B349" s="13" t="s">
        <v>146</v>
      </c>
      <c r="C349" s="29" t="s">
        <v>160</v>
      </c>
      <c r="D349" s="29">
        <v>100</v>
      </c>
      <c r="E349" s="29"/>
      <c r="F349" s="29"/>
      <c r="G349" s="111">
        <f aca="true" t="shared" si="100" ref="G349:G356">H349+I349+J349</f>
        <v>5285300</v>
      </c>
      <c r="H349" s="111">
        <v>0</v>
      </c>
      <c r="I349" s="111">
        <v>0</v>
      </c>
      <c r="J349" s="111">
        <v>5285300</v>
      </c>
      <c r="K349" s="111">
        <f aca="true" t="shared" si="101" ref="K349:K356">L349+M349+N349</f>
        <v>5285300</v>
      </c>
      <c r="L349" s="111">
        <v>0</v>
      </c>
      <c r="M349" s="111">
        <v>0</v>
      </c>
      <c r="N349" s="111">
        <v>5285300</v>
      </c>
    </row>
    <row r="350" spans="1:14" s="2" customFormat="1" ht="15" customHeight="1" outlineLevel="3">
      <c r="A350" s="22"/>
      <c r="B350" s="13" t="s">
        <v>161</v>
      </c>
      <c r="C350" s="29" t="s">
        <v>160</v>
      </c>
      <c r="D350" s="29">
        <v>110</v>
      </c>
      <c r="E350" s="29"/>
      <c r="F350" s="29"/>
      <c r="G350" s="111">
        <f t="shared" si="100"/>
        <v>5285300</v>
      </c>
      <c r="H350" s="111">
        <v>0</v>
      </c>
      <c r="I350" s="111">
        <v>0</v>
      </c>
      <c r="J350" s="111">
        <v>5285300</v>
      </c>
      <c r="K350" s="111">
        <f t="shared" si="101"/>
        <v>5285300</v>
      </c>
      <c r="L350" s="111">
        <v>0</v>
      </c>
      <c r="M350" s="111">
        <v>0</v>
      </c>
      <c r="N350" s="111">
        <v>5285300</v>
      </c>
    </row>
    <row r="351" spans="1:14" s="2" customFormat="1" ht="12.75" outlineLevel="3">
      <c r="A351" s="22"/>
      <c r="B351" s="13" t="s">
        <v>51</v>
      </c>
      <c r="C351" s="29" t="s">
        <v>160</v>
      </c>
      <c r="D351" s="29">
        <v>110</v>
      </c>
      <c r="E351" s="29" t="s">
        <v>52</v>
      </c>
      <c r="F351" s="29"/>
      <c r="G351" s="111">
        <f t="shared" si="100"/>
        <v>5285300</v>
      </c>
      <c r="H351" s="111">
        <v>0</v>
      </c>
      <c r="I351" s="111">
        <v>0</v>
      </c>
      <c r="J351" s="111">
        <v>5285300</v>
      </c>
      <c r="K351" s="111">
        <f t="shared" si="101"/>
        <v>5285300</v>
      </c>
      <c r="L351" s="111">
        <v>0</v>
      </c>
      <c r="M351" s="111">
        <v>0</v>
      </c>
      <c r="N351" s="111">
        <v>5285300</v>
      </c>
    </row>
    <row r="352" spans="1:14" s="2" customFormat="1" ht="12.75" outlineLevel="3">
      <c r="A352" s="22"/>
      <c r="B352" s="13" t="s">
        <v>65</v>
      </c>
      <c r="C352" s="29" t="s">
        <v>160</v>
      </c>
      <c r="D352" s="29">
        <v>110</v>
      </c>
      <c r="E352" s="29" t="s">
        <v>52</v>
      </c>
      <c r="F352" s="29" t="s">
        <v>66</v>
      </c>
      <c r="G352" s="111">
        <f t="shared" si="100"/>
        <v>5285300</v>
      </c>
      <c r="H352" s="111">
        <v>0</v>
      </c>
      <c r="I352" s="111">
        <v>0</v>
      </c>
      <c r="J352" s="111">
        <v>5285300</v>
      </c>
      <c r="K352" s="111">
        <f t="shared" si="101"/>
        <v>5285300</v>
      </c>
      <c r="L352" s="111">
        <v>0</v>
      </c>
      <c r="M352" s="111">
        <v>0</v>
      </c>
      <c r="N352" s="111">
        <v>5285300</v>
      </c>
    </row>
    <row r="353" spans="1:14" s="2" customFormat="1" ht="26.25" outlineLevel="3">
      <c r="A353" s="22"/>
      <c r="B353" s="13" t="s">
        <v>85</v>
      </c>
      <c r="C353" s="29" t="s">
        <v>160</v>
      </c>
      <c r="D353" s="29">
        <v>200</v>
      </c>
      <c r="E353" s="29"/>
      <c r="F353" s="29"/>
      <c r="G353" s="111">
        <f t="shared" si="100"/>
        <v>523700</v>
      </c>
      <c r="H353" s="111">
        <v>0</v>
      </c>
      <c r="I353" s="111">
        <v>0</v>
      </c>
      <c r="J353" s="111">
        <v>523700</v>
      </c>
      <c r="K353" s="111">
        <f t="shared" si="101"/>
        <v>523700</v>
      </c>
      <c r="L353" s="111">
        <v>0</v>
      </c>
      <c r="M353" s="111">
        <v>0</v>
      </c>
      <c r="N353" s="111">
        <v>523700</v>
      </c>
    </row>
    <row r="354" spans="1:14" s="2" customFormat="1" ht="27" customHeight="1" outlineLevel="3">
      <c r="A354" s="22"/>
      <c r="B354" s="13" t="s">
        <v>86</v>
      </c>
      <c r="C354" s="29" t="s">
        <v>160</v>
      </c>
      <c r="D354" s="29">
        <v>240</v>
      </c>
      <c r="E354" s="29"/>
      <c r="F354" s="29"/>
      <c r="G354" s="111">
        <f t="shared" si="100"/>
        <v>523700</v>
      </c>
      <c r="H354" s="111">
        <v>0</v>
      </c>
      <c r="I354" s="111">
        <v>0</v>
      </c>
      <c r="J354" s="111">
        <v>523700</v>
      </c>
      <c r="K354" s="111">
        <f t="shared" si="101"/>
        <v>523700</v>
      </c>
      <c r="L354" s="111">
        <v>0</v>
      </c>
      <c r="M354" s="111">
        <v>0</v>
      </c>
      <c r="N354" s="111">
        <v>523700</v>
      </c>
    </row>
    <row r="355" spans="1:14" s="2" customFormat="1" ht="12.75" outlineLevel="3">
      <c r="A355" s="22"/>
      <c r="B355" s="13" t="s">
        <v>51</v>
      </c>
      <c r="C355" s="29" t="s">
        <v>160</v>
      </c>
      <c r="D355" s="29">
        <v>240</v>
      </c>
      <c r="E355" s="29" t="s">
        <v>52</v>
      </c>
      <c r="F355" s="29"/>
      <c r="G355" s="111">
        <f t="shared" si="100"/>
        <v>523700</v>
      </c>
      <c r="H355" s="111">
        <v>0</v>
      </c>
      <c r="I355" s="111">
        <v>0</v>
      </c>
      <c r="J355" s="111">
        <v>523700</v>
      </c>
      <c r="K355" s="111">
        <f t="shared" si="101"/>
        <v>523700</v>
      </c>
      <c r="L355" s="111">
        <v>0</v>
      </c>
      <c r="M355" s="111">
        <v>0</v>
      </c>
      <c r="N355" s="111">
        <v>523700</v>
      </c>
    </row>
    <row r="356" spans="1:14" s="2" customFormat="1" ht="12.75" outlineLevel="3">
      <c r="A356" s="22"/>
      <c r="B356" s="13" t="s">
        <v>65</v>
      </c>
      <c r="C356" s="29" t="s">
        <v>160</v>
      </c>
      <c r="D356" s="29">
        <v>240</v>
      </c>
      <c r="E356" s="29" t="s">
        <v>52</v>
      </c>
      <c r="F356" s="29" t="s">
        <v>66</v>
      </c>
      <c r="G356" s="111">
        <f t="shared" si="100"/>
        <v>523700</v>
      </c>
      <c r="H356" s="111">
        <v>0</v>
      </c>
      <c r="I356" s="111">
        <v>0</v>
      </c>
      <c r="J356" s="111">
        <v>523700</v>
      </c>
      <c r="K356" s="111">
        <f t="shared" si="101"/>
        <v>523700</v>
      </c>
      <c r="L356" s="111">
        <v>0</v>
      </c>
      <c r="M356" s="111">
        <v>0</v>
      </c>
      <c r="N356" s="111">
        <v>523700</v>
      </c>
    </row>
    <row r="357" spans="1:14" s="2" customFormat="1" ht="12.75" outlineLevel="3">
      <c r="A357" s="22"/>
      <c r="B357" s="13" t="s">
        <v>128</v>
      </c>
      <c r="C357" s="29" t="s">
        <v>160</v>
      </c>
      <c r="D357" s="29">
        <v>800</v>
      </c>
      <c r="E357" s="29"/>
      <c r="F357" s="29"/>
      <c r="G357" s="111">
        <f>H357+I357+J357</f>
        <v>17000</v>
      </c>
      <c r="H357" s="111">
        <f>H358+H369</f>
        <v>0</v>
      </c>
      <c r="I357" s="111">
        <v>0</v>
      </c>
      <c r="J357" s="111">
        <v>17000</v>
      </c>
      <c r="K357" s="111">
        <f>L357+M357+N357</f>
        <v>16690</v>
      </c>
      <c r="L357" s="111">
        <f>L358+L369</f>
        <v>0</v>
      </c>
      <c r="M357" s="111">
        <v>0</v>
      </c>
      <c r="N357" s="111">
        <v>16690</v>
      </c>
    </row>
    <row r="358" spans="1:14" s="2" customFormat="1" ht="12.75" outlineLevel="3">
      <c r="A358" s="22"/>
      <c r="B358" s="13" t="s">
        <v>129</v>
      </c>
      <c r="C358" s="29" t="s">
        <v>160</v>
      </c>
      <c r="D358" s="29">
        <v>850</v>
      </c>
      <c r="E358" s="29"/>
      <c r="F358" s="29"/>
      <c r="G358" s="111">
        <f>H358+I358+J358</f>
        <v>17000</v>
      </c>
      <c r="H358" s="111">
        <v>0</v>
      </c>
      <c r="I358" s="111">
        <v>0</v>
      </c>
      <c r="J358" s="111">
        <v>17000</v>
      </c>
      <c r="K358" s="111">
        <f>L358+M358+N358</f>
        <v>16690</v>
      </c>
      <c r="L358" s="111">
        <v>0</v>
      </c>
      <c r="M358" s="111">
        <v>0</v>
      </c>
      <c r="N358" s="111">
        <v>16690</v>
      </c>
    </row>
    <row r="359" spans="1:14" s="2" customFormat="1" ht="12.75" outlineLevel="3">
      <c r="A359" s="22"/>
      <c r="B359" s="13" t="s">
        <v>51</v>
      </c>
      <c r="C359" s="29" t="s">
        <v>160</v>
      </c>
      <c r="D359" s="29">
        <v>850</v>
      </c>
      <c r="E359" s="29" t="s">
        <v>52</v>
      </c>
      <c r="F359" s="29"/>
      <c r="G359" s="111">
        <f>H359+I359+J359</f>
        <v>17000</v>
      </c>
      <c r="H359" s="111">
        <v>0</v>
      </c>
      <c r="I359" s="111">
        <v>0</v>
      </c>
      <c r="J359" s="111">
        <v>17000</v>
      </c>
      <c r="K359" s="111">
        <f>L359+M359+N359</f>
        <v>16690</v>
      </c>
      <c r="L359" s="111">
        <v>0</v>
      </c>
      <c r="M359" s="111">
        <v>0</v>
      </c>
      <c r="N359" s="111">
        <v>16690</v>
      </c>
    </row>
    <row r="360" spans="1:14" s="2" customFormat="1" ht="12.75" outlineLevel="3">
      <c r="A360" s="22"/>
      <c r="B360" s="13" t="s">
        <v>65</v>
      </c>
      <c r="C360" s="29" t="s">
        <v>160</v>
      </c>
      <c r="D360" s="29">
        <v>850</v>
      </c>
      <c r="E360" s="29" t="s">
        <v>52</v>
      </c>
      <c r="F360" s="29" t="s">
        <v>66</v>
      </c>
      <c r="G360" s="111">
        <f>H360+I360+J360</f>
        <v>17000</v>
      </c>
      <c r="H360" s="111">
        <v>0</v>
      </c>
      <c r="I360" s="111">
        <v>0</v>
      </c>
      <c r="J360" s="111">
        <v>17000</v>
      </c>
      <c r="K360" s="111">
        <f>L360+M360+N360</f>
        <v>16690</v>
      </c>
      <c r="L360" s="111">
        <v>0</v>
      </c>
      <c r="M360" s="111">
        <v>0</v>
      </c>
      <c r="N360" s="111">
        <v>16690</v>
      </c>
    </row>
    <row r="361" spans="1:14" s="2" customFormat="1" ht="94.5" customHeight="1" outlineLevel="3">
      <c r="A361" s="50"/>
      <c r="B361" s="13" t="s">
        <v>479</v>
      </c>
      <c r="C361" s="29" t="s">
        <v>480</v>
      </c>
      <c r="D361" s="29"/>
      <c r="E361" s="29"/>
      <c r="F361" s="29"/>
      <c r="G361" s="111">
        <f>G362</f>
        <v>610400</v>
      </c>
      <c r="H361" s="111">
        <f aca="true" t="shared" si="102" ref="H361:N361">H362</f>
        <v>0</v>
      </c>
      <c r="I361" s="111">
        <f t="shared" si="102"/>
        <v>531000</v>
      </c>
      <c r="J361" s="111">
        <f t="shared" si="102"/>
        <v>79400</v>
      </c>
      <c r="K361" s="111">
        <f t="shared" si="102"/>
        <v>610400</v>
      </c>
      <c r="L361" s="111">
        <f t="shared" si="102"/>
        <v>0</v>
      </c>
      <c r="M361" s="111">
        <f t="shared" si="102"/>
        <v>531000</v>
      </c>
      <c r="N361" s="111">
        <f t="shared" si="102"/>
        <v>79400</v>
      </c>
    </row>
    <row r="362" spans="1:14" s="2" customFormat="1" ht="26.25" outlineLevel="3">
      <c r="A362" s="50"/>
      <c r="B362" s="13" t="s">
        <v>96</v>
      </c>
      <c r="C362" s="29" t="s">
        <v>480</v>
      </c>
      <c r="D362" s="29">
        <v>600</v>
      </c>
      <c r="E362" s="29"/>
      <c r="F362" s="29"/>
      <c r="G362" s="111">
        <f>G363+G366</f>
        <v>610400</v>
      </c>
      <c r="H362" s="111">
        <f aca="true" t="shared" si="103" ref="H362:N362">H363+H366</f>
        <v>0</v>
      </c>
      <c r="I362" s="111">
        <f t="shared" si="103"/>
        <v>531000</v>
      </c>
      <c r="J362" s="111">
        <f t="shared" si="103"/>
        <v>79400</v>
      </c>
      <c r="K362" s="111">
        <f t="shared" si="103"/>
        <v>610400</v>
      </c>
      <c r="L362" s="111">
        <f t="shared" si="103"/>
        <v>0</v>
      </c>
      <c r="M362" s="111">
        <f t="shared" si="103"/>
        <v>531000</v>
      </c>
      <c r="N362" s="111">
        <f t="shared" si="103"/>
        <v>79400</v>
      </c>
    </row>
    <row r="363" spans="1:14" s="2" customFormat="1" ht="12.75" outlineLevel="3">
      <c r="A363" s="50"/>
      <c r="B363" s="13" t="s">
        <v>97</v>
      </c>
      <c r="C363" s="29" t="s">
        <v>480</v>
      </c>
      <c r="D363" s="29">
        <v>610</v>
      </c>
      <c r="E363" s="29"/>
      <c r="F363" s="29"/>
      <c r="G363" s="111">
        <f aca="true" t="shared" si="104" ref="G363:G368">H363+I363+J363</f>
        <v>323000</v>
      </c>
      <c r="H363" s="111">
        <v>0</v>
      </c>
      <c r="I363" s="111">
        <v>281000</v>
      </c>
      <c r="J363" s="111">
        <v>42000</v>
      </c>
      <c r="K363" s="111">
        <f aca="true" t="shared" si="105" ref="K363:K368">L363+M363+N363</f>
        <v>323000</v>
      </c>
      <c r="L363" s="111">
        <v>0</v>
      </c>
      <c r="M363" s="111">
        <v>281000</v>
      </c>
      <c r="N363" s="111">
        <v>42000</v>
      </c>
    </row>
    <row r="364" spans="1:14" s="2" customFormat="1" ht="12.75" outlineLevel="3">
      <c r="A364" s="50"/>
      <c r="B364" s="13" t="s">
        <v>51</v>
      </c>
      <c r="C364" s="29" t="s">
        <v>480</v>
      </c>
      <c r="D364" s="29">
        <v>610</v>
      </c>
      <c r="E364" s="29" t="s">
        <v>52</v>
      </c>
      <c r="F364" s="29"/>
      <c r="G364" s="111">
        <f t="shared" si="104"/>
        <v>323000</v>
      </c>
      <c r="H364" s="111">
        <v>0</v>
      </c>
      <c r="I364" s="111">
        <v>281000</v>
      </c>
      <c r="J364" s="111">
        <v>42000</v>
      </c>
      <c r="K364" s="111">
        <f t="shared" si="105"/>
        <v>323000</v>
      </c>
      <c r="L364" s="111">
        <v>0</v>
      </c>
      <c r="M364" s="111">
        <v>281000</v>
      </c>
      <c r="N364" s="111">
        <v>42000</v>
      </c>
    </row>
    <row r="365" spans="1:14" s="2" customFormat="1" ht="12.75" outlineLevel="3">
      <c r="A365" s="50"/>
      <c r="B365" s="13" t="s">
        <v>47</v>
      </c>
      <c r="C365" s="29" t="s">
        <v>480</v>
      </c>
      <c r="D365" s="29">
        <v>610</v>
      </c>
      <c r="E365" s="29" t="s">
        <v>52</v>
      </c>
      <c r="F365" s="29" t="s">
        <v>43</v>
      </c>
      <c r="G365" s="111">
        <f t="shared" si="104"/>
        <v>323000</v>
      </c>
      <c r="H365" s="111">
        <v>0</v>
      </c>
      <c r="I365" s="111">
        <v>281000</v>
      </c>
      <c r="J365" s="111">
        <v>42000</v>
      </c>
      <c r="K365" s="111">
        <f t="shared" si="105"/>
        <v>323000</v>
      </c>
      <c r="L365" s="111">
        <v>0</v>
      </c>
      <c r="M365" s="111">
        <v>281000</v>
      </c>
      <c r="N365" s="111">
        <v>42000</v>
      </c>
    </row>
    <row r="366" spans="1:14" s="2" customFormat="1" ht="12.75" outlineLevel="3">
      <c r="A366" s="50"/>
      <c r="B366" s="13" t="s">
        <v>95</v>
      </c>
      <c r="C366" s="29" t="s">
        <v>480</v>
      </c>
      <c r="D366" s="29" t="s">
        <v>311</v>
      </c>
      <c r="E366" s="29"/>
      <c r="F366" s="29"/>
      <c r="G366" s="111">
        <f t="shared" si="104"/>
        <v>287400</v>
      </c>
      <c r="H366" s="111">
        <v>0</v>
      </c>
      <c r="I366" s="111">
        <v>250000</v>
      </c>
      <c r="J366" s="111">
        <v>37400</v>
      </c>
      <c r="K366" s="111">
        <f t="shared" si="105"/>
        <v>287400</v>
      </c>
      <c r="L366" s="111">
        <v>0</v>
      </c>
      <c r="M366" s="111">
        <v>250000</v>
      </c>
      <c r="N366" s="111">
        <v>37400</v>
      </c>
    </row>
    <row r="367" spans="1:14" s="2" customFormat="1" ht="12.75" outlineLevel="3">
      <c r="A367" s="50"/>
      <c r="B367" s="13" t="s">
        <v>51</v>
      </c>
      <c r="C367" s="29" t="s">
        <v>480</v>
      </c>
      <c r="D367" s="29" t="s">
        <v>311</v>
      </c>
      <c r="E367" s="29" t="s">
        <v>52</v>
      </c>
      <c r="F367" s="29"/>
      <c r="G367" s="111">
        <f t="shared" si="104"/>
        <v>287400</v>
      </c>
      <c r="H367" s="111">
        <v>0</v>
      </c>
      <c r="I367" s="111">
        <v>250000</v>
      </c>
      <c r="J367" s="111">
        <v>37400</v>
      </c>
      <c r="K367" s="111">
        <f t="shared" si="105"/>
        <v>287400</v>
      </c>
      <c r="L367" s="111">
        <v>0</v>
      </c>
      <c r="M367" s="111">
        <v>250000</v>
      </c>
      <c r="N367" s="111">
        <v>37400</v>
      </c>
    </row>
    <row r="368" spans="1:14" s="2" customFormat="1" ht="12.75" outlineLevel="3">
      <c r="A368" s="50"/>
      <c r="B368" s="13" t="s">
        <v>47</v>
      </c>
      <c r="C368" s="29" t="s">
        <v>480</v>
      </c>
      <c r="D368" s="29" t="s">
        <v>311</v>
      </c>
      <c r="E368" s="29" t="s">
        <v>52</v>
      </c>
      <c r="F368" s="29" t="s">
        <v>43</v>
      </c>
      <c r="G368" s="111">
        <f t="shared" si="104"/>
        <v>287400</v>
      </c>
      <c r="H368" s="111">
        <v>0</v>
      </c>
      <c r="I368" s="111">
        <v>250000</v>
      </c>
      <c r="J368" s="111">
        <v>37400</v>
      </c>
      <c r="K368" s="111">
        <f t="shared" si="105"/>
        <v>287400</v>
      </c>
      <c r="L368" s="111">
        <v>0</v>
      </c>
      <c r="M368" s="111">
        <v>250000</v>
      </c>
      <c r="N368" s="111">
        <v>37400</v>
      </c>
    </row>
    <row r="369" spans="1:14" s="2" customFormat="1" ht="54.75" outlineLevel="3">
      <c r="A369" s="22"/>
      <c r="B369" s="10" t="s">
        <v>162</v>
      </c>
      <c r="C369" s="31" t="s">
        <v>163</v>
      </c>
      <c r="D369" s="31"/>
      <c r="E369" s="31"/>
      <c r="F369" s="31"/>
      <c r="G369" s="114">
        <f aca="true" t="shared" si="106" ref="G369:N369">G370+G378</f>
        <v>151067700</v>
      </c>
      <c r="H369" s="114">
        <f t="shared" si="106"/>
        <v>0</v>
      </c>
      <c r="I369" s="114">
        <f t="shared" si="106"/>
        <v>151067700</v>
      </c>
      <c r="J369" s="114">
        <f t="shared" si="106"/>
        <v>0</v>
      </c>
      <c r="K369" s="114">
        <f t="shared" si="106"/>
        <v>151067700</v>
      </c>
      <c r="L369" s="114">
        <f t="shared" si="106"/>
        <v>0</v>
      </c>
      <c r="M369" s="114">
        <f t="shared" si="106"/>
        <v>151067700</v>
      </c>
      <c r="N369" s="114">
        <f t="shared" si="106"/>
        <v>0</v>
      </c>
    </row>
    <row r="370" spans="1:14" s="2" customFormat="1" ht="67.5" customHeight="1" outlineLevel="3">
      <c r="A370" s="22"/>
      <c r="B370" s="13" t="s">
        <v>341</v>
      </c>
      <c r="C370" s="29" t="s">
        <v>164</v>
      </c>
      <c r="D370" s="29"/>
      <c r="E370" s="29"/>
      <c r="F370" s="29"/>
      <c r="G370" s="111">
        <f aca="true" t="shared" si="107" ref="G370:N370">G371</f>
        <v>40860400</v>
      </c>
      <c r="H370" s="111">
        <f t="shared" si="107"/>
        <v>0</v>
      </c>
      <c r="I370" s="111">
        <f t="shared" si="107"/>
        <v>40860400</v>
      </c>
      <c r="J370" s="111">
        <f t="shared" si="107"/>
        <v>0</v>
      </c>
      <c r="K370" s="111">
        <f t="shared" si="107"/>
        <v>40860400</v>
      </c>
      <c r="L370" s="111">
        <f t="shared" si="107"/>
        <v>0</v>
      </c>
      <c r="M370" s="111">
        <f t="shared" si="107"/>
        <v>40860400</v>
      </c>
      <c r="N370" s="111">
        <f t="shared" si="107"/>
        <v>0</v>
      </c>
    </row>
    <row r="371" spans="1:14" s="2" customFormat="1" ht="26.25" outlineLevel="3">
      <c r="A371" s="22"/>
      <c r="B371" s="13" t="s">
        <v>96</v>
      </c>
      <c r="C371" s="29" t="s">
        <v>164</v>
      </c>
      <c r="D371" s="29">
        <v>600</v>
      </c>
      <c r="E371" s="29"/>
      <c r="F371" s="29"/>
      <c r="G371" s="111">
        <f aca="true" t="shared" si="108" ref="G371:N371">G372+G375</f>
        <v>40860400</v>
      </c>
      <c r="H371" s="111">
        <f t="shared" si="108"/>
        <v>0</v>
      </c>
      <c r="I371" s="111">
        <f t="shared" si="108"/>
        <v>40860400</v>
      </c>
      <c r="J371" s="111">
        <f t="shared" si="108"/>
        <v>0</v>
      </c>
      <c r="K371" s="111">
        <f t="shared" si="108"/>
        <v>40860400</v>
      </c>
      <c r="L371" s="111">
        <f t="shared" si="108"/>
        <v>0</v>
      </c>
      <c r="M371" s="111">
        <f t="shared" si="108"/>
        <v>40860400</v>
      </c>
      <c r="N371" s="111">
        <f t="shared" si="108"/>
        <v>0</v>
      </c>
    </row>
    <row r="372" spans="1:14" s="2" customFormat="1" ht="12.75" outlineLevel="3">
      <c r="A372" s="22"/>
      <c r="B372" s="13" t="s">
        <v>97</v>
      </c>
      <c r="C372" s="29" t="s">
        <v>164</v>
      </c>
      <c r="D372" s="29">
        <v>610</v>
      </c>
      <c r="E372" s="29"/>
      <c r="F372" s="29"/>
      <c r="G372" s="111">
        <f aca="true" t="shared" si="109" ref="G372:G377">H372+I372+J372</f>
        <v>29059200</v>
      </c>
      <c r="H372" s="111">
        <v>0</v>
      </c>
      <c r="I372" s="111">
        <v>29059200</v>
      </c>
      <c r="J372" s="111">
        <v>0</v>
      </c>
      <c r="K372" s="111">
        <f aca="true" t="shared" si="110" ref="K372:K377">L372+M372+N372</f>
        <v>29059200</v>
      </c>
      <c r="L372" s="111">
        <v>0</v>
      </c>
      <c r="M372" s="111">
        <v>29059200</v>
      </c>
      <c r="N372" s="111">
        <v>0</v>
      </c>
    </row>
    <row r="373" spans="1:14" s="2" customFormat="1" ht="12.75" outlineLevel="3">
      <c r="A373" s="22"/>
      <c r="B373" s="13" t="s">
        <v>51</v>
      </c>
      <c r="C373" s="29" t="s">
        <v>164</v>
      </c>
      <c r="D373" s="29">
        <v>610</v>
      </c>
      <c r="E373" s="29" t="s">
        <v>52</v>
      </c>
      <c r="F373" s="29"/>
      <c r="G373" s="111">
        <f t="shared" si="109"/>
        <v>29059200</v>
      </c>
      <c r="H373" s="111">
        <v>0</v>
      </c>
      <c r="I373" s="111">
        <v>29059200</v>
      </c>
      <c r="J373" s="111">
        <v>0</v>
      </c>
      <c r="K373" s="111">
        <f t="shared" si="110"/>
        <v>29059200</v>
      </c>
      <c r="L373" s="111">
        <v>0</v>
      </c>
      <c r="M373" s="111">
        <v>29059200</v>
      </c>
      <c r="N373" s="111">
        <v>0</v>
      </c>
    </row>
    <row r="374" spans="1:14" s="2" customFormat="1" ht="12.75" outlineLevel="3">
      <c r="A374" s="22"/>
      <c r="B374" s="13" t="s">
        <v>59</v>
      </c>
      <c r="C374" s="29" t="s">
        <v>164</v>
      </c>
      <c r="D374" s="29">
        <v>610</v>
      </c>
      <c r="E374" s="29" t="s">
        <v>52</v>
      </c>
      <c r="F374" s="29" t="s">
        <v>41</v>
      </c>
      <c r="G374" s="111">
        <f t="shared" si="109"/>
        <v>29059200</v>
      </c>
      <c r="H374" s="111">
        <v>0</v>
      </c>
      <c r="I374" s="111">
        <v>29059200</v>
      </c>
      <c r="J374" s="111">
        <v>0</v>
      </c>
      <c r="K374" s="111">
        <f t="shared" si="110"/>
        <v>29059200</v>
      </c>
      <c r="L374" s="111">
        <v>0</v>
      </c>
      <c r="M374" s="111">
        <v>29059200</v>
      </c>
      <c r="N374" s="111">
        <v>0</v>
      </c>
    </row>
    <row r="375" spans="1:14" s="2" customFormat="1" ht="12.75" outlineLevel="3">
      <c r="A375" s="22"/>
      <c r="B375" s="13" t="s">
        <v>95</v>
      </c>
      <c r="C375" s="29" t="s">
        <v>164</v>
      </c>
      <c r="D375" s="29">
        <v>620</v>
      </c>
      <c r="E375" s="29"/>
      <c r="F375" s="29"/>
      <c r="G375" s="111">
        <f t="shared" si="109"/>
        <v>11801200</v>
      </c>
      <c r="H375" s="111">
        <v>0</v>
      </c>
      <c r="I375" s="111">
        <v>11801200</v>
      </c>
      <c r="J375" s="111">
        <v>0</v>
      </c>
      <c r="K375" s="111">
        <f t="shared" si="110"/>
        <v>11801200</v>
      </c>
      <c r="L375" s="111">
        <v>0</v>
      </c>
      <c r="M375" s="111">
        <v>11801200</v>
      </c>
      <c r="N375" s="111">
        <v>0</v>
      </c>
    </row>
    <row r="376" spans="1:14" s="2" customFormat="1" ht="12.75" outlineLevel="3">
      <c r="A376" s="22"/>
      <c r="B376" s="13" t="s">
        <v>51</v>
      </c>
      <c r="C376" s="29" t="s">
        <v>164</v>
      </c>
      <c r="D376" s="29">
        <v>620</v>
      </c>
      <c r="E376" s="29" t="s">
        <v>52</v>
      </c>
      <c r="F376" s="29"/>
      <c r="G376" s="111">
        <f t="shared" si="109"/>
        <v>11801200</v>
      </c>
      <c r="H376" s="111">
        <v>0</v>
      </c>
      <c r="I376" s="111">
        <v>11801200</v>
      </c>
      <c r="J376" s="111">
        <v>0</v>
      </c>
      <c r="K376" s="111">
        <f t="shared" si="110"/>
        <v>11801200</v>
      </c>
      <c r="L376" s="111">
        <v>0</v>
      </c>
      <c r="M376" s="111">
        <v>11801200</v>
      </c>
      <c r="N376" s="111">
        <v>0</v>
      </c>
    </row>
    <row r="377" spans="1:14" s="2" customFormat="1" ht="12.75" outlineLevel="3">
      <c r="A377" s="22"/>
      <c r="B377" s="13" t="s">
        <v>59</v>
      </c>
      <c r="C377" s="29" t="s">
        <v>164</v>
      </c>
      <c r="D377" s="29">
        <v>620</v>
      </c>
      <c r="E377" s="29" t="s">
        <v>52</v>
      </c>
      <c r="F377" s="29" t="s">
        <v>41</v>
      </c>
      <c r="G377" s="111">
        <f t="shared" si="109"/>
        <v>11801200</v>
      </c>
      <c r="H377" s="111">
        <v>0</v>
      </c>
      <c r="I377" s="111">
        <v>11801200</v>
      </c>
      <c r="J377" s="111">
        <v>0</v>
      </c>
      <c r="K377" s="111">
        <f t="shared" si="110"/>
        <v>11801200</v>
      </c>
      <c r="L377" s="111">
        <v>0</v>
      </c>
      <c r="M377" s="111">
        <v>11801200</v>
      </c>
      <c r="N377" s="111">
        <v>0</v>
      </c>
    </row>
    <row r="378" spans="1:14" s="2" customFormat="1" ht="108" customHeight="1" outlineLevel="3">
      <c r="A378" s="22"/>
      <c r="B378" s="13" t="s">
        <v>342</v>
      </c>
      <c r="C378" s="29" t="s">
        <v>165</v>
      </c>
      <c r="D378" s="29"/>
      <c r="E378" s="29"/>
      <c r="F378" s="29"/>
      <c r="G378" s="111">
        <f aca="true" t="shared" si="111" ref="G378:N378">G379</f>
        <v>110207300</v>
      </c>
      <c r="H378" s="111">
        <f t="shared" si="111"/>
        <v>0</v>
      </c>
      <c r="I378" s="111">
        <f t="shared" si="111"/>
        <v>110207300</v>
      </c>
      <c r="J378" s="111">
        <f t="shared" si="111"/>
        <v>0</v>
      </c>
      <c r="K378" s="111">
        <f t="shared" si="111"/>
        <v>110207300</v>
      </c>
      <c r="L378" s="111">
        <f t="shared" si="111"/>
        <v>0</v>
      </c>
      <c r="M378" s="111">
        <f t="shared" si="111"/>
        <v>110207300</v>
      </c>
      <c r="N378" s="111">
        <f t="shared" si="111"/>
        <v>0</v>
      </c>
    </row>
    <row r="379" spans="1:14" s="2" customFormat="1" ht="26.25" outlineLevel="3">
      <c r="A379" s="22"/>
      <c r="B379" s="13" t="s">
        <v>94</v>
      </c>
      <c r="C379" s="29" t="s">
        <v>165</v>
      </c>
      <c r="D379" s="29">
        <v>600</v>
      </c>
      <c r="E379" s="29"/>
      <c r="F379" s="29"/>
      <c r="G379" s="111">
        <f>G380+G383</f>
        <v>110207300</v>
      </c>
      <c r="H379" s="111">
        <f aca="true" t="shared" si="112" ref="H379:N379">H380+H383</f>
        <v>0</v>
      </c>
      <c r="I379" s="111">
        <f t="shared" si="112"/>
        <v>110207300</v>
      </c>
      <c r="J379" s="111">
        <f t="shared" si="112"/>
        <v>0</v>
      </c>
      <c r="K379" s="111">
        <f t="shared" si="112"/>
        <v>110207300</v>
      </c>
      <c r="L379" s="111">
        <f t="shared" si="112"/>
        <v>0</v>
      </c>
      <c r="M379" s="111">
        <f>M380+M383</f>
        <v>110207300</v>
      </c>
      <c r="N379" s="111">
        <f t="shared" si="112"/>
        <v>0</v>
      </c>
    </row>
    <row r="380" spans="1:14" s="2" customFormat="1" ht="12.75" outlineLevel="3">
      <c r="A380" s="22"/>
      <c r="B380" s="13" t="s">
        <v>97</v>
      </c>
      <c r="C380" s="29" t="s">
        <v>165</v>
      </c>
      <c r="D380" s="29">
        <v>610</v>
      </c>
      <c r="E380" s="29"/>
      <c r="F380" s="29"/>
      <c r="G380" s="111">
        <f aca="true" t="shared" si="113" ref="G380:G385">H380+I380+J380</f>
        <v>105872878.19</v>
      </c>
      <c r="H380" s="111">
        <v>0</v>
      </c>
      <c r="I380" s="111">
        <v>105872878.19</v>
      </c>
      <c r="J380" s="111">
        <v>0</v>
      </c>
      <c r="K380" s="111">
        <f aca="true" t="shared" si="114" ref="K380:K385">L380+M380+N380</f>
        <v>105872878.19</v>
      </c>
      <c r="L380" s="111">
        <v>0</v>
      </c>
      <c r="M380" s="111">
        <v>105872878.19</v>
      </c>
      <c r="N380" s="111">
        <v>0</v>
      </c>
    </row>
    <row r="381" spans="1:14" s="2" customFormat="1" ht="12.75" outlineLevel="3">
      <c r="A381" s="22"/>
      <c r="B381" s="13" t="s">
        <v>51</v>
      </c>
      <c r="C381" s="29" t="s">
        <v>165</v>
      </c>
      <c r="D381" s="29">
        <v>610</v>
      </c>
      <c r="E381" s="29" t="s">
        <v>52</v>
      </c>
      <c r="F381" s="29"/>
      <c r="G381" s="111">
        <f t="shared" si="113"/>
        <v>105872878.19</v>
      </c>
      <c r="H381" s="111">
        <v>0</v>
      </c>
      <c r="I381" s="111">
        <v>105872878.19</v>
      </c>
      <c r="J381" s="111">
        <v>0</v>
      </c>
      <c r="K381" s="111">
        <f t="shared" si="114"/>
        <v>105872878.19</v>
      </c>
      <c r="L381" s="111">
        <v>0</v>
      </c>
      <c r="M381" s="111">
        <v>105872878.19</v>
      </c>
      <c r="N381" s="111">
        <v>0</v>
      </c>
    </row>
    <row r="382" spans="1:14" s="2" customFormat="1" ht="12.75" outlineLevel="3">
      <c r="A382" s="22"/>
      <c r="B382" s="13" t="s">
        <v>60</v>
      </c>
      <c r="C382" s="29" t="s">
        <v>165</v>
      </c>
      <c r="D382" s="29">
        <v>610</v>
      </c>
      <c r="E382" s="29" t="s">
        <v>52</v>
      </c>
      <c r="F382" s="29" t="s">
        <v>38</v>
      </c>
      <c r="G382" s="111">
        <f t="shared" si="113"/>
        <v>105872878.19</v>
      </c>
      <c r="H382" s="111">
        <v>0</v>
      </c>
      <c r="I382" s="111">
        <v>105872878.19</v>
      </c>
      <c r="J382" s="111">
        <v>0</v>
      </c>
      <c r="K382" s="111">
        <f t="shared" si="114"/>
        <v>105872878.19</v>
      </c>
      <c r="L382" s="111">
        <v>0</v>
      </c>
      <c r="M382" s="111">
        <v>105872878.19</v>
      </c>
      <c r="N382" s="111">
        <v>0</v>
      </c>
    </row>
    <row r="383" spans="1:14" s="2" customFormat="1" ht="12.75" outlineLevel="3">
      <c r="A383" s="22"/>
      <c r="B383" s="13" t="s">
        <v>95</v>
      </c>
      <c r="C383" s="29" t="s">
        <v>165</v>
      </c>
      <c r="D383" s="29" t="s">
        <v>311</v>
      </c>
      <c r="E383" s="29"/>
      <c r="F383" s="29"/>
      <c r="G383" s="111">
        <f t="shared" si="113"/>
        <v>4334421.81</v>
      </c>
      <c r="H383" s="111">
        <v>0</v>
      </c>
      <c r="I383" s="111">
        <v>4334421.81</v>
      </c>
      <c r="J383" s="111">
        <v>0</v>
      </c>
      <c r="K383" s="111">
        <f t="shared" si="114"/>
        <v>4334421.81</v>
      </c>
      <c r="L383" s="111">
        <v>0</v>
      </c>
      <c r="M383" s="111">
        <v>4334421.81</v>
      </c>
      <c r="N383" s="111">
        <v>0</v>
      </c>
    </row>
    <row r="384" spans="1:14" s="2" customFormat="1" ht="12.75" outlineLevel="3">
      <c r="A384" s="22"/>
      <c r="B384" s="13" t="s">
        <v>51</v>
      </c>
      <c r="C384" s="29" t="s">
        <v>165</v>
      </c>
      <c r="D384" s="29" t="s">
        <v>311</v>
      </c>
      <c r="E384" s="29" t="s">
        <v>52</v>
      </c>
      <c r="F384" s="29"/>
      <c r="G384" s="111">
        <f t="shared" si="113"/>
        <v>4334421.81</v>
      </c>
      <c r="H384" s="111">
        <v>0</v>
      </c>
      <c r="I384" s="111">
        <v>4334421.81</v>
      </c>
      <c r="J384" s="111">
        <v>0</v>
      </c>
      <c r="K384" s="111">
        <f t="shared" si="114"/>
        <v>4334421.81</v>
      </c>
      <c r="L384" s="111">
        <v>0</v>
      </c>
      <c r="M384" s="111">
        <v>4334421.81</v>
      </c>
      <c r="N384" s="111">
        <v>0</v>
      </c>
    </row>
    <row r="385" spans="1:14" s="2" customFormat="1" ht="12.75" outlineLevel="3">
      <c r="A385" s="22"/>
      <c r="B385" s="13" t="s">
        <v>60</v>
      </c>
      <c r="C385" s="29" t="s">
        <v>165</v>
      </c>
      <c r="D385" s="29" t="s">
        <v>311</v>
      </c>
      <c r="E385" s="29" t="s">
        <v>52</v>
      </c>
      <c r="F385" s="29" t="s">
        <v>38</v>
      </c>
      <c r="G385" s="111">
        <f t="shared" si="113"/>
        <v>4334421.81</v>
      </c>
      <c r="H385" s="111">
        <v>0</v>
      </c>
      <c r="I385" s="111">
        <v>4334421.81</v>
      </c>
      <c r="J385" s="111">
        <v>0</v>
      </c>
      <c r="K385" s="111">
        <f t="shared" si="114"/>
        <v>4334421.81</v>
      </c>
      <c r="L385" s="111">
        <v>0</v>
      </c>
      <c r="M385" s="111">
        <v>4334421.81</v>
      </c>
      <c r="N385" s="111">
        <v>0</v>
      </c>
    </row>
    <row r="386" spans="1:14" s="2" customFormat="1" ht="41.25" outlineLevel="3">
      <c r="A386" s="22"/>
      <c r="B386" s="10" t="s">
        <v>166</v>
      </c>
      <c r="C386" s="31" t="s">
        <v>167</v>
      </c>
      <c r="D386" s="31"/>
      <c r="E386" s="31"/>
      <c r="F386" s="31"/>
      <c r="G386" s="115">
        <f aca="true" t="shared" si="115" ref="G386:N389">G387</f>
        <v>110000</v>
      </c>
      <c r="H386" s="115">
        <f t="shared" si="115"/>
        <v>0</v>
      </c>
      <c r="I386" s="115">
        <f t="shared" si="115"/>
        <v>0</v>
      </c>
      <c r="J386" s="115">
        <f t="shared" si="115"/>
        <v>110000</v>
      </c>
      <c r="K386" s="115">
        <f t="shared" si="115"/>
        <v>110000</v>
      </c>
      <c r="L386" s="115">
        <f t="shared" si="115"/>
        <v>0</v>
      </c>
      <c r="M386" s="115">
        <f t="shared" si="115"/>
        <v>0</v>
      </c>
      <c r="N386" s="115">
        <f t="shared" si="115"/>
        <v>110000</v>
      </c>
    </row>
    <row r="387" spans="1:14" s="2" customFormat="1" ht="26.25" outlineLevel="3">
      <c r="A387" s="22"/>
      <c r="B387" s="13" t="s">
        <v>168</v>
      </c>
      <c r="C387" s="29" t="s">
        <v>169</v>
      </c>
      <c r="D387" s="29"/>
      <c r="E387" s="29"/>
      <c r="F387" s="29"/>
      <c r="G387" s="111">
        <f t="shared" si="115"/>
        <v>110000</v>
      </c>
      <c r="H387" s="111">
        <f t="shared" si="115"/>
        <v>0</v>
      </c>
      <c r="I387" s="111">
        <f t="shared" si="115"/>
        <v>0</v>
      </c>
      <c r="J387" s="111">
        <f t="shared" si="115"/>
        <v>110000</v>
      </c>
      <c r="K387" s="111">
        <f t="shared" si="115"/>
        <v>110000</v>
      </c>
      <c r="L387" s="111">
        <f t="shared" si="115"/>
        <v>0</v>
      </c>
      <c r="M387" s="111">
        <f t="shared" si="115"/>
        <v>0</v>
      </c>
      <c r="N387" s="111">
        <f t="shared" si="115"/>
        <v>110000</v>
      </c>
    </row>
    <row r="388" spans="1:14" s="2" customFormat="1" ht="26.25" outlineLevel="3">
      <c r="A388" s="22"/>
      <c r="B388" s="13" t="s">
        <v>85</v>
      </c>
      <c r="C388" s="29" t="s">
        <v>169</v>
      </c>
      <c r="D388" s="29">
        <v>200</v>
      </c>
      <c r="E388" s="29"/>
      <c r="F388" s="29"/>
      <c r="G388" s="111">
        <f t="shared" si="115"/>
        <v>110000</v>
      </c>
      <c r="H388" s="111">
        <f t="shared" si="115"/>
        <v>0</v>
      </c>
      <c r="I388" s="111">
        <f t="shared" si="115"/>
        <v>0</v>
      </c>
      <c r="J388" s="111">
        <f t="shared" si="115"/>
        <v>110000</v>
      </c>
      <c r="K388" s="111">
        <f t="shared" si="115"/>
        <v>110000</v>
      </c>
      <c r="L388" s="111">
        <f t="shared" si="115"/>
        <v>0</v>
      </c>
      <c r="M388" s="111">
        <f t="shared" si="115"/>
        <v>0</v>
      </c>
      <c r="N388" s="111">
        <f t="shared" si="115"/>
        <v>110000</v>
      </c>
    </row>
    <row r="389" spans="1:14" s="2" customFormat="1" ht="25.5" customHeight="1" outlineLevel="3">
      <c r="A389" s="22"/>
      <c r="B389" s="13" t="s">
        <v>86</v>
      </c>
      <c r="C389" s="29" t="s">
        <v>169</v>
      </c>
      <c r="D389" s="29">
        <v>240</v>
      </c>
      <c r="E389" s="29"/>
      <c r="F389" s="29"/>
      <c r="G389" s="111">
        <f t="shared" si="115"/>
        <v>110000</v>
      </c>
      <c r="H389" s="111">
        <f t="shared" si="115"/>
        <v>0</v>
      </c>
      <c r="I389" s="111">
        <f t="shared" si="115"/>
        <v>0</v>
      </c>
      <c r="J389" s="111">
        <f t="shared" si="115"/>
        <v>110000</v>
      </c>
      <c r="K389" s="111">
        <f t="shared" si="115"/>
        <v>110000</v>
      </c>
      <c r="L389" s="111">
        <f t="shared" si="115"/>
        <v>0</v>
      </c>
      <c r="M389" s="111">
        <f t="shared" si="115"/>
        <v>0</v>
      </c>
      <c r="N389" s="111">
        <f t="shared" si="115"/>
        <v>110000</v>
      </c>
    </row>
    <row r="390" spans="1:14" s="2" customFormat="1" ht="12.75" outlineLevel="3">
      <c r="A390" s="22"/>
      <c r="B390" s="13" t="s">
        <v>51</v>
      </c>
      <c r="C390" s="29" t="s">
        <v>169</v>
      </c>
      <c r="D390" s="29">
        <v>240</v>
      </c>
      <c r="E390" s="29" t="s">
        <v>52</v>
      </c>
      <c r="F390" s="29"/>
      <c r="G390" s="111">
        <f aca="true" t="shared" si="116" ref="G390:N390">G391+G392</f>
        <v>110000</v>
      </c>
      <c r="H390" s="111">
        <f t="shared" si="116"/>
        <v>0</v>
      </c>
      <c r="I390" s="111">
        <f t="shared" si="116"/>
        <v>0</v>
      </c>
      <c r="J390" s="111">
        <f t="shared" si="116"/>
        <v>110000</v>
      </c>
      <c r="K390" s="111">
        <f t="shared" si="116"/>
        <v>110000</v>
      </c>
      <c r="L390" s="111">
        <f t="shared" si="116"/>
        <v>0</v>
      </c>
      <c r="M390" s="111">
        <f t="shared" si="116"/>
        <v>0</v>
      </c>
      <c r="N390" s="111">
        <f t="shared" si="116"/>
        <v>110000</v>
      </c>
    </row>
    <row r="391" spans="1:14" s="2" customFormat="1" ht="12.75" outlineLevel="3">
      <c r="A391" s="22"/>
      <c r="B391" s="13" t="s">
        <v>59</v>
      </c>
      <c r="C391" s="29" t="s">
        <v>169</v>
      </c>
      <c r="D391" s="29">
        <v>240</v>
      </c>
      <c r="E391" s="29" t="s">
        <v>52</v>
      </c>
      <c r="F391" s="29" t="s">
        <v>41</v>
      </c>
      <c r="G391" s="111">
        <f>H391+I391+J391</f>
        <v>10000</v>
      </c>
      <c r="H391" s="111">
        <v>0</v>
      </c>
      <c r="I391" s="111">
        <v>0</v>
      </c>
      <c r="J391" s="111">
        <v>10000</v>
      </c>
      <c r="K391" s="111">
        <f>L391+M391+N391</f>
        <v>10000</v>
      </c>
      <c r="L391" s="111">
        <v>0</v>
      </c>
      <c r="M391" s="111">
        <v>0</v>
      </c>
      <c r="N391" s="111">
        <v>10000</v>
      </c>
    </row>
    <row r="392" spans="1:14" s="2" customFormat="1" ht="12.75" outlineLevel="3">
      <c r="A392" s="22"/>
      <c r="B392" s="13" t="s">
        <v>60</v>
      </c>
      <c r="C392" s="29" t="s">
        <v>169</v>
      </c>
      <c r="D392" s="29">
        <v>240</v>
      </c>
      <c r="E392" s="29" t="s">
        <v>52</v>
      </c>
      <c r="F392" s="29" t="s">
        <v>38</v>
      </c>
      <c r="G392" s="111">
        <f>H392+I392+J392</f>
        <v>100000</v>
      </c>
      <c r="H392" s="111">
        <v>0</v>
      </c>
      <c r="I392" s="111">
        <v>0</v>
      </c>
      <c r="J392" s="111">
        <v>100000</v>
      </c>
      <c r="K392" s="111">
        <f>L392+M392+N392</f>
        <v>100000</v>
      </c>
      <c r="L392" s="111">
        <v>0</v>
      </c>
      <c r="M392" s="111">
        <v>0</v>
      </c>
      <c r="N392" s="111">
        <v>100000</v>
      </c>
    </row>
    <row r="393" spans="1:14" s="2" customFormat="1" ht="27" outlineLevel="3">
      <c r="A393" s="22"/>
      <c r="B393" s="10" t="s">
        <v>306</v>
      </c>
      <c r="C393" s="31" t="s">
        <v>307</v>
      </c>
      <c r="D393" s="31"/>
      <c r="E393" s="31"/>
      <c r="F393" s="31"/>
      <c r="G393" s="114">
        <f aca="true" t="shared" si="117" ref="G393:N393">G394</f>
        <v>0</v>
      </c>
      <c r="H393" s="114">
        <f t="shared" si="117"/>
        <v>0</v>
      </c>
      <c r="I393" s="114">
        <f t="shared" si="117"/>
        <v>0</v>
      </c>
      <c r="J393" s="114">
        <f t="shared" si="117"/>
        <v>0</v>
      </c>
      <c r="K393" s="114">
        <f t="shared" si="117"/>
        <v>0</v>
      </c>
      <c r="L393" s="114">
        <f t="shared" si="117"/>
        <v>0</v>
      </c>
      <c r="M393" s="114">
        <f t="shared" si="117"/>
        <v>0</v>
      </c>
      <c r="N393" s="114">
        <f t="shared" si="117"/>
        <v>0</v>
      </c>
    </row>
    <row r="394" spans="1:14" s="2" customFormat="1" ht="39.75" customHeight="1" outlineLevel="3">
      <c r="A394" s="22"/>
      <c r="B394" s="13" t="s">
        <v>343</v>
      </c>
      <c r="C394" s="29" t="s">
        <v>344</v>
      </c>
      <c r="D394" s="29"/>
      <c r="E394" s="29"/>
      <c r="F394" s="29"/>
      <c r="G394" s="111">
        <f aca="true" t="shared" si="118" ref="G394:L394">G395</f>
        <v>0</v>
      </c>
      <c r="H394" s="111">
        <f t="shared" si="118"/>
        <v>0</v>
      </c>
      <c r="I394" s="111">
        <v>0</v>
      </c>
      <c r="J394" s="111">
        <v>0</v>
      </c>
      <c r="K394" s="111">
        <f t="shared" si="118"/>
        <v>0</v>
      </c>
      <c r="L394" s="111">
        <f t="shared" si="118"/>
        <v>0</v>
      </c>
      <c r="M394" s="111">
        <v>0</v>
      </c>
      <c r="N394" s="111">
        <v>0</v>
      </c>
    </row>
    <row r="395" spans="1:14" s="2" customFormat="1" ht="13.5" customHeight="1" outlineLevel="3">
      <c r="A395" s="22"/>
      <c r="B395" s="13" t="s">
        <v>92</v>
      </c>
      <c r="C395" s="29" t="s">
        <v>344</v>
      </c>
      <c r="D395" s="29" t="s">
        <v>256</v>
      </c>
      <c r="E395" s="29"/>
      <c r="F395" s="29"/>
      <c r="G395" s="111">
        <f>G396</f>
        <v>0</v>
      </c>
      <c r="H395" s="111">
        <f>H396</f>
        <v>0</v>
      </c>
      <c r="I395" s="111">
        <v>0</v>
      </c>
      <c r="J395" s="111">
        <v>0</v>
      </c>
      <c r="K395" s="111">
        <f>K396</f>
        <v>0</v>
      </c>
      <c r="L395" s="111">
        <f>L396</f>
        <v>0</v>
      </c>
      <c r="M395" s="111">
        <v>0</v>
      </c>
      <c r="N395" s="111">
        <v>0</v>
      </c>
    </row>
    <row r="396" spans="1:14" s="2" customFormat="1" ht="26.25" outlineLevel="3">
      <c r="A396" s="22"/>
      <c r="B396" s="13" t="s">
        <v>93</v>
      </c>
      <c r="C396" s="29" t="s">
        <v>344</v>
      </c>
      <c r="D396" s="29" t="s">
        <v>84</v>
      </c>
      <c r="E396" s="29"/>
      <c r="F396" s="29"/>
      <c r="G396" s="111">
        <f>H396+I396+J396</f>
        <v>0</v>
      </c>
      <c r="H396" s="111">
        <v>0</v>
      </c>
      <c r="I396" s="111">
        <v>0</v>
      </c>
      <c r="J396" s="111">
        <v>0</v>
      </c>
      <c r="K396" s="111">
        <f>L396+M396+N396</f>
        <v>0</v>
      </c>
      <c r="L396" s="111">
        <v>0</v>
      </c>
      <c r="M396" s="111">
        <v>0</v>
      </c>
      <c r="N396" s="111">
        <v>0</v>
      </c>
    </row>
    <row r="397" spans="1:14" s="2" customFormat="1" ht="12.75" outlineLevel="3">
      <c r="A397" s="22"/>
      <c r="B397" s="13" t="s">
        <v>51</v>
      </c>
      <c r="C397" s="29" t="s">
        <v>344</v>
      </c>
      <c r="D397" s="29" t="s">
        <v>84</v>
      </c>
      <c r="E397" s="29" t="s">
        <v>52</v>
      </c>
      <c r="F397" s="29"/>
      <c r="G397" s="111">
        <f>H397+I397+J397</f>
        <v>0</v>
      </c>
      <c r="H397" s="111">
        <v>0</v>
      </c>
      <c r="I397" s="111">
        <v>0</v>
      </c>
      <c r="J397" s="111">
        <v>0</v>
      </c>
      <c r="K397" s="111">
        <f>L397+M397+N397</f>
        <v>0</v>
      </c>
      <c r="L397" s="111">
        <v>0</v>
      </c>
      <c r="M397" s="111">
        <v>0</v>
      </c>
      <c r="N397" s="111">
        <v>0</v>
      </c>
    </row>
    <row r="398" spans="1:14" s="2" customFormat="1" ht="12.75" outlineLevel="3">
      <c r="A398" s="22"/>
      <c r="B398" s="13" t="s">
        <v>65</v>
      </c>
      <c r="C398" s="29" t="s">
        <v>344</v>
      </c>
      <c r="D398" s="29" t="s">
        <v>84</v>
      </c>
      <c r="E398" s="29" t="s">
        <v>52</v>
      </c>
      <c r="F398" s="29" t="s">
        <v>66</v>
      </c>
      <c r="G398" s="111">
        <f>H398+I398+J398</f>
        <v>0</v>
      </c>
      <c r="H398" s="111">
        <v>0</v>
      </c>
      <c r="I398" s="111">
        <v>0</v>
      </c>
      <c r="J398" s="111">
        <v>0</v>
      </c>
      <c r="K398" s="111">
        <f>L398+M398+N398</f>
        <v>0</v>
      </c>
      <c r="L398" s="111">
        <v>0</v>
      </c>
      <c r="M398" s="111">
        <v>0</v>
      </c>
      <c r="N398" s="111">
        <v>0</v>
      </c>
    </row>
    <row r="399" spans="1:14" s="2" customFormat="1" ht="27" outlineLevel="3">
      <c r="A399" s="22"/>
      <c r="B399" s="10" t="s">
        <v>170</v>
      </c>
      <c r="C399" s="31" t="s">
        <v>171</v>
      </c>
      <c r="D399" s="31"/>
      <c r="E399" s="31"/>
      <c r="F399" s="31"/>
      <c r="G399" s="114">
        <f aca="true" t="shared" si="119" ref="G399:N399">G400+G405+G410</f>
        <v>429853.19</v>
      </c>
      <c r="H399" s="114">
        <f t="shared" si="119"/>
        <v>187953.19</v>
      </c>
      <c r="I399" s="114">
        <f t="shared" si="119"/>
        <v>241900</v>
      </c>
      <c r="J399" s="114">
        <f t="shared" si="119"/>
        <v>0</v>
      </c>
      <c r="K399" s="114">
        <f t="shared" si="119"/>
        <v>388988.57</v>
      </c>
      <c r="L399" s="114">
        <f t="shared" si="119"/>
        <v>187953.19</v>
      </c>
      <c r="M399" s="114">
        <f t="shared" si="119"/>
        <v>201035.38</v>
      </c>
      <c r="N399" s="114">
        <f t="shared" si="119"/>
        <v>0</v>
      </c>
    </row>
    <row r="400" spans="1:14" s="2" customFormat="1" ht="78.75" outlineLevel="3">
      <c r="A400" s="22"/>
      <c r="B400" s="13" t="s">
        <v>345</v>
      </c>
      <c r="C400" s="29" t="s">
        <v>172</v>
      </c>
      <c r="D400" s="29"/>
      <c r="E400" s="29"/>
      <c r="F400" s="29"/>
      <c r="G400" s="111">
        <f aca="true" t="shared" si="120" ref="G400:N400">G401</f>
        <v>0</v>
      </c>
      <c r="H400" s="111">
        <f t="shared" si="120"/>
        <v>0</v>
      </c>
      <c r="I400" s="111">
        <v>0</v>
      </c>
      <c r="J400" s="111">
        <f t="shared" si="120"/>
        <v>0</v>
      </c>
      <c r="K400" s="111">
        <f t="shared" si="120"/>
        <v>0</v>
      </c>
      <c r="L400" s="111">
        <f t="shared" si="120"/>
        <v>0</v>
      </c>
      <c r="M400" s="111">
        <v>0</v>
      </c>
      <c r="N400" s="111">
        <f t="shared" si="120"/>
        <v>0</v>
      </c>
    </row>
    <row r="401" spans="1:14" s="2" customFormat="1" ht="13.5" customHeight="1" outlineLevel="3">
      <c r="A401" s="22"/>
      <c r="B401" s="13" t="s">
        <v>92</v>
      </c>
      <c r="C401" s="29" t="s">
        <v>172</v>
      </c>
      <c r="D401" s="29">
        <v>300</v>
      </c>
      <c r="E401" s="29"/>
      <c r="F401" s="29"/>
      <c r="G401" s="111">
        <f>G402</f>
        <v>0</v>
      </c>
      <c r="H401" s="111">
        <f>H402</f>
        <v>0</v>
      </c>
      <c r="I401" s="111">
        <v>0</v>
      </c>
      <c r="J401" s="111">
        <f>J402</f>
        <v>0</v>
      </c>
      <c r="K401" s="111">
        <f>K402</f>
        <v>0</v>
      </c>
      <c r="L401" s="111">
        <f>L402</f>
        <v>0</v>
      </c>
      <c r="M401" s="111">
        <v>0</v>
      </c>
      <c r="N401" s="111">
        <f>N402</f>
        <v>0</v>
      </c>
    </row>
    <row r="402" spans="1:14" s="2" customFormat="1" ht="17.25" customHeight="1" outlineLevel="3">
      <c r="A402" s="22"/>
      <c r="B402" s="13" t="s">
        <v>105</v>
      </c>
      <c r="C402" s="29" t="s">
        <v>172</v>
      </c>
      <c r="D402" s="29">
        <v>310</v>
      </c>
      <c r="E402" s="29"/>
      <c r="F402" s="29"/>
      <c r="G402" s="111">
        <f>H402+I402+J402</f>
        <v>0</v>
      </c>
      <c r="H402" s="111">
        <v>0</v>
      </c>
      <c r="I402" s="111">
        <v>0</v>
      </c>
      <c r="J402" s="111">
        <v>0</v>
      </c>
      <c r="K402" s="111">
        <f>L402+M402+N402</f>
        <v>0</v>
      </c>
      <c r="L402" s="111">
        <v>0</v>
      </c>
      <c r="M402" s="111">
        <v>0</v>
      </c>
      <c r="N402" s="111">
        <v>0</v>
      </c>
    </row>
    <row r="403" spans="1:14" s="2" customFormat="1" ht="12.75" outlineLevel="3">
      <c r="A403" s="22"/>
      <c r="B403" s="13" t="s">
        <v>42</v>
      </c>
      <c r="C403" s="29" t="s">
        <v>172</v>
      </c>
      <c r="D403" s="29">
        <v>310</v>
      </c>
      <c r="E403" s="29">
        <v>10</v>
      </c>
      <c r="F403" s="29"/>
      <c r="G403" s="111">
        <f>H403+I403+J403</f>
        <v>0</v>
      </c>
      <c r="H403" s="111">
        <v>0</v>
      </c>
      <c r="I403" s="111">
        <v>0</v>
      </c>
      <c r="J403" s="111">
        <v>0</v>
      </c>
      <c r="K403" s="111">
        <f>L403+M403+N403</f>
        <v>0</v>
      </c>
      <c r="L403" s="111">
        <v>0</v>
      </c>
      <c r="M403" s="111">
        <v>0</v>
      </c>
      <c r="N403" s="111">
        <v>0</v>
      </c>
    </row>
    <row r="404" spans="1:14" s="2" customFormat="1" ht="12.75" outlineLevel="3">
      <c r="A404" s="22"/>
      <c r="B404" s="13" t="s">
        <v>50</v>
      </c>
      <c r="C404" s="29" t="s">
        <v>172</v>
      </c>
      <c r="D404" s="29">
        <v>310</v>
      </c>
      <c r="E404" s="29">
        <v>10</v>
      </c>
      <c r="F404" s="29" t="s">
        <v>43</v>
      </c>
      <c r="G404" s="111">
        <f>H404+I404+J404</f>
        <v>0</v>
      </c>
      <c r="H404" s="111">
        <v>0</v>
      </c>
      <c r="I404" s="111">
        <v>0</v>
      </c>
      <c r="J404" s="111">
        <v>0</v>
      </c>
      <c r="K404" s="111">
        <f>L404+M404+N404</f>
        <v>0</v>
      </c>
      <c r="L404" s="111">
        <v>0</v>
      </c>
      <c r="M404" s="111">
        <v>0</v>
      </c>
      <c r="N404" s="111">
        <v>0</v>
      </c>
    </row>
    <row r="405" spans="1:14" s="2" customFormat="1" ht="82.5" customHeight="1" outlineLevel="3">
      <c r="A405" s="22"/>
      <c r="B405" s="13" t="s">
        <v>346</v>
      </c>
      <c r="C405" s="29" t="s">
        <v>173</v>
      </c>
      <c r="D405" s="29"/>
      <c r="E405" s="29"/>
      <c r="F405" s="29"/>
      <c r="G405" s="111">
        <f aca="true" t="shared" si="121" ref="G405:N405">G406</f>
        <v>241900</v>
      </c>
      <c r="H405" s="111">
        <f t="shared" si="121"/>
        <v>0</v>
      </c>
      <c r="I405" s="111">
        <v>241900</v>
      </c>
      <c r="J405" s="111">
        <f t="shared" si="121"/>
        <v>0</v>
      </c>
      <c r="K405" s="111">
        <f t="shared" si="121"/>
        <v>201035.38</v>
      </c>
      <c r="L405" s="111">
        <f t="shared" si="121"/>
        <v>0</v>
      </c>
      <c r="M405" s="111">
        <v>201035.38</v>
      </c>
      <c r="N405" s="111">
        <f t="shared" si="121"/>
        <v>0</v>
      </c>
    </row>
    <row r="406" spans="1:14" s="2" customFormat="1" ht="12.75" outlineLevel="3">
      <c r="A406" s="22"/>
      <c r="B406" s="199" t="s">
        <v>92</v>
      </c>
      <c r="C406" s="29" t="s">
        <v>173</v>
      </c>
      <c r="D406" s="29">
        <v>300</v>
      </c>
      <c r="E406" s="29"/>
      <c r="F406" s="30"/>
      <c r="G406" s="111">
        <f>G407</f>
        <v>241900</v>
      </c>
      <c r="H406" s="111">
        <f>H407</f>
        <v>0</v>
      </c>
      <c r="I406" s="111">
        <v>241900</v>
      </c>
      <c r="J406" s="111">
        <f>J407</f>
        <v>0</v>
      </c>
      <c r="K406" s="111">
        <f>K407</f>
        <v>201035.38</v>
      </c>
      <c r="L406" s="111">
        <f>L407</f>
        <v>0</v>
      </c>
      <c r="M406" s="111">
        <v>201035.38</v>
      </c>
      <c r="N406" s="111">
        <f>N407</f>
        <v>0</v>
      </c>
    </row>
    <row r="407" spans="1:14" s="2" customFormat="1" ht="15" customHeight="1" outlineLevel="3">
      <c r="A407" s="22"/>
      <c r="B407" s="13" t="s">
        <v>105</v>
      </c>
      <c r="C407" s="29" t="s">
        <v>173</v>
      </c>
      <c r="D407" s="29">
        <v>310</v>
      </c>
      <c r="E407" s="29"/>
      <c r="F407" s="30"/>
      <c r="G407" s="111">
        <f aca="true" t="shared" si="122" ref="G407:G414">H407+I407+J407</f>
        <v>241900</v>
      </c>
      <c r="H407" s="111">
        <v>0</v>
      </c>
      <c r="I407" s="111">
        <v>241900</v>
      </c>
      <c r="J407" s="111">
        <v>0</v>
      </c>
      <c r="K407" s="111">
        <f aca="true" t="shared" si="123" ref="K407:K414">L407+M407+N407</f>
        <v>201035.38</v>
      </c>
      <c r="L407" s="111">
        <v>0</v>
      </c>
      <c r="M407" s="111">
        <v>201035.38</v>
      </c>
      <c r="N407" s="111">
        <v>0</v>
      </c>
    </row>
    <row r="408" spans="1:14" s="2" customFormat="1" ht="12.75" outlineLevel="3">
      <c r="A408" s="22"/>
      <c r="B408" s="13" t="s">
        <v>42</v>
      </c>
      <c r="C408" s="29" t="s">
        <v>173</v>
      </c>
      <c r="D408" s="29">
        <v>310</v>
      </c>
      <c r="E408" s="29">
        <v>10</v>
      </c>
      <c r="F408" s="29"/>
      <c r="G408" s="111">
        <f t="shared" si="122"/>
        <v>241900</v>
      </c>
      <c r="H408" s="111">
        <v>0</v>
      </c>
      <c r="I408" s="111">
        <v>241900</v>
      </c>
      <c r="J408" s="111">
        <v>0</v>
      </c>
      <c r="K408" s="111">
        <f t="shared" si="123"/>
        <v>201035.38</v>
      </c>
      <c r="L408" s="111">
        <v>0</v>
      </c>
      <c r="M408" s="111">
        <v>201035.38</v>
      </c>
      <c r="N408" s="111">
        <v>0</v>
      </c>
    </row>
    <row r="409" spans="1:14" s="2" customFormat="1" ht="12.75" outlineLevel="3">
      <c r="A409" s="22"/>
      <c r="B409" s="13" t="s">
        <v>63</v>
      </c>
      <c r="C409" s="29" t="s">
        <v>173</v>
      </c>
      <c r="D409" s="29">
        <v>310</v>
      </c>
      <c r="E409" s="29">
        <v>10</v>
      </c>
      <c r="F409" s="29" t="s">
        <v>49</v>
      </c>
      <c r="G409" s="111">
        <f t="shared" si="122"/>
        <v>241900</v>
      </c>
      <c r="H409" s="111">
        <v>0</v>
      </c>
      <c r="I409" s="111">
        <v>241900</v>
      </c>
      <c r="J409" s="111">
        <v>0</v>
      </c>
      <c r="K409" s="111">
        <f t="shared" si="123"/>
        <v>201035.38</v>
      </c>
      <c r="L409" s="111">
        <v>0</v>
      </c>
      <c r="M409" s="111">
        <v>201035.38</v>
      </c>
      <c r="N409" s="111">
        <v>0</v>
      </c>
    </row>
    <row r="410" spans="1:14" s="2" customFormat="1" ht="52.5" outlineLevel="3">
      <c r="A410" s="50"/>
      <c r="B410" s="13" t="s">
        <v>61</v>
      </c>
      <c r="C410" s="29" t="s">
        <v>481</v>
      </c>
      <c r="D410" s="29"/>
      <c r="E410" s="29"/>
      <c r="F410" s="29"/>
      <c r="G410" s="111">
        <f t="shared" si="122"/>
        <v>187953.19</v>
      </c>
      <c r="H410" s="111">
        <v>187953.19</v>
      </c>
      <c r="I410" s="111">
        <v>0</v>
      </c>
      <c r="J410" s="111">
        <v>0</v>
      </c>
      <c r="K410" s="111">
        <f t="shared" si="123"/>
        <v>187953.19</v>
      </c>
      <c r="L410" s="111">
        <v>187953.19</v>
      </c>
      <c r="M410" s="111">
        <v>0</v>
      </c>
      <c r="N410" s="111">
        <v>0</v>
      </c>
    </row>
    <row r="411" spans="1:14" s="2" customFormat="1" ht="13.5" customHeight="1" outlineLevel="3">
      <c r="A411" s="50"/>
      <c r="B411" s="13" t="s">
        <v>92</v>
      </c>
      <c r="C411" s="29" t="s">
        <v>481</v>
      </c>
      <c r="D411" s="29" t="s">
        <v>256</v>
      </c>
      <c r="E411" s="29"/>
      <c r="F411" s="29"/>
      <c r="G411" s="111">
        <f t="shared" si="122"/>
        <v>187953.19</v>
      </c>
      <c r="H411" s="111">
        <v>187953.19</v>
      </c>
      <c r="I411" s="111">
        <v>0</v>
      </c>
      <c r="J411" s="111">
        <v>0</v>
      </c>
      <c r="K411" s="111">
        <f t="shared" si="123"/>
        <v>187953.19</v>
      </c>
      <c r="L411" s="111">
        <v>187953.19</v>
      </c>
      <c r="M411" s="111">
        <v>0</v>
      </c>
      <c r="N411" s="111">
        <v>0</v>
      </c>
    </row>
    <row r="412" spans="1:14" s="2" customFormat="1" ht="15" customHeight="1" outlineLevel="3">
      <c r="A412" s="50"/>
      <c r="B412" s="13" t="s">
        <v>105</v>
      </c>
      <c r="C412" s="29" t="s">
        <v>481</v>
      </c>
      <c r="D412" s="29" t="s">
        <v>352</v>
      </c>
      <c r="E412" s="29"/>
      <c r="F412" s="29"/>
      <c r="G412" s="111">
        <f t="shared" si="122"/>
        <v>187953.19</v>
      </c>
      <c r="H412" s="111">
        <v>187953.19</v>
      </c>
      <c r="I412" s="111">
        <v>0</v>
      </c>
      <c r="J412" s="111">
        <v>0</v>
      </c>
      <c r="K412" s="111">
        <f t="shared" si="123"/>
        <v>187953.19</v>
      </c>
      <c r="L412" s="111">
        <v>187953.19</v>
      </c>
      <c r="M412" s="111">
        <v>0</v>
      </c>
      <c r="N412" s="111">
        <v>0</v>
      </c>
    </row>
    <row r="413" spans="1:14" s="2" customFormat="1" ht="12.75" outlineLevel="3">
      <c r="A413" s="50"/>
      <c r="B413" s="13" t="s">
        <v>42</v>
      </c>
      <c r="C413" s="29" t="s">
        <v>481</v>
      </c>
      <c r="D413" s="29" t="s">
        <v>352</v>
      </c>
      <c r="E413" s="29" t="s">
        <v>298</v>
      </c>
      <c r="F413" s="29"/>
      <c r="G413" s="111">
        <f t="shared" si="122"/>
        <v>187953.19</v>
      </c>
      <c r="H413" s="111">
        <v>187953.19</v>
      </c>
      <c r="I413" s="111">
        <v>0</v>
      </c>
      <c r="J413" s="111">
        <v>0</v>
      </c>
      <c r="K413" s="111">
        <f t="shared" si="123"/>
        <v>187953.19</v>
      </c>
      <c r="L413" s="111">
        <v>187953.19</v>
      </c>
      <c r="M413" s="111">
        <v>0</v>
      </c>
      <c r="N413" s="111">
        <v>0</v>
      </c>
    </row>
    <row r="414" spans="1:14" s="2" customFormat="1" ht="12.75" outlineLevel="3">
      <c r="A414" s="50"/>
      <c r="B414" s="61" t="s">
        <v>63</v>
      </c>
      <c r="C414" s="29" t="s">
        <v>481</v>
      </c>
      <c r="D414" s="29" t="s">
        <v>352</v>
      </c>
      <c r="E414" s="29" t="s">
        <v>298</v>
      </c>
      <c r="F414" s="29" t="s">
        <v>49</v>
      </c>
      <c r="G414" s="111">
        <f t="shared" si="122"/>
        <v>187953.19</v>
      </c>
      <c r="H414" s="111">
        <v>187953.19</v>
      </c>
      <c r="I414" s="111">
        <v>0</v>
      </c>
      <c r="J414" s="111">
        <v>0</v>
      </c>
      <c r="K414" s="111">
        <f t="shared" si="123"/>
        <v>187953.19</v>
      </c>
      <c r="L414" s="111">
        <v>187953.19</v>
      </c>
      <c r="M414" s="111">
        <v>0</v>
      </c>
      <c r="N414" s="111">
        <v>0</v>
      </c>
    </row>
    <row r="415" spans="1:14" s="2" customFormat="1" ht="27" outlineLevel="3">
      <c r="A415" s="22"/>
      <c r="B415" s="10" t="s">
        <v>525</v>
      </c>
      <c r="C415" s="31" t="s">
        <v>526</v>
      </c>
      <c r="D415" s="31"/>
      <c r="E415" s="31"/>
      <c r="F415" s="31"/>
      <c r="G415" s="114">
        <f>G416+G421</f>
        <v>8855151.52</v>
      </c>
      <c r="H415" s="114">
        <f aca="true" t="shared" si="124" ref="H415:N415">H416+H421</f>
        <v>0</v>
      </c>
      <c r="I415" s="114">
        <f t="shared" si="124"/>
        <v>7628100</v>
      </c>
      <c r="J415" s="114">
        <f t="shared" si="124"/>
        <v>1227051.52</v>
      </c>
      <c r="K415" s="114">
        <f t="shared" si="124"/>
        <v>1150000</v>
      </c>
      <c r="L415" s="114">
        <f t="shared" si="124"/>
        <v>0</v>
      </c>
      <c r="M415" s="114">
        <f t="shared" si="124"/>
        <v>0</v>
      </c>
      <c r="N415" s="114">
        <f t="shared" si="124"/>
        <v>1150000</v>
      </c>
    </row>
    <row r="416" spans="1:14" s="2" customFormat="1" ht="26.25" outlineLevel="3">
      <c r="A416" s="22"/>
      <c r="B416" s="13" t="s">
        <v>527</v>
      </c>
      <c r="C416" s="29" t="s">
        <v>528</v>
      </c>
      <c r="D416" s="29"/>
      <c r="E416" s="29"/>
      <c r="F416" s="29"/>
      <c r="G416" s="111">
        <f aca="true" t="shared" si="125" ref="G416:M416">G417</f>
        <v>1150000</v>
      </c>
      <c r="H416" s="111">
        <f t="shared" si="125"/>
        <v>0</v>
      </c>
      <c r="I416" s="111">
        <f t="shared" si="125"/>
        <v>0</v>
      </c>
      <c r="J416" s="111">
        <v>1150000</v>
      </c>
      <c r="K416" s="111">
        <f t="shared" si="125"/>
        <v>1150000</v>
      </c>
      <c r="L416" s="111">
        <f t="shared" si="125"/>
        <v>0</v>
      </c>
      <c r="M416" s="111">
        <f t="shared" si="125"/>
        <v>0</v>
      </c>
      <c r="N416" s="111">
        <v>1150000</v>
      </c>
    </row>
    <row r="417" spans="1:14" s="2" customFormat="1" ht="27.75" customHeight="1" outlineLevel="3">
      <c r="A417" s="22"/>
      <c r="B417" s="13" t="s">
        <v>94</v>
      </c>
      <c r="C417" s="29" t="s">
        <v>528</v>
      </c>
      <c r="D417" s="29" t="s">
        <v>228</v>
      </c>
      <c r="E417" s="29"/>
      <c r="F417" s="29"/>
      <c r="G417" s="111">
        <f>H417+I417+J417</f>
        <v>1150000</v>
      </c>
      <c r="H417" s="111">
        <v>0</v>
      </c>
      <c r="I417" s="111">
        <v>0</v>
      </c>
      <c r="J417" s="111">
        <v>1150000</v>
      </c>
      <c r="K417" s="111">
        <f>L417+M417+N417</f>
        <v>1150000</v>
      </c>
      <c r="L417" s="111">
        <v>0</v>
      </c>
      <c r="M417" s="111">
        <v>0</v>
      </c>
      <c r="N417" s="111">
        <v>1150000</v>
      </c>
    </row>
    <row r="418" spans="1:14" s="2" customFormat="1" ht="12.75" outlineLevel="3">
      <c r="A418" s="22"/>
      <c r="B418" s="13" t="s">
        <v>97</v>
      </c>
      <c r="C418" s="29" t="s">
        <v>528</v>
      </c>
      <c r="D418" s="29" t="s">
        <v>229</v>
      </c>
      <c r="E418" s="29"/>
      <c r="F418" s="29"/>
      <c r="G418" s="111">
        <f>H418+I418+J418</f>
        <v>1150000</v>
      </c>
      <c r="H418" s="111">
        <v>0</v>
      </c>
      <c r="I418" s="111">
        <v>0</v>
      </c>
      <c r="J418" s="111">
        <v>1150000</v>
      </c>
      <c r="K418" s="111">
        <f>L418+M418+N418</f>
        <v>1150000</v>
      </c>
      <c r="L418" s="111">
        <v>0</v>
      </c>
      <c r="M418" s="111">
        <v>0</v>
      </c>
      <c r="N418" s="111">
        <v>1150000</v>
      </c>
    </row>
    <row r="419" spans="1:14" s="2" customFormat="1" ht="12.75" outlineLevel="3">
      <c r="A419" s="22"/>
      <c r="B419" s="13" t="s">
        <v>51</v>
      </c>
      <c r="C419" s="29" t="s">
        <v>528</v>
      </c>
      <c r="D419" s="29" t="s">
        <v>229</v>
      </c>
      <c r="E419" s="29" t="s">
        <v>52</v>
      </c>
      <c r="F419" s="29"/>
      <c r="G419" s="111">
        <f>H419+I419+J419</f>
        <v>1150000</v>
      </c>
      <c r="H419" s="111">
        <v>0</v>
      </c>
      <c r="I419" s="111">
        <v>0</v>
      </c>
      <c r="J419" s="111">
        <v>1150000</v>
      </c>
      <c r="K419" s="111">
        <f>L419+M419+N419</f>
        <v>1150000</v>
      </c>
      <c r="L419" s="111">
        <v>0</v>
      </c>
      <c r="M419" s="111">
        <v>0</v>
      </c>
      <c r="N419" s="111">
        <v>1150000</v>
      </c>
    </row>
    <row r="420" spans="1:14" s="2" customFormat="1" ht="12.75" outlineLevel="3">
      <c r="A420" s="22"/>
      <c r="B420" s="13" t="s">
        <v>59</v>
      </c>
      <c r="C420" s="29" t="s">
        <v>528</v>
      </c>
      <c r="D420" s="29" t="s">
        <v>229</v>
      </c>
      <c r="E420" s="29" t="s">
        <v>52</v>
      </c>
      <c r="F420" s="29" t="s">
        <v>41</v>
      </c>
      <c r="G420" s="111">
        <f>H420+I420+J420</f>
        <v>1150000</v>
      </c>
      <c r="H420" s="111">
        <v>0</v>
      </c>
      <c r="I420" s="111">
        <v>0</v>
      </c>
      <c r="J420" s="111">
        <v>1150000</v>
      </c>
      <c r="K420" s="111">
        <f>L420+M420+N420</f>
        <v>1150000</v>
      </c>
      <c r="L420" s="111">
        <v>0</v>
      </c>
      <c r="M420" s="111">
        <v>0</v>
      </c>
      <c r="N420" s="111">
        <v>1150000</v>
      </c>
    </row>
    <row r="421" spans="1:14" s="2" customFormat="1" ht="53.25" customHeight="1" outlineLevel="3">
      <c r="A421" s="22"/>
      <c r="B421" s="13" t="s">
        <v>597</v>
      </c>
      <c r="C421" s="29" t="s">
        <v>598</v>
      </c>
      <c r="D421" s="29"/>
      <c r="E421" s="29"/>
      <c r="F421" s="29"/>
      <c r="G421" s="111">
        <f aca="true" t="shared" si="126" ref="G421:M421">G422</f>
        <v>7705151.52</v>
      </c>
      <c r="H421" s="111">
        <f t="shared" si="126"/>
        <v>0</v>
      </c>
      <c r="I421" s="111">
        <v>7628100</v>
      </c>
      <c r="J421" s="111">
        <v>77051.52</v>
      </c>
      <c r="K421" s="111">
        <f t="shared" si="126"/>
        <v>0</v>
      </c>
      <c r="L421" s="111">
        <f t="shared" si="126"/>
        <v>0</v>
      </c>
      <c r="M421" s="111">
        <f t="shared" si="126"/>
        <v>0</v>
      </c>
      <c r="N421" s="111">
        <v>0</v>
      </c>
    </row>
    <row r="422" spans="1:14" s="2" customFormat="1" ht="27.75" customHeight="1" outlineLevel="3">
      <c r="A422" s="22"/>
      <c r="B422" s="13" t="s">
        <v>94</v>
      </c>
      <c r="C422" s="29" t="s">
        <v>598</v>
      </c>
      <c r="D422" s="29" t="s">
        <v>228</v>
      </c>
      <c r="E422" s="29"/>
      <c r="F422" s="29"/>
      <c r="G422" s="111">
        <f>H422+I422+J422</f>
        <v>7705151.52</v>
      </c>
      <c r="H422" s="111">
        <v>0</v>
      </c>
      <c r="I422" s="111">
        <v>7628100</v>
      </c>
      <c r="J422" s="111">
        <v>77051.52</v>
      </c>
      <c r="K422" s="111">
        <f>L422+M422+N422</f>
        <v>0</v>
      </c>
      <c r="L422" s="111">
        <v>0</v>
      </c>
      <c r="M422" s="111">
        <v>0</v>
      </c>
      <c r="N422" s="111">
        <v>0</v>
      </c>
    </row>
    <row r="423" spans="1:14" s="2" customFormat="1" ht="12.75" outlineLevel="3">
      <c r="A423" s="22"/>
      <c r="B423" s="13" t="s">
        <v>97</v>
      </c>
      <c r="C423" s="29" t="s">
        <v>598</v>
      </c>
      <c r="D423" s="29" t="s">
        <v>229</v>
      </c>
      <c r="E423" s="29"/>
      <c r="F423" s="29"/>
      <c r="G423" s="111">
        <f>H423+I423+J423</f>
        <v>7705151.52</v>
      </c>
      <c r="H423" s="111">
        <v>0</v>
      </c>
      <c r="I423" s="111">
        <v>7628100</v>
      </c>
      <c r="J423" s="111">
        <v>77051.52</v>
      </c>
      <c r="K423" s="111">
        <f>L423+M423+N423</f>
        <v>0</v>
      </c>
      <c r="L423" s="111">
        <v>0</v>
      </c>
      <c r="M423" s="111">
        <v>0</v>
      </c>
      <c r="N423" s="111">
        <v>0</v>
      </c>
    </row>
    <row r="424" spans="1:14" s="2" customFormat="1" ht="12.75" outlineLevel="3">
      <c r="A424" s="22"/>
      <c r="B424" s="13" t="s">
        <v>51</v>
      </c>
      <c r="C424" s="29" t="s">
        <v>598</v>
      </c>
      <c r="D424" s="29" t="s">
        <v>229</v>
      </c>
      <c r="E424" s="29" t="s">
        <v>52</v>
      </c>
      <c r="F424" s="29"/>
      <c r="G424" s="111">
        <f>H424+I424+J424</f>
        <v>7705151.52</v>
      </c>
      <c r="H424" s="111">
        <v>0</v>
      </c>
      <c r="I424" s="111">
        <v>7628100</v>
      </c>
      <c r="J424" s="111">
        <v>77051.52</v>
      </c>
      <c r="K424" s="111">
        <f>L424+M424+N424</f>
        <v>0</v>
      </c>
      <c r="L424" s="111">
        <v>0</v>
      </c>
      <c r="M424" s="111">
        <v>0</v>
      </c>
      <c r="N424" s="111">
        <v>0</v>
      </c>
    </row>
    <row r="425" spans="1:14" s="2" customFormat="1" ht="12.75" outlineLevel="3">
      <c r="A425" s="22"/>
      <c r="B425" s="13" t="s">
        <v>60</v>
      </c>
      <c r="C425" s="29" t="s">
        <v>598</v>
      </c>
      <c r="D425" s="29" t="s">
        <v>229</v>
      </c>
      <c r="E425" s="29" t="s">
        <v>52</v>
      </c>
      <c r="F425" s="29" t="s">
        <v>38</v>
      </c>
      <c r="G425" s="111">
        <f>H425+I425+J425</f>
        <v>7705151.52</v>
      </c>
      <c r="H425" s="111">
        <v>0</v>
      </c>
      <c r="I425" s="111">
        <v>7628100</v>
      </c>
      <c r="J425" s="111">
        <v>77051.52</v>
      </c>
      <c r="K425" s="111">
        <f>L425+M425+N425</f>
        <v>0</v>
      </c>
      <c r="L425" s="111">
        <v>0</v>
      </c>
      <c r="M425" s="111">
        <v>0</v>
      </c>
      <c r="N425" s="111">
        <v>0</v>
      </c>
    </row>
    <row r="426" spans="1:14" s="2" customFormat="1" ht="54.75" outlineLevel="3">
      <c r="A426" s="22"/>
      <c r="B426" s="10" t="s">
        <v>348</v>
      </c>
      <c r="C426" s="31" t="s">
        <v>349</v>
      </c>
      <c r="D426" s="31"/>
      <c r="E426" s="31"/>
      <c r="F426" s="31"/>
      <c r="G426" s="114">
        <f aca="true" t="shared" si="127" ref="G426:N427">G427</f>
        <v>125500</v>
      </c>
      <c r="H426" s="114">
        <f t="shared" si="127"/>
        <v>0</v>
      </c>
      <c r="I426" s="114">
        <f t="shared" si="127"/>
        <v>0</v>
      </c>
      <c r="J426" s="114">
        <f t="shared" si="127"/>
        <v>125500</v>
      </c>
      <c r="K426" s="114">
        <f t="shared" si="127"/>
        <v>122811.52</v>
      </c>
      <c r="L426" s="114">
        <f t="shared" si="127"/>
        <v>0</v>
      </c>
      <c r="M426" s="114">
        <f t="shared" si="127"/>
        <v>0</v>
      </c>
      <c r="N426" s="114">
        <f t="shared" si="127"/>
        <v>122811.52</v>
      </c>
    </row>
    <row r="427" spans="1:14" s="2" customFormat="1" ht="39" outlineLevel="3">
      <c r="A427" s="22"/>
      <c r="B427" s="13" t="s">
        <v>350</v>
      </c>
      <c r="C427" s="29" t="s">
        <v>351</v>
      </c>
      <c r="D427" s="29"/>
      <c r="E427" s="29"/>
      <c r="F427" s="29"/>
      <c r="G427" s="111">
        <f t="shared" si="127"/>
        <v>125500</v>
      </c>
      <c r="H427" s="111">
        <f t="shared" si="127"/>
        <v>0</v>
      </c>
      <c r="I427" s="111">
        <f t="shared" si="127"/>
        <v>0</v>
      </c>
      <c r="J427" s="111">
        <v>125500</v>
      </c>
      <c r="K427" s="111">
        <f t="shared" si="127"/>
        <v>122811.52</v>
      </c>
      <c r="L427" s="111">
        <f t="shared" si="127"/>
        <v>0</v>
      </c>
      <c r="M427" s="111">
        <f t="shared" si="127"/>
        <v>0</v>
      </c>
      <c r="N427" s="111">
        <v>122811.52</v>
      </c>
    </row>
    <row r="428" spans="1:14" s="2" customFormat="1" ht="25.5" customHeight="1" outlineLevel="3">
      <c r="A428" s="22"/>
      <c r="B428" s="13" t="s">
        <v>85</v>
      </c>
      <c r="C428" s="29" t="s">
        <v>351</v>
      </c>
      <c r="D428" s="29" t="s">
        <v>87</v>
      </c>
      <c r="E428" s="29"/>
      <c r="F428" s="29"/>
      <c r="G428" s="111">
        <f>H428+I428+J428</f>
        <v>125500</v>
      </c>
      <c r="H428" s="111">
        <v>0</v>
      </c>
      <c r="I428" s="111">
        <v>0</v>
      </c>
      <c r="J428" s="111">
        <v>125500</v>
      </c>
      <c r="K428" s="111">
        <f>L428+M428+N428</f>
        <v>122811.52</v>
      </c>
      <c r="L428" s="111">
        <v>0</v>
      </c>
      <c r="M428" s="111">
        <v>0</v>
      </c>
      <c r="N428" s="111">
        <v>122811.52</v>
      </c>
    </row>
    <row r="429" spans="1:14" s="2" customFormat="1" ht="27" customHeight="1" outlineLevel="3">
      <c r="A429" s="22"/>
      <c r="B429" s="13" t="s">
        <v>86</v>
      </c>
      <c r="C429" s="29" t="s">
        <v>351</v>
      </c>
      <c r="D429" s="29" t="s">
        <v>90</v>
      </c>
      <c r="E429" s="29"/>
      <c r="F429" s="29"/>
      <c r="G429" s="111">
        <f>H429+I429+J429</f>
        <v>125500</v>
      </c>
      <c r="H429" s="111">
        <v>0</v>
      </c>
      <c r="I429" s="111">
        <v>0</v>
      </c>
      <c r="J429" s="111">
        <v>125500</v>
      </c>
      <c r="K429" s="111">
        <f>L429+M429+N429</f>
        <v>122811.52</v>
      </c>
      <c r="L429" s="111">
        <v>0</v>
      </c>
      <c r="M429" s="111">
        <v>0</v>
      </c>
      <c r="N429" s="111">
        <v>122811.52</v>
      </c>
    </row>
    <row r="430" spans="1:14" s="2" customFormat="1" ht="12.75" outlineLevel="3">
      <c r="A430" s="22"/>
      <c r="B430" s="13" t="s">
        <v>51</v>
      </c>
      <c r="C430" s="29" t="s">
        <v>351</v>
      </c>
      <c r="D430" s="29" t="s">
        <v>90</v>
      </c>
      <c r="E430" s="29" t="s">
        <v>52</v>
      </c>
      <c r="F430" s="29"/>
      <c r="G430" s="111">
        <f>H430+I430+J430</f>
        <v>125500</v>
      </c>
      <c r="H430" s="111">
        <v>0</v>
      </c>
      <c r="I430" s="111">
        <v>0</v>
      </c>
      <c r="J430" s="111">
        <v>125500</v>
      </c>
      <c r="K430" s="111">
        <f>L430+M430+N430</f>
        <v>122811.52</v>
      </c>
      <c r="L430" s="111">
        <v>0</v>
      </c>
      <c r="M430" s="111">
        <v>0</v>
      </c>
      <c r="N430" s="111">
        <v>122811.52</v>
      </c>
    </row>
    <row r="431" spans="1:14" s="2" customFormat="1" ht="12.75" outlineLevel="3">
      <c r="A431" s="22"/>
      <c r="B431" s="13" t="s">
        <v>59</v>
      </c>
      <c r="C431" s="29" t="s">
        <v>351</v>
      </c>
      <c r="D431" s="29" t="s">
        <v>90</v>
      </c>
      <c r="E431" s="29" t="s">
        <v>52</v>
      </c>
      <c r="F431" s="29" t="s">
        <v>41</v>
      </c>
      <c r="G431" s="111">
        <f>H431+I431+J431</f>
        <v>125500</v>
      </c>
      <c r="H431" s="111">
        <v>0</v>
      </c>
      <c r="I431" s="111">
        <v>0</v>
      </c>
      <c r="J431" s="111">
        <v>125500</v>
      </c>
      <c r="K431" s="111">
        <f>L431+M431+N431</f>
        <v>122811.52</v>
      </c>
      <c r="L431" s="111">
        <v>0</v>
      </c>
      <c r="M431" s="111">
        <v>0</v>
      </c>
      <c r="N431" s="111">
        <v>122811.52</v>
      </c>
    </row>
    <row r="432" spans="1:14" s="2" customFormat="1" ht="41.25" outlineLevel="3">
      <c r="A432" s="22"/>
      <c r="B432" s="10" t="s">
        <v>572</v>
      </c>
      <c r="C432" s="31" t="s">
        <v>573</v>
      </c>
      <c r="D432" s="31"/>
      <c r="E432" s="31"/>
      <c r="F432" s="31"/>
      <c r="G432" s="114">
        <f aca="true" t="shared" si="128" ref="G432:N433">G433</f>
        <v>189000</v>
      </c>
      <c r="H432" s="114">
        <f t="shared" si="128"/>
        <v>0</v>
      </c>
      <c r="I432" s="114">
        <f t="shared" si="128"/>
        <v>0</v>
      </c>
      <c r="J432" s="114">
        <f t="shared" si="128"/>
        <v>189000</v>
      </c>
      <c r="K432" s="114">
        <f t="shared" si="128"/>
        <v>0</v>
      </c>
      <c r="L432" s="114">
        <f t="shared" si="128"/>
        <v>0</v>
      </c>
      <c r="M432" s="114">
        <f t="shared" si="128"/>
        <v>0</v>
      </c>
      <c r="N432" s="114">
        <f t="shared" si="128"/>
        <v>0</v>
      </c>
    </row>
    <row r="433" spans="1:14" s="2" customFormat="1" ht="39" outlineLevel="3">
      <c r="A433" s="22"/>
      <c r="B433" s="13" t="s">
        <v>574</v>
      </c>
      <c r="C433" s="29" t="s">
        <v>575</v>
      </c>
      <c r="D433" s="29"/>
      <c r="E433" s="29"/>
      <c r="F433" s="29"/>
      <c r="G433" s="111">
        <f t="shared" si="128"/>
        <v>189000</v>
      </c>
      <c r="H433" s="111">
        <f t="shared" si="128"/>
        <v>0</v>
      </c>
      <c r="I433" s="111">
        <f t="shared" si="128"/>
        <v>0</v>
      </c>
      <c r="J433" s="111">
        <v>189000</v>
      </c>
      <c r="K433" s="111">
        <f t="shared" si="128"/>
        <v>0</v>
      </c>
      <c r="L433" s="111">
        <f t="shared" si="128"/>
        <v>0</v>
      </c>
      <c r="M433" s="111">
        <f t="shared" si="128"/>
        <v>0</v>
      </c>
      <c r="N433" s="111">
        <v>0</v>
      </c>
    </row>
    <row r="434" spans="1:14" s="2" customFormat="1" ht="27" customHeight="1" outlineLevel="3">
      <c r="A434" s="22"/>
      <c r="B434" s="13" t="s">
        <v>85</v>
      </c>
      <c r="C434" s="29" t="s">
        <v>575</v>
      </c>
      <c r="D434" s="29" t="s">
        <v>87</v>
      </c>
      <c r="E434" s="29"/>
      <c r="F434" s="29"/>
      <c r="G434" s="111">
        <f>H434+I434+J434</f>
        <v>189000</v>
      </c>
      <c r="H434" s="111">
        <v>0</v>
      </c>
      <c r="I434" s="111">
        <v>0</v>
      </c>
      <c r="J434" s="111">
        <v>189000</v>
      </c>
      <c r="K434" s="111">
        <f>L434+M434+N434</f>
        <v>0</v>
      </c>
      <c r="L434" s="111">
        <v>0</v>
      </c>
      <c r="M434" s="111">
        <v>0</v>
      </c>
      <c r="N434" s="111">
        <v>0</v>
      </c>
    </row>
    <row r="435" spans="1:14" s="2" customFormat="1" ht="27" customHeight="1" outlineLevel="3">
      <c r="A435" s="22"/>
      <c r="B435" s="13" t="s">
        <v>86</v>
      </c>
      <c r="C435" s="29" t="s">
        <v>575</v>
      </c>
      <c r="D435" s="29" t="s">
        <v>90</v>
      </c>
      <c r="E435" s="29"/>
      <c r="F435" s="29"/>
      <c r="G435" s="111">
        <f>H435+I435+J435</f>
        <v>189000</v>
      </c>
      <c r="H435" s="111">
        <v>0</v>
      </c>
      <c r="I435" s="111">
        <v>0</v>
      </c>
      <c r="J435" s="111">
        <v>189000</v>
      </c>
      <c r="K435" s="111">
        <f>L435+M435+N435</f>
        <v>0</v>
      </c>
      <c r="L435" s="111">
        <v>0</v>
      </c>
      <c r="M435" s="111">
        <v>0</v>
      </c>
      <c r="N435" s="111">
        <v>0</v>
      </c>
    </row>
    <row r="436" spans="1:14" s="2" customFormat="1" ht="12.75" outlineLevel="3">
      <c r="A436" s="22"/>
      <c r="B436" s="13" t="s">
        <v>51</v>
      </c>
      <c r="C436" s="29" t="s">
        <v>575</v>
      </c>
      <c r="D436" s="29" t="s">
        <v>90</v>
      </c>
      <c r="E436" s="29" t="s">
        <v>52</v>
      </c>
      <c r="F436" s="29"/>
      <c r="G436" s="111">
        <f>H436+I436+J436</f>
        <v>189000</v>
      </c>
      <c r="H436" s="111">
        <v>0</v>
      </c>
      <c r="I436" s="111">
        <v>0</v>
      </c>
      <c r="J436" s="111">
        <v>189000</v>
      </c>
      <c r="K436" s="111">
        <f>L436+M436+N436</f>
        <v>0</v>
      </c>
      <c r="L436" s="111">
        <v>0</v>
      </c>
      <c r="M436" s="111">
        <v>0</v>
      </c>
      <c r="N436" s="111">
        <v>0</v>
      </c>
    </row>
    <row r="437" spans="1:14" s="2" customFormat="1" ht="12.75" outlineLevel="3">
      <c r="A437" s="22"/>
      <c r="B437" s="13" t="s">
        <v>60</v>
      </c>
      <c r="C437" s="29" t="s">
        <v>575</v>
      </c>
      <c r="D437" s="29" t="s">
        <v>90</v>
      </c>
      <c r="E437" s="29" t="s">
        <v>52</v>
      </c>
      <c r="F437" s="29" t="s">
        <v>38</v>
      </c>
      <c r="G437" s="111">
        <f>H437+I437+J437</f>
        <v>189000</v>
      </c>
      <c r="H437" s="111">
        <v>0</v>
      </c>
      <c r="I437" s="111">
        <v>0</v>
      </c>
      <c r="J437" s="111">
        <v>189000</v>
      </c>
      <c r="K437" s="111">
        <f>L437+M437+N437</f>
        <v>0</v>
      </c>
      <c r="L437" s="111">
        <v>0</v>
      </c>
      <c r="M437" s="111">
        <v>0</v>
      </c>
      <c r="N437" s="111">
        <v>0</v>
      </c>
    </row>
    <row r="438" spans="1:14" s="2" customFormat="1" ht="29.25" customHeight="1" outlineLevel="3">
      <c r="A438" s="22"/>
      <c r="B438" s="10" t="s">
        <v>576</v>
      </c>
      <c r="C438" s="31" t="s">
        <v>577</v>
      </c>
      <c r="D438" s="31"/>
      <c r="E438" s="31"/>
      <c r="F438" s="31"/>
      <c r="G438" s="114">
        <f aca="true" t="shared" si="129" ref="G438:N439">G439</f>
        <v>758431.82</v>
      </c>
      <c r="H438" s="114">
        <f t="shared" si="129"/>
        <v>0</v>
      </c>
      <c r="I438" s="114">
        <f t="shared" si="129"/>
        <v>0</v>
      </c>
      <c r="J438" s="114">
        <f t="shared" si="129"/>
        <v>758431.82</v>
      </c>
      <c r="K438" s="114">
        <f t="shared" si="129"/>
        <v>758431.82</v>
      </c>
      <c r="L438" s="114">
        <f t="shared" si="129"/>
        <v>0</v>
      </c>
      <c r="M438" s="114">
        <f t="shared" si="129"/>
        <v>0</v>
      </c>
      <c r="N438" s="114">
        <f t="shared" si="129"/>
        <v>758431.82</v>
      </c>
    </row>
    <row r="439" spans="1:14" s="2" customFormat="1" ht="26.25" outlineLevel="3">
      <c r="A439" s="22"/>
      <c r="B439" s="13" t="s">
        <v>578</v>
      </c>
      <c r="C439" s="29" t="s">
        <v>577</v>
      </c>
      <c r="D439" s="29"/>
      <c r="E439" s="29"/>
      <c r="F439" s="29"/>
      <c r="G439" s="111">
        <f t="shared" si="129"/>
        <v>758431.82</v>
      </c>
      <c r="H439" s="111">
        <f t="shared" si="129"/>
        <v>0</v>
      </c>
      <c r="I439" s="111">
        <f t="shared" si="129"/>
        <v>0</v>
      </c>
      <c r="J439" s="111">
        <v>758431.82</v>
      </c>
      <c r="K439" s="111">
        <f t="shared" si="129"/>
        <v>758431.82</v>
      </c>
      <c r="L439" s="111">
        <f t="shared" si="129"/>
        <v>0</v>
      </c>
      <c r="M439" s="111">
        <f t="shared" si="129"/>
        <v>0</v>
      </c>
      <c r="N439" s="111">
        <v>758431.82</v>
      </c>
    </row>
    <row r="440" spans="1:14" s="2" customFormat="1" ht="27" customHeight="1" outlineLevel="3">
      <c r="A440" s="22"/>
      <c r="B440" s="13" t="s">
        <v>94</v>
      </c>
      <c r="C440" s="29" t="s">
        <v>577</v>
      </c>
      <c r="D440" s="29" t="s">
        <v>228</v>
      </c>
      <c r="E440" s="29"/>
      <c r="F440" s="29"/>
      <c r="G440" s="111">
        <f>H440+I440+J440</f>
        <v>758431.82</v>
      </c>
      <c r="H440" s="111">
        <v>0</v>
      </c>
      <c r="I440" s="111">
        <v>0</v>
      </c>
      <c r="J440" s="111">
        <v>758431.82</v>
      </c>
      <c r="K440" s="111">
        <f>L440+M440+N440</f>
        <v>758431.82</v>
      </c>
      <c r="L440" s="111">
        <v>0</v>
      </c>
      <c r="M440" s="111">
        <v>0</v>
      </c>
      <c r="N440" s="111">
        <v>758431.82</v>
      </c>
    </row>
    <row r="441" spans="1:14" s="2" customFormat="1" ht="12.75" outlineLevel="3">
      <c r="A441" s="22"/>
      <c r="B441" s="13" t="s">
        <v>95</v>
      </c>
      <c r="C441" s="29" t="s">
        <v>577</v>
      </c>
      <c r="D441" s="29" t="s">
        <v>311</v>
      </c>
      <c r="E441" s="29"/>
      <c r="F441" s="29"/>
      <c r="G441" s="111">
        <f>H441+I441+J441</f>
        <v>758431.82</v>
      </c>
      <c r="H441" s="111">
        <v>0</v>
      </c>
      <c r="I441" s="111">
        <v>0</v>
      </c>
      <c r="J441" s="111">
        <v>758431.82</v>
      </c>
      <c r="K441" s="111">
        <f>L441+M441+N441</f>
        <v>758431.82</v>
      </c>
      <c r="L441" s="111">
        <v>0</v>
      </c>
      <c r="M441" s="111">
        <v>0</v>
      </c>
      <c r="N441" s="111">
        <v>758431.82</v>
      </c>
    </row>
    <row r="442" spans="1:14" s="2" customFormat="1" ht="12.75" outlineLevel="3">
      <c r="A442" s="22"/>
      <c r="B442" s="13" t="s">
        <v>51</v>
      </c>
      <c r="C442" s="29" t="s">
        <v>577</v>
      </c>
      <c r="D442" s="29" t="s">
        <v>311</v>
      </c>
      <c r="E442" s="29" t="s">
        <v>52</v>
      </c>
      <c r="F442" s="29"/>
      <c r="G442" s="111">
        <f>H442+I442+J442</f>
        <v>758431.82</v>
      </c>
      <c r="H442" s="111">
        <v>0</v>
      </c>
      <c r="I442" s="111">
        <v>0</v>
      </c>
      <c r="J442" s="111">
        <v>758431.82</v>
      </c>
      <c r="K442" s="111">
        <f>L442+M442+N442</f>
        <v>758431.82</v>
      </c>
      <c r="L442" s="111">
        <v>0</v>
      </c>
      <c r="M442" s="111">
        <v>0</v>
      </c>
      <c r="N442" s="111">
        <v>758431.82</v>
      </c>
    </row>
    <row r="443" spans="1:14" s="2" customFormat="1" ht="12.75" outlineLevel="3">
      <c r="A443" s="22"/>
      <c r="B443" s="13" t="s">
        <v>47</v>
      </c>
      <c r="C443" s="29" t="s">
        <v>577</v>
      </c>
      <c r="D443" s="29" t="s">
        <v>311</v>
      </c>
      <c r="E443" s="29" t="s">
        <v>52</v>
      </c>
      <c r="F443" s="29" t="s">
        <v>43</v>
      </c>
      <c r="G443" s="111">
        <f>H443+I443+J443</f>
        <v>758431.82</v>
      </c>
      <c r="H443" s="111">
        <v>0</v>
      </c>
      <c r="I443" s="111">
        <v>0</v>
      </c>
      <c r="J443" s="111">
        <v>758431.82</v>
      </c>
      <c r="K443" s="111">
        <f>L443+M443+N443</f>
        <v>758431.82</v>
      </c>
      <c r="L443" s="111">
        <v>0</v>
      </c>
      <c r="M443" s="111">
        <v>0</v>
      </c>
      <c r="N443" s="111">
        <v>758431.82</v>
      </c>
    </row>
    <row r="444" spans="1:14" s="2" customFormat="1" ht="58.5" customHeight="1" outlineLevel="3">
      <c r="A444" s="22"/>
      <c r="B444" s="10" t="s">
        <v>530</v>
      </c>
      <c r="C444" s="31" t="s">
        <v>531</v>
      </c>
      <c r="D444" s="31"/>
      <c r="E444" s="31"/>
      <c r="F444" s="31"/>
      <c r="G444" s="114">
        <f aca="true" t="shared" si="130" ref="G444:N444">G445</f>
        <v>0</v>
      </c>
      <c r="H444" s="114">
        <f t="shared" si="130"/>
        <v>0</v>
      </c>
      <c r="I444" s="114">
        <f t="shared" si="130"/>
        <v>0</v>
      </c>
      <c r="J444" s="114">
        <f t="shared" si="130"/>
        <v>0</v>
      </c>
      <c r="K444" s="114">
        <f t="shared" si="130"/>
        <v>0</v>
      </c>
      <c r="L444" s="114">
        <f t="shared" si="130"/>
        <v>0</v>
      </c>
      <c r="M444" s="114">
        <f t="shared" si="130"/>
        <v>0</v>
      </c>
      <c r="N444" s="114">
        <f t="shared" si="130"/>
        <v>0</v>
      </c>
    </row>
    <row r="445" spans="1:14" s="2" customFormat="1" ht="94.5" customHeight="1" outlineLevel="4">
      <c r="A445" s="50"/>
      <c r="B445" s="13" t="s">
        <v>532</v>
      </c>
      <c r="C445" s="29" t="s">
        <v>533</v>
      </c>
      <c r="D445" s="29"/>
      <c r="E445" s="29"/>
      <c r="F445" s="29"/>
      <c r="G445" s="111">
        <f>G446</f>
        <v>0</v>
      </c>
      <c r="H445" s="111">
        <v>0</v>
      </c>
      <c r="I445" s="111">
        <v>0</v>
      </c>
      <c r="J445" s="111">
        <v>0</v>
      </c>
      <c r="K445" s="111">
        <f>K446</f>
        <v>0</v>
      </c>
      <c r="L445" s="111">
        <v>0</v>
      </c>
      <c r="M445" s="111">
        <v>0</v>
      </c>
      <c r="N445" s="111">
        <v>0</v>
      </c>
    </row>
    <row r="446" spans="1:14" s="2" customFormat="1" ht="39" outlineLevel="4">
      <c r="A446" s="50"/>
      <c r="B446" s="13" t="s">
        <v>88</v>
      </c>
      <c r="C446" s="29" t="s">
        <v>533</v>
      </c>
      <c r="D446" s="29" t="s">
        <v>292</v>
      </c>
      <c r="E446" s="29"/>
      <c r="F446" s="29"/>
      <c r="G446" s="111">
        <f>H446+I446+J446</f>
        <v>0</v>
      </c>
      <c r="H446" s="111">
        <v>0</v>
      </c>
      <c r="I446" s="111">
        <v>0</v>
      </c>
      <c r="J446" s="111">
        <v>0</v>
      </c>
      <c r="K446" s="111">
        <f>L446+M446+N446</f>
        <v>0</v>
      </c>
      <c r="L446" s="111">
        <v>0</v>
      </c>
      <c r="M446" s="111">
        <v>0</v>
      </c>
      <c r="N446" s="111">
        <v>0</v>
      </c>
    </row>
    <row r="447" spans="1:14" s="2" customFormat="1" ht="12.75" outlineLevel="4">
      <c r="A447" s="50"/>
      <c r="B447" s="13" t="s">
        <v>89</v>
      </c>
      <c r="C447" s="29" t="s">
        <v>533</v>
      </c>
      <c r="D447" s="29" t="s">
        <v>293</v>
      </c>
      <c r="E447" s="29"/>
      <c r="F447" s="29"/>
      <c r="G447" s="111">
        <f>H447+I447+J447</f>
        <v>0</v>
      </c>
      <c r="H447" s="111">
        <v>0</v>
      </c>
      <c r="I447" s="111">
        <v>0</v>
      </c>
      <c r="J447" s="111">
        <v>0</v>
      </c>
      <c r="K447" s="111">
        <f>L447+M447+N447</f>
        <v>0</v>
      </c>
      <c r="L447" s="111">
        <v>0</v>
      </c>
      <c r="M447" s="111">
        <v>0</v>
      </c>
      <c r="N447" s="111">
        <v>0</v>
      </c>
    </row>
    <row r="448" spans="1:14" s="2" customFormat="1" ht="12.75" outlineLevel="4">
      <c r="A448" s="50"/>
      <c r="B448" s="13" t="s">
        <v>51</v>
      </c>
      <c r="C448" s="29" t="s">
        <v>533</v>
      </c>
      <c r="D448" s="29" t="s">
        <v>293</v>
      </c>
      <c r="E448" s="29" t="s">
        <v>52</v>
      </c>
      <c r="F448" s="29"/>
      <c r="G448" s="111">
        <f>H448+I448+J448</f>
        <v>0</v>
      </c>
      <c r="H448" s="111">
        <v>0</v>
      </c>
      <c r="I448" s="111">
        <v>0</v>
      </c>
      <c r="J448" s="111">
        <v>0</v>
      </c>
      <c r="K448" s="111">
        <f>L448+M448+N448</f>
        <v>0</v>
      </c>
      <c r="L448" s="111">
        <v>0</v>
      </c>
      <c r="M448" s="111">
        <v>0</v>
      </c>
      <c r="N448" s="111">
        <v>0</v>
      </c>
    </row>
    <row r="449" spans="1:14" s="2" customFormat="1" ht="12.75" outlineLevel="4">
      <c r="A449" s="50"/>
      <c r="B449" s="13" t="s">
        <v>59</v>
      </c>
      <c r="C449" s="29" t="s">
        <v>533</v>
      </c>
      <c r="D449" s="29" t="s">
        <v>293</v>
      </c>
      <c r="E449" s="29" t="s">
        <v>52</v>
      </c>
      <c r="F449" s="29" t="s">
        <v>41</v>
      </c>
      <c r="G449" s="111">
        <f>H449+I449+J449</f>
        <v>0</v>
      </c>
      <c r="H449" s="111">
        <v>0</v>
      </c>
      <c r="I449" s="111">
        <v>0</v>
      </c>
      <c r="J449" s="111">
        <v>0</v>
      </c>
      <c r="K449" s="111">
        <f>L449+M449+N449</f>
        <v>0</v>
      </c>
      <c r="L449" s="111">
        <v>0</v>
      </c>
      <c r="M449" s="111">
        <v>0</v>
      </c>
      <c r="N449" s="111">
        <v>0</v>
      </c>
    </row>
    <row r="450" spans="1:14" s="2" customFormat="1" ht="12.75" outlineLevel="4">
      <c r="A450" s="22"/>
      <c r="B450" s="68"/>
      <c r="C450" s="69"/>
      <c r="D450" s="69"/>
      <c r="E450" s="69"/>
      <c r="F450" s="69"/>
      <c r="G450" s="69"/>
      <c r="H450" s="69"/>
      <c r="I450" s="69"/>
      <c r="J450" s="70"/>
      <c r="K450" s="69"/>
      <c r="L450" s="69"/>
      <c r="M450" s="69"/>
      <c r="N450" s="70"/>
    </row>
    <row r="451" spans="1:14" s="2" customFormat="1" ht="69" customHeight="1" outlineLevel="4">
      <c r="A451" s="90" t="s">
        <v>244</v>
      </c>
      <c r="B451" s="62" t="s">
        <v>277</v>
      </c>
      <c r="C451" s="63" t="s">
        <v>179</v>
      </c>
      <c r="D451" s="41"/>
      <c r="E451" s="41"/>
      <c r="F451" s="41"/>
      <c r="G451" s="64">
        <f aca="true" t="shared" si="131" ref="G451:N451">G452+G458+G464</f>
        <v>1296500</v>
      </c>
      <c r="H451" s="64">
        <f t="shared" si="131"/>
        <v>0</v>
      </c>
      <c r="I451" s="64">
        <f t="shared" si="131"/>
        <v>0</v>
      </c>
      <c r="J451" s="64">
        <f t="shared" si="131"/>
        <v>1296500</v>
      </c>
      <c r="K451" s="64">
        <f t="shared" si="131"/>
        <v>1296376.8</v>
      </c>
      <c r="L451" s="64">
        <f t="shared" si="131"/>
        <v>0</v>
      </c>
      <c r="M451" s="64">
        <f t="shared" si="131"/>
        <v>0</v>
      </c>
      <c r="N451" s="64">
        <f t="shared" si="131"/>
        <v>1296376.8</v>
      </c>
    </row>
    <row r="452" spans="1:14" s="2" customFormat="1" ht="27" outlineLevel="4">
      <c r="A452" s="50"/>
      <c r="B452" s="10" t="s">
        <v>180</v>
      </c>
      <c r="C452" s="35" t="s">
        <v>181</v>
      </c>
      <c r="D452" s="32"/>
      <c r="E452" s="35"/>
      <c r="F452" s="32"/>
      <c r="G452" s="124">
        <f aca="true" t="shared" si="132" ref="G452:N452">G453</f>
        <v>20000</v>
      </c>
      <c r="H452" s="124">
        <f t="shared" si="132"/>
        <v>0</v>
      </c>
      <c r="I452" s="124">
        <f t="shared" si="132"/>
        <v>0</v>
      </c>
      <c r="J452" s="124">
        <f t="shared" si="132"/>
        <v>20000</v>
      </c>
      <c r="K452" s="124">
        <f t="shared" si="132"/>
        <v>20000</v>
      </c>
      <c r="L452" s="124">
        <f t="shared" si="132"/>
        <v>0</v>
      </c>
      <c r="M452" s="124">
        <f t="shared" si="132"/>
        <v>0</v>
      </c>
      <c r="N452" s="124">
        <f t="shared" si="132"/>
        <v>20000</v>
      </c>
    </row>
    <row r="453" spans="1:14" s="2" customFormat="1" ht="26.25" outlineLevel="4">
      <c r="A453" s="50"/>
      <c r="B453" s="13" t="s">
        <v>182</v>
      </c>
      <c r="C453" s="29" t="s">
        <v>353</v>
      </c>
      <c r="D453" s="29"/>
      <c r="E453" s="29"/>
      <c r="F453" s="29"/>
      <c r="G453" s="111">
        <f>G454</f>
        <v>20000</v>
      </c>
      <c r="H453" s="111">
        <v>0</v>
      </c>
      <c r="I453" s="111">
        <v>0</v>
      </c>
      <c r="J453" s="111">
        <v>20000</v>
      </c>
      <c r="K453" s="111">
        <f>K454</f>
        <v>20000</v>
      </c>
      <c r="L453" s="111">
        <v>0</v>
      </c>
      <c r="M453" s="111">
        <v>0</v>
      </c>
      <c r="N453" s="111">
        <v>20000</v>
      </c>
    </row>
    <row r="454" spans="1:14" s="2" customFormat="1" ht="26.25" outlineLevel="4">
      <c r="A454" s="50"/>
      <c r="B454" s="13" t="s">
        <v>183</v>
      </c>
      <c r="C454" s="29" t="s">
        <v>353</v>
      </c>
      <c r="D454" s="29">
        <v>200</v>
      </c>
      <c r="E454" s="29"/>
      <c r="F454" s="29"/>
      <c r="G454" s="111">
        <f>H454+I454+J454</f>
        <v>20000</v>
      </c>
      <c r="H454" s="111">
        <v>0</v>
      </c>
      <c r="I454" s="111">
        <v>0</v>
      </c>
      <c r="J454" s="111">
        <v>20000</v>
      </c>
      <c r="K454" s="111">
        <f>L454+M454+N454</f>
        <v>20000</v>
      </c>
      <c r="L454" s="111">
        <v>0</v>
      </c>
      <c r="M454" s="111">
        <v>0</v>
      </c>
      <c r="N454" s="111">
        <v>20000</v>
      </c>
    </row>
    <row r="455" spans="1:14" s="2" customFormat="1" ht="26.25" customHeight="1" outlineLevel="4">
      <c r="A455" s="50"/>
      <c r="B455" s="13" t="s">
        <v>86</v>
      </c>
      <c r="C455" s="29" t="s">
        <v>353</v>
      </c>
      <c r="D455" s="29">
        <v>240</v>
      </c>
      <c r="E455" s="29"/>
      <c r="F455" s="29"/>
      <c r="G455" s="111">
        <f>H455+I455+J455</f>
        <v>20000</v>
      </c>
      <c r="H455" s="111">
        <v>0</v>
      </c>
      <c r="I455" s="111">
        <v>0</v>
      </c>
      <c r="J455" s="111">
        <v>20000</v>
      </c>
      <c r="K455" s="111">
        <f>L455+M455+N455</f>
        <v>20000</v>
      </c>
      <c r="L455" s="111">
        <v>0</v>
      </c>
      <c r="M455" s="111">
        <v>0</v>
      </c>
      <c r="N455" s="111">
        <v>20000</v>
      </c>
    </row>
    <row r="456" spans="1:14" s="2" customFormat="1" ht="12.75" outlineLevel="4">
      <c r="A456" s="50"/>
      <c r="B456" s="13" t="s">
        <v>51</v>
      </c>
      <c r="C456" s="29" t="s">
        <v>353</v>
      </c>
      <c r="D456" s="29">
        <v>240</v>
      </c>
      <c r="E456" s="29" t="s">
        <v>52</v>
      </c>
      <c r="F456" s="29"/>
      <c r="G456" s="111">
        <f>H456+I456+J456</f>
        <v>20000</v>
      </c>
      <c r="H456" s="111">
        <v>0</v>
      </c>
      <c r="I456" s="111">
        <v>0</v>
      </c>
      <c r="J456" s="111">
        <v>20000</v>
      </c>
      <c r="K456" s="111">
        <f>L456+M456+N456</f>
        <v>20000</v>
      </c>
      <c r="L456" s="111">
        <v>0</v>
      </c>
      <c r="M456" s="111">
        <v>0</v>
      </c>
      <c r="N456" s="111">
        <v>20000</v>
      </c>
    </row>
    <row r="457" spans="1:14" s="2" customFormat="1" ht="12.75" outlineLevel="4">
      <c r="A457" s="50"/>
      <c r="B457" s="13" t="s">
        <v>119</v>
      </c>
      <c r="C457" s="29" t="s">
        <v>353</v>
      </c>
      <c r="D457" s="29">
        <v>240</v>
      </c>
      <c r="E457" s="29" t="s">
        <v>52</v>
      </c>
      <c r="F457" s="29" t="s">
        <v>52</v>
      </c>
      <c r="G457" s="111">
        <f>H457+I457+J457</f>
        <v>20000</v>
      </c>
      <c r="H457" s="111">
        <v>0</v>
      </c>
      <c r="I457" s="111">
        <v>0</v>
      </c>
      <c r="J457" s="111">
        <v>20000</v>
      </c>
      <c r="K457" s="111">
        <f>L457+M457+N457</f>
        <v>20000</v>
      </c>
      <c r="L457" s="111">
        <v>0</v>
      </c>
      <c r="M457" s="111">
        <v>0</v>
      </c>
      <c r="N457" s="111">
        <v>20000</v>
      </c>
    </row>
    <row r="458" spans="1:14" s="2" customFormat="1" ht="29.25" customHeight="1" outlineLevel="4">
      <c r="A458" s="50"/>
      <c r="B458" s="10" t="s">
        <v>184</v>
      </c>
      <c r="C458" s="35" t="s">
        <v>185</v>
      </c>
      <c r="D458" s="32"/>
      <c r="E458" s="35"/>
      <c r="F458" s="32"/>
      <c r="G458" s="124">
        <f aca="true" t="shared" si="133" ref="G458:N458">G459</f>
        <v>108000</v>
      </c>
      <c r="H458" s="124">
        <f t="shared" si="133"/>
        <v>0</v>
      </c>
      <c r="I458" s="124">
        <f t="shared" si="133"/>
        <v>0</v>
      </c>
      <c r="J458" s="124">
        <f t="shared" si="133"/>
        <v>108000</v>
      </c>
      <c r="K458" s="124">
        <f t="shared" si="133"/>
        <v>108000</v>
      </c>
      <c r="L458" s="124">
        <f t="shared" si="133"/>
        <v>0</v>
      </c>
      <c r="M458" s="124">
        <f t="shared" si="133"/>
        <v>0</v>
      </c>
      <c r="N458" s="124">
        <f t="shared" si="133"/>
        <v>108000</v>
      </c>
    </row>
    <row r="459" spans="1:14" s="2" customFormat="1" ht="12.75" outlineLevel="4">
      <c r="A459" s="50"/>
      <c r="B459" s="13" t="s">
        <v>186</v>
      </c>
      <c r="C459" s="29" t="s">
        <v>187</v>
      </c>
      <c r="D459" s="29"/>
      <c r="E459" s="29"/>
      <c r="F459" s="29"/>
      <c r="G459" s="111">
        <f>H459+I459+J459</f>
        <v>108000</v>
      </c>
      <c r="H459" s="111">
        <v>0</v>
      </c>
      <c r="I459" s="111">
        <v>0</v>
      </c>
      <c r="J459" s="111">
        <v>108000</v>
      </c>
      <c r="K459" s="111">
        <f>L459+M459+N459</f>
        <v>108000</v>
      </c>
      <c r="L459" s="111">
        <v>0</v>
      </c>
      <c r="M459" s="111">
        <v>0</v>
      </c>
      <c r="N459" s="111">
        <v>108000</v>
      </c>
    </row>
    <row r="460" spans="1:14" s="2" customFormat="1" ht="13.5" customHeight="1" outlineLevel="4">
      <c r="A460" s="50"/>
      <c r="B460" s="13" t="s">
        <v>92</v>
      </c>
      <c r="C460" s="29" t="s">
        <v>187</v>
      </c>
      <c r="D460" s="29">
        <v>300</v>
      </c>
      <c r="E460" s="29"/>
      <c r="F460" s="29"/>
      <c r="G460" s="111">
        <f>H460+I460+J460</f>
        <v>108000</v>
      </c>
      <c r="H460" s="111">
        <f>H461+H464</f>
        <v>0</v>
      </c>
      <c r="I460" s="111">
        <f>I461+I464</f>
        <v>0</v>
      </c>
      <c r="J460" s="111">
        <v>108000</v>
      </c>
      <c r="K460" s="111">
        <f>L460+M460+N460</f>
        <v>108000</v>
      </c>
      <c r="L460" s="111">
        <f>L461+L464</f>
        <v>0</v>
      </c>
      <c r="M460" s="111">
        <f>M461+M464</f>
        <v>0</v>
      </c>
      <c r="N460" s="111">
        <v>108000</v>
      </c>
    </row>
    <row r="461" spans="1:14" s="2" customFormat="1" ht="26.25" outlineLevel="4">
      <c r="A461" s="50"/>
      <c r="B461" s="13" t="s">
        <v>188</v>
      </c>
      <c r="C461" s="29" t="s">
        <v>187</v>
      </c>
      <c r="D461" s="29">
        <v>330</v>
      </c>
      <c r="E461" s="29"/>
      <c r="F461" s="29"/>
      <c r="G461" s="111">
        <f>H461+I461+J461</f>
        <v>108000</v>
      </c>
      <c r="H461" s="111">
        <v>0</v>
      </c>
      <c r="I461" s="111">
        <v>0</v>
      </c>
      <c r="J461" s="111">
        <v>108000</v>
      </c>
      <c r="K461" s="111">
        <f>L461+M461+N461</f>
        <v>108000</v>
      </c>
      <c r="L461" s="111">
        <v>0</v>
      </c>
      <c r="M461" s="111">
        <v>0</v>
      </c>
      <c r="N461" s="111">
        <v>108000</v>
      </c>
    </row>
    <row r="462" spans="1:14" s="2" customFormat="1" ht="12.75" outlineLevel="4">
      <c r="A462" s="50"/>
      <c r="B462" s="13" t="s">
        <v>51</v>
      </c>
      <c r="C462" s="29" t="s">
        <v>187</v>
      </c>
      <c r="D462" s="29">
        <v>330</v>
      </c>
      <c r="E462" s="29" t="s">
        <v>52</v>
      </c>
      <c r="F462" s="29"/>
      <c r="G462" s="111">
        <f>H462+I462+J462</f>
        <v>108000</v>
      </c>
      <c r="H462" s="111">
        <v>0</v>
      </c>
      <c r="I462" s="111">
        <v>0</v>
      </c>
      <c r="J462" s="111">
        <v>108000</v>
      </c>
      <c r="K462" s="111">
        <f>L462+M462+N462</f>
        <v>108000</v>
      </c>
      <c r="L462" s="111">
        <v>0</v>
      </c>
      <c r="M462" s="111">
        <v>0</v>
      </c>
      <c r="N462" s="111">
        <v>108000</v>
      </c>
    </row>
    <row r="463" spans="1:14" s="2" customFormat="1" ht="12.75" outlineLevel="4">
      <c r="A463" s="50"/>
      <c r="B463" s="13" t="s">
        <v>119</v>
      </c>
      <c r="C463" s="29" t="s">
        <v>187</v>
      </c>
      <c r="D463" s="29">
        <v>330</v>
      </c>
      <c r="E463" s="29" t="s">
        <v>52</v>
      </c>
      <c r="F463" s="29" t="s">
        <v>52</v>
      </c>
      <c r="G463" s="111">
        <f>H463+I463+J463</f>
        <v>108000</v>
      </c>
      <c r="H463" s="111">
        <v>0</v>
      </c>
      <c r="I463" s="111">
        <v>0</v>
      </c>
      <c r="J463" s="111">
        <v>108000</v>
      </c>
      <c r="K463" s="111">
        <f>L463+M463+N463</f>
        <v>108000</v>
      </c>
      <c r="L463" s="111">
        <v>0</v>
      </c>
      <c r="M463" s="111">
        <v>0</v>
      </c>
      <c r="N463" s="111">
        <v>108000</v>
      </c>
    </row>
    <row r="464" spans="1:14" s="2" customFormat="1" ht="16.5" customHeight="1" outlineLevel="4">
      <c r="A464" s="50"/>
      <c r="B464" s="10" t="s">
        <v>189</v>
      </c>
      <c r="C464" s="35" t="s">
        <v>190</v>
      </c>
      <c r="D464" s="32"/>
      <c r="E464" s="35"/>
      <c r="F464" s="32"/>
      <c r="G464" s="124">
        <f aca="true" t="shared" si="134" ref="G464:N464">G465</f>
        <v>1168500</v>
      </c>
      <c r="H464" s="124">
        <f t="shared" si="134"/>
        <v>0</v>
      </c>
      <c r="I464" s="124">
        <f t="shared" si="134"/>
        <v>0</v>
      </c>
      <c r="J464" s="124">
        <f t="shared" si="134"/>
        <v>1168500</v>
      </c>
      <c r="K464" s="124">
        <f t="shared" si="134"/>
        <v>1168376.8</v>
      </c>
      <c r="L464" s="124">
        <f t="shared" si="134"/>
        <v>0</v>
      </c>
      <c r="M464" s="124">
        <f t="shared" si="134"/>
        <v>0</v>
      </c>
      <c r="N464" s="124">
        <f t="shared" si="134"/>
        <v>1168376.8</v>
      </c>
    </row>
    <row r="465" spans="1:14" s="2" customFormat="1" ht="26.25" outlineLevel="4">
      <c r="A465" s="50"/>
      <c r="B465" s="13" t="s">
        <v>191</v>
      </c>
      <c r="C465" s="29" t="s">
        <v>192</v>
      </c>
      <c r="D465" s="29"/>
      <c r="E465" s="29"/>
      <c r="F465" s="29"/>
      <c r="G465" s="111">
        <f>G466</f>
        <v>1168500</v>
      </c>
      <c r="H465" s="111">
        <f>H466</f>
        <v>0</v>
      </c>
      <c r="I465" s="111">
        <f>I466</f>
        <v>0</v>
      </c>
      <c r="J465" s="111">
        <v>1168500</v>
      </c>
      <c r="K465" s="111">
        <f>K466</f>
        <v>1168376.8</v>
      </c>
      <c r="L465" s="111">
        <f>L466</f>
        <v>0</v>
      </c>
      <c r="M465" s="111">
        <f>M466</f>
        <v>0</v>
      </c>
      <c r="N465" s="111">
        <v>1168376.8</v>
      </c>
    </row>
    <row r="466" spans="1:14" s="2" customFormat="1" ht="13.5" customHeight="1" outlineLevel="4">
      <c r="A466" s="50"/>
      <c r="B466" s="13" t="s">
        <v>92</v>
      </c>
      <c r="C466" s="29" t="s">
        <v>192</v>
      </c>
      <c r="D466" s="29">
        <v>300</v>
      </c>
      <c r="E466" s="29"/>
      <c r="F466" s="29"/>
      <c r="G466" s="111">
        <f>G467+G470</f>
        <v>1168500</v>
      </c>
      <c r="H466" s="111">
        <f>H467+H470</f>
        <v>0</v>
      </c>
      <c r="I466" s="111">
        <f>I467+I470</f>
        <v>0</v>
      </c>
      <c r="J466" s="111">
        <v>1168500</v>
      </c>
      <c r="K466" s="111">
        <f>K467+K470</f>
        <v>1168376.8</v>
      </c>
      <c r="L466" s="111">
        <f>L467+L470</f>
        <v>0</v>
      </c>
      <c r="M466" s="111">
        <f>M467+M470</f>
        <v>0</v>
      </c>
      <c r="N466" s="111">
        <v>1168376.8</v>
      </c>
    </row>
    <row r="467" spans="1:14" s="2" customFormat="1" ht="26.25" outlineLevel="4">
      <c r="A467" s="50"/>
      <c r="B467" s="13" t="s">
        <v>93</v>
      </c>
      <c r="C467" s="29" t="s">
        <v>192</v>
      </c>
      <c r="D467" s="29" t="s">
        <v>84</v>
      </c>
      <c r="E467" s="29"/>
      <c r="F467" s="29"/>
      <c r="G467" s="111">
        <f>H467+I467+J467</f>
        <v>1168500</v>
      </c>
      <c r="H467" s="111">
        <v>0</v>
      </c>
      <c r="I467" s="111">
        <v>0</v>
      </c>
      <c r="J467" s="111">
        <v>1168500</v>
      </c>
      <c r="K467" s="111">
        <f>L467+M467+N467</f>
        <v>1168376.8</v>
      </c>
      <c r="L467" s="111">
        <v>0</v>
      </c>
      <c r="M467" s="111">
        <v>0</v>
      </c>
      <c r="N467" s="111">
        <v>1168376.8</v>
      </c>
    </row>
    <row r="468" spans="1:14" s="2" customFormat="1" ht="12.75" outlineLevel="4">
      <c r="A468" s="50"/>
      <c r="B468" s="13" t="s">
        <v>51</v>
      </c>
      <c r="C468" s="29" t="s">
        <v>192</v>
      </c>
      <c r="D468" s="29" t="s">
        <v>84</v>
      </c>
      <c r="E468" s="29" t="s">
        <v>52</v>
      </c>
      <c r="F468" s="29"/>
      <c r="G468" s="111">
        <f>H468+I468+J468</f>
        <v>1168500</v>
      </c>
      <c r="H468" s="111">
        <v>0</v>
      </c>
      <c r="I468" s="111">
        <v>0</v>
      </c>
      <c r="J468" s="111">
        <v>1168500</v>
      </c>
      <c r="K468" s="111">
        <f>L468+M468+N468</f>
        <v>1168376.8</v>
      </c>
      <c r="L468" s="111">
        <v>0</v>
      </c>
      <c r="M468" s="111">
        <v>0</v>
      </c>
      <c r="N468" s="111">
        <v>1168376.8</v>
      </c>
    </row>
    <row r="469" spans="1:14" s="2" customFormat="1" ht="12.75" outlineLevel="4">
      <c r="A469" s="50"/>
      <c r="B469" s="61" t="s">
        <v>119</v>
      </c>
      <c r="C469" s="52" t="s">
        <v>192</v>
      </c>
      <c r="D469" s="52" t="s">
        <v>84</v>
      </c>
      <c r="E469" s="52" t="s">
        <v>52</v>
      </c>
      <c r="F469" s="52" t="s">
        <v>52</v>
      </c>
      <c r="G469" s="118">
        <f>H469+I469+J469</f>
        <v>1168500</v>
      </c>
      <c r="H469" s="118">
        <v>0</v>
      </c>
      <c r="I469" s="118">
        <v>0</v>
      </c>
      <c r="J469" s="111">
        <v>1168500</v>
      </c>
      <c r="K469" s="118">
        <f>L469+M469+N469</f>
        <v>1168376.8</v>
      </c>
      <c r="L469" s="118">
        <v>0</v>
      </c>
      <c r="M469" s="118">
        <v>0</v>
      </c>
      <c r="N469" s="111">
        <v>1168376.8</v>
      </c>
    </row>
    <row r="470" spans="1:14" s="2" customFormat="1" ht="12.75" outlineLevel="4">
      <c r="A470" s="50"/>
      <c r="B470" s="105"/>
      <c r="C470" s="69"/>
      <c r="D470" s="69"/>
      <c r="E470" s="69"/>
      <c r="F470" s="69"/>
      <c r="G470" s="69"/>
      <c r="H470" s="69"/>
      <c r="I470" s="69"/>
      <c r="J470" s="74"/>
      <c r="K470" s="69"/>
      <c r="L470" s="69"/>
      <c r="M470" s="69"/>
      <c r="N470" s="74"/>
    </row>
    <row r="471" spans="1:14" s="2" customFormat="1" ht="72" customHeight="1" outlineLevel="4">
      <c r="A471" s="90" t="s">
        <v>482</v>
      </c>
      <c r="B471" s="62" t="s">
        <v>484</v>
      </c>
      <c r="C471" s="63" t="s">
        <v>485</v>
      </c>
      <c r="D471" s="41"/>
      <c r="E471" s="41"/>
      <c r="F471" s="41"/>
      <c r="G471" s="130">
        <f aca="true" t="shared" si="135" ref="G471:N471">G472</f>
        <v>114942500</v>
      </c>
      <c r="H471" s="130">
        <f t="shared" si="135"/>
        <v>0</v>
      </c>
      <c r="I471" s="130">
        <f t="shared" si="135"/>
        <v>109195400</v>
      </c>
      <c r="J471" s="130">
        <f t="shared" si="135"/>
        <v>5747100</v>
      </c>
      <c r="K471" s="130">
        <f t="shared" si="135"/>
        <v>107421782.88</v>
      </c>
      <c r="L471" s="130">
        <f t="shared" si="135"/>
        <v>0</v>
      </c>
      <c r="M471" s="130">
        <f t="shared" si="135"/>
        <v>102050693.75</v>
      </c>
      <c r="N471" s="130">
        <f t="shared" si="135"/>
        <v>5371089.13</v>
      </c>
    </row>
    <row r="472" spans="1:14" s="2" customFormat="1" ht="71.25" customHeight="1" outlineLevel="4">
      <c r="A472" s="50"/>
      <c r="B472" s="10" t="s">
        <v>486</v>
      </c>
      <c r="C472" s="35" t="s">
        <v>487</v>
      </c>
      <c r="D472" s="32"/>
      <c r="E472" s="35"/>
      <c r="F472" s="32"/>
      <c r="G472" s="124">
        <f aca="true" t="shared" si="136" ref="G472:N472">G473</f>
        <v>114942500</v>
      </c>
      <c r="H472" s="124">
        <f t="shared" si="136"/>
        <v>0</v>
      </c>
      <c r="I472" s="124">
        <f t="shared" si="136"/>
        <v>109195400</v>
      </c>
      <c r="J472" s="124">
        <f t="shared" si="136"/>
        <v>5747100</v>
      </c>
      <c r="K472" s="124">
        <f t="shared" si="136"/>
        <v>107421782.88</v>
      </c>
      <c r="L472" s="124">
        <f t="shared" si="136"/>
        <v>0</v>
      </c>
      <c r="M472" s="124">
        <f t="shared" si="136"/>
        <v>102050693.75</v>
      </c>
      <c r="N472" s="124">
        <f t="shared" si="136"/>
        <v>5371089.13</v>
      </c>
    </row>
    <row r="473" spans="1:14" s="2" customFormat="1" ht="42" customHeight="1" outlineLevel="4">
      <c r="A473" s="50"/>
      <c r="B473" s="13" t="s">
        <v>488</v>
      </c>
      <c r="C473" s="29" t="s">
        <v>489</v>
      </c>
      <c r="D473" s="29"/>
      <c r="E473" s="29"/>
      <c r="F473" s="29"/>
      <c r="G473" s="111">
        <f>G474</f>
        <v>114942500</v>
      </c>
      <c r="H473" s="111">
        <v>0</v>
      </c>
      <c r="I473" s="111">
        <v>109195400</v>
      </c>
      <c r="J473" s="111">
        <v>5747100</v>
      </c>
      <c r="K473" s="111">
        <f>K474</f>
        <v>107421782.88</v>
      </c>
      <c r="L473" s="111">
        <v>0</v>
      </c>
      <c r="M473" s="111">
        <v>102050693.75</v>
      </c>
      <c r="N473" s="111">
        <v>5371089.13</v>
      </c>
    </row>
    <row r="474" spans="1:14" s="2" customFormat="1" ht="39" outlineLevel="4">
      <c r="A474" s="50"/>
      <c r="B474" s="13" t="s">
        <v>88</v>
      </c>
      <c r="C474" s="29" t="s">
        <v>489</v>
      </c>
      <c r="D474" s="29" t="s">
        <v>292</v>
      </c>
      <c r="E474" s="29"/>
      <c r="F474" s="29"/>
      <c r="G474" s="111">
        <f>H474+I474+J474</f>
        <v>114942500</v>
      </c>
      <c r="H474" s="111">
        <v>0</v>
      </c>
      <c r="I474" s="111">
        <v>109195400</v>
      </c>
      <c r="J474" s="111">
        <v>5747100</v>
      </c>
      <c r="K474" s="111">
        <f>L474+M474+N474</f>
        <v>107421782.88</v>
      </c>
      <c r="L474" s="111">
        <v>0</v>
      </c>
      <c r="M474" s="111">
        <v>102050693.75</v>
      </c>
      <c r="N474" s="111">
        <v>5371089.13</v>
      </c>
    </row>
    <row r="475" spans="1:14" s="2" customFormat="1" ht="12.75" outlineLevel="4">
      <c r="A475" s="50"/>
      <c r="B475" s="13" t="s">
        <v>89</v>
      </c>
      <c r="C475" s="29" t="s">
        <v>489</v>
      </c>
      <c r="D475" s="29" t="s">
        <v>293</v>
      </c>
      <c r="E475" s="29"/>
      <c r="F475" s="29"/>
      <c r="G475" s="111">
        <f>H475+I475+J475</f>
        <v>114942500</v>
      </c>
      <c r="H475" s="111">
        <v>0</v>
      </c>
      <c r="I475" s="111">
        <v>109195400</v>
      </c>
      <c r="J475" s="111">
        <v>5747100</v>
      </c>
      <c r="K475" s="111">
        <f>L475+M475+N475</f>
        <v>107421782.88</v>
      </c>
      <c r="L475" s="111">
        <v>0</v>
      </c>
      <c r="M475" s="111">
        <v>102050693.75</v>
      </c>
      <c r="N475" s="111">
        <v>5371089.13</v>
      </c>
    </row>
    <row r="476" spans="1:14" s="2" customFormat="1" ht="12.75" outlineLevel="4">
      <c r="A476" s="50"/>
      <c r="B476" s="13" t="s">
        <v>51</v>
      </c>
      <c r="C476" s="29" t="s">
        <v>489</v>
      </c>
      <c r="D476" s="29" t="s">
        <v>293</v>
      </c>
      <c r="E476" s="29" t="s">
        <v>52</v>
      </c>
      <c r="F476" s="29"/>
      <c r="G476" s="111">
        <f>H476+I476+J476</f>
        <v>114942500</v>
      </c>
      <c r="H476" s="111">
        <v>0</v>
      </c>
      <c r="I476" s="111">
        <v>109195400</v>
      </c>
      <c r="J476" s="111">
        <v>5747100</v>
      </c>
      <c r="K476" s="111">
        <f>L476+M476+N476</f>
        <v>107421782.88</v>
      </c>
      <c r="L476" s="111">
        <v>0</v>
      </c>
      <c r="M476" s="111">
        <v>102050693.75</v>
      </c>
      <c r="N476" s="111">
        <v>5371089.13</v>
      </c>
    </row>
    <row r="477" spans="1:14" s="2" customFormat="1" ht="12.75" outlineLevel="4">
      <c r="A477" s="50"/>
      <c r="B477" s="13" t="s">
        <v>60</v>
      </c>
      <c r="C477" s="29" t="s">
        <v>489</v>
      </c>
      <c r="D477" s="29" t="s">
        <v>293</v>
      </c>
      <c r="E477" s="29" t="s">
        <v>52</v>
      </c>
      <c r="F477" s="29" t="s">
        <v>38</v>
      </c>
      <c r="G477" s="111">
        <f>H477+I477+J477</f>
        <v>114942500</v>
      </c>
      <c r="H477" s="111">
        <v>0</v>
      </c>
      <c r="I477" s="111">
        <v>109195400</v>
      </c>
      <c r="J477" s="111">
        <v>5747100</v>
      </c>
      <c r="K477" s="111">
        <f>L477+M477+N477</f>
        <v>107421782.88</v>
      </c>
      <c r="L477" s="111">
        <v>0</v>
      </c>
      <c r="M477" s="111">
        <v>102050693.75</v>
      </c>
      <c r="N477" s="111">
        <v>5371089.13</v>
      </c>
    </row>
    <row r="478" spans="1:14" s="2" customFormat="1" ht="12.75" outlineLevel="4">
      <c r="A478" s="50"/>
      <c r="B478" s="177"/>
      <c r="C478" s="178"/>
      <c r="D478" s="84"/>
      <c r="E478" s="84"/>
      <c r="F478" s="84"/>
      <c r="G478" s="111"/>
      <c r="H478" s="111"/>
      <c r="I478" s="111"/>
      <c r="J478" s="111"/>
      <c r="K478" s="111"/>
      <c r="L478" s="111"/>
      <c r="M478" s="111"/>
      <c r="N478" s="111"/>
    </row>
    <row r="479" spans="1:14" s="2" customFormat="1" ht="54" customHeight="1" outlineLevel="4">
      <c r="A479" s="18" t="s">
        <v>483</v>
      </c>
      <c r="B479" s="165" t="s">
        <v>278</v>
      </c>
      <c r="C479" s="63" t="s">
        <v>174</v>
      </c>
      <c r="D479" s="84"/>
      <c r="E479" s="84"/>
      <c r="F479" s="84"/>
      <c r="G479" s="115">
        <f>G480</f>
        <v>843400</v>
      </c>
      <c r="H479" s="115">
        <f aca="true" t="shared" si="137" ref="H479:N480">H480</f>
        <v>0</v>
      </c>
      <c r="I479" s="115">
        <f t="shared" si="137"/>
        <v>843400</v>
      </c>
      <c r="J479" s="115">
        <f t="shared" si="137"/>
        <v>0</v>
      </c>
      <c r="K479" s="115">
        <f>K480</f>
        <v>843400</v>
      </c>
      <c r="L479" s="115">
        <f t="shared" si="137"/>
        <v>0</v>
      </c>
      <c r="M479" s="115">
        <f t="shared" si="137"/>
        <v>843400</v>
      </c>
      <c r="N479" s="115">
        <f t="shared" si="137"/>
        <v>0</v>
      </c>
    </row>
    <row r="480" spans="1:14" s="2" customFormat="1" ht="15" customHeight="1" outlineLevel="4">
      <c r="A480" s="50"/>
      <c r="B480" s="10" t="s">
        <v>175</v>
      </c>
      <c r="C480" s="31" t="s">
        <v>176</v>
      </c>
      <c r="D480" s="31"/>
      <c r="E480" s="31"/>
      <c r="F480" s="31"/>
      <c r="G480" s="115">
        <f>G481</f>
        <v>843400</v>
      </c>
      <c r="H480" s="115">
        <f t="shared" si="137"/>
        <v>0</v>
      </c>
      <c r="I480" s="115">
        <f t="shared" si="137"/>
        <v>843400</v>
      </c>
      <c r="J480" s="115">
        <f t="shared" si="137"/>
        <v>0</v>
      </c>
      <c r="K480" s="115">
        <f>K481</f>
        <v>843400</v>
      </c>
      <c r="L480" s="115">
        <f t="shared" si="137"/>
        <v>0</v>
      </c>
      <c r="M480" s="115">
        <f t="shared" si="137"/>
        <v>843400</v>
      </c>
      <c r="N480" s="115">
        <f t="shared" si="137"/>
        <v>0</v>
      </c>
    </row>
    <row r="481" spans="1:14" s="2" customFormat="1" ht="66" customHeight="1" outlineLevel="4">
      <c r="A481" s="50"/>
      <c r="B481" s="13" t="s">
        <v>62</v>
      </c>
      <c r="C481" s="29" t="s">
        <v>177</v>
      </c>
      <c r="D481" s="29"/>
      <c r="E481" s="29"/>
      <c r="F481" s="29"/>
      <c r="G481" s="111">
        <f aca="true" t="shared" si="138" ref="G481:N481">G482+G486</f>
        <v>843400</v>
      </c>
      <c r="H481" s="111">
        <f t="shared" si="138"/>
        <v>0</v>
      </c>
      <c r="I481" s="111">
        <f t="shared" si="138"/>
        <v>843400</v>
      </c>
      <c r="J481" s="111">
        <f t="shared" si="138"/>
        <v>0</v>
      </c>
      <c r="K481" s="111">
        <f t="shared" si="138"/>
        <v>843400</v>
      </c>
      <c r="L481" s="111">
        <f t="shared" si="138"/>
        <v>0</v>
      </c>
      <c r="M481" s="111">
        <f t="shared" si="138"/>
        <v>843400</v>
      </c>
      <c r="N481" s="111">
        <f t="shared" si="138"/>
        <v>0</v>
      </c>
    </row>
    <row r="482" spans="1:14" s="2" customFormat="1" ht="67.5" customHeight="1" outlineLevel="4">
      <c r="A482" s="50"/>
      <c r="B482" s="13" t="s">
        <v>146</v>
      </c>
      <c r="C482" s="29" t="s">
        <v>177</v>
      </c>
      <c r="D482" s="29">
        <v>100</v>
      </c>
      <c r="E482" s="29"/>
      <c r="F482" s="29"/>
      <c r="G482" s="111">
        <f aca="true" t="shared" si="139" ref="G482:G489">H482+I482+J482</f>
        <v>811500</v>
      </c>
      <c r="H482" s="111">
        <v>0</v>
      </c>
      <c r="I482" s="111">
        <v>811500</v>
      </c>
      <c r="J482" s="111">
        <v>0</v>
      </c>
      <c r="K482" s="111">
        <f aca="true" t="shared" si="140" ref="K482:K489">L482+M482+N482</f>
        <v>811500</v>
      </c>
      <c r="L482" s="111">
        <v>0</v>
      </c>
      <c r="M482" s="111">
        <v>811500</v>
      </c>
      <c r="N482" s="111">
        <v>0</v>
      </c>
    </row>
    <row r="483" spans="1:14" s="2" customFormat="1" ht="26.25" outlineLevel="4">
      <c r="A483" s="50"/>
      <c r="B483" s="13" t="s">
        <v>147</v>
      </c>
      <c r="C483" s="29" t="s">
        <v>177</v>
      </c>
      <c r="D483" s="29">
        <v>120</v>
      </c>
      <c r="E483" s="29"/>
      <c r="F483" s="29"/>
      <c r="G483" s="111">
        <f t="shared" si="139"/>
        <v>811500</v>
      </c>
      <c r="H483" s="111">
        <v>0</v>
      </c>
      <c r="I483" s="111">
        <v>811500</v>
      </c>
      <c r="J483" s="111">
        <v>0</v>
      </c>
      <c r="K483" s="111">
        <f t="shared" si="140"/>
        <v>811500</v>
      </c>
      <c r="L483" s="111">
        <v>0</v>
      </c>
      <c r="M483" s="111">
        <v>811500</v>
      </c>
      <c r="N483" s="111">
        <v>0</v>
      </c>
    </row>
    <row r="484" spans="1:14" s="2" customFormat="1" ht="12.75" outlineLevel="4">
      <c r="A484" s="50"/>
      <c r="B484" s="13" t="s">
        <v>48</v>
      </c>
      <c r="C484" s="29" t="s">
        <v>177</v>
      </c>
      <c r="D484" s="29">
        <v>120</v>
      </c>
      <c r="E484" s="29" t="s">
        <v>41</v>
      </c>
      <c r="F484" s="29"/>
      <c r="G484" s="111">
        <f t="shared" si="139"/>
        <v>811500</v>
      </c>
      <c r="H484" s="111">
        <v>0</v>
      </c>
      <c r="I484" s="111">
        <v>811500</v>
      </c>
      <c r="J484" s="111">
        <v>0</v>
      </c>
      <c r="K484" s="111">
        <f t="shared" si="140"/>
        <v>811500</v>
      </c>
      <c r="L484" s="111">
        <v>0</v>
      </c>
      <c r="M484" s="111">
        <v>811500</v>
      </c>
      <c r="N484" s="111">
        <v>0</v>
      </c>
    </row>
    <row r="485" spans="1:14" s="2" customFormat="1" ht="52.5" outlineLevel="4">
      <c r="A485" s="50"/>
      <c r="B485" s="13" t="s">
        <v>98</v>
      </c>
      <c r="C485" s="29" t="s">
        <v>177</v>
      </c>
      <c r="D485" s="29">
        <v>120</v>
      </c>
      <c r="E485" s="29" t="s">
        <v>41</v>
      </c>
      <c r="F485" s="29" t="s">
        <v>49</v>
      </c>
      <c r="G485" s="111">
        <f t="shared" si="139"/>
        <v>811500</v>
      </c>
      <c r="H485" s="111">
        <v>0</v>
      </c>
      <c r="I485" s="111">
        <v>811500</v>
      </c>
      <c r="J485" s="111">
        <v>0</v>
      </c>
      <c r="K485" s="111">
        <f t="shared" si="140"/>
        <v>811500</v>
      </c>
      <c r="L485" s="111">
        <v>0</v>
      </c>
      <c r="M485" s="111">
        <v>811500</v>
      </c>
      <c r="N485" s="111">
        <v>0</v>
      </c>
    </row>
    <row r="486" spans="1:14" s="2" customFormat="1" ht="26.25" outlineLevel="4">
      <c r="A486" s="50"/>
      <c r="B486" s="13" t="s">
        <v>85</v>
      </c>
      <c r="C486" s="29" t="s">
        <v>177</v>
      </c>
      <c r="D486" s="29">
        <v>200</v>
      </c>
      <c r="E486" s="29"/>
      <c r="F486" s="29"/>
      <c r="G486" s="111">
        <f t="shared" si="139"/>
        <v>31900</v>
      </c>
      <c r="H486" s="111">
        <v>0</v>
      </c>
      <c r="I486" s="111">
        <v>31900</v>
      </c>
      <c r="J486" s="111">
        <v>0</v>
      </c>
      <c r="K486" s="111">
        <f t="shared" si="140"/>
        <v>31900</v>
      </c>
      <c r="L486" s="111">
        <v>0</v>
      </c>
      <c r="M486" s="111">
        <v>31900</v>
      </c>
      <c r="N486" s="111">
        <v>0</v>
      </c>
    </row>
    <row r="487" spans="1:14" s="2" customFormat="1" ht="27.75" customHeight="1" outlineLevel="4">
      <c r="A487" s="50"/>
      <c r="B487" s="13" t="s">
        <v>86</v>
      </c>
      <c r="C487" s="29" t="s">
        <v>177</v>
      </c>
      <c r="D487" s="29">
        <v>240</v>
      </c>
      <c r="E487" s="29"/>
      <c r="F487" s="29"/>
      <c r="G487" s="111">
        <f t="shared" si="139"/>
        <v>31900</v>
      </c>
      <c r="H487" s="111">
        <v>0</v>
      </c>
      <c r="I487" s="111">
        <v>31900</v>
      </c>
      <c r="J487" s="111">
        <v>0</v>
      </c>
      <c r="K487" s="111">
        <f t="shared" si="140"/>
        <v>31900</v>
      </c>
      <c r="L487" s="111">
        <v>0</v>
      </c>
      <c r="M487" s="111">
        <v>31900</v>
      </c>
      <c r="N487" s="111">
        <v>0</v>
      </c>
    </row>
    <row r="488" spans="1:14" s="2" customFormat="1" ht="12.75" outlineLevel="4">
      <c r="A488" s="50"/>
      <c r="B488" s="13" t="s">
        <v>48</v>
      </c>
      <c r="C488" s="29" t="s">
        <v>177</v>
      </c>
      <c r="D488" s="29">
        <v>240</v>
      </c>
      <c r="E488" s="29" t="s">
        <v>41</v>
      </c>
      <c r="F488" s="29"/>
      <c r="G488" s="111">
        <f t="shared" si="139"/>
        <v>31900</v>
      </c>
      <c r="H488" s="111">
        <v>0</v>
      </c>
      <c r="I488" s="111">
        <v>31900</v>
      </c>
      <c r="J488" s="111">
        <v>0</v>
      </c>
      <c r="K488" s="111">
        <f t="shared" si="140"/>
        <v>31900</v>
      </c>
      <c r="L488" s="111">
        <v>0</v>
      </c>
      <c r="M488" s="111">
        <v>31900</v>
      </c>
      <c r="N488" s="111">
        <v>0</v>
      </c>
    </row>
    <row r="489" spans="1:14" s="2" customFormat="1" ht="52.5" outlineLevel="4">
      <c r="A489" s="50"/>
      <c r="B489" s="13" t="s">
        <v>98</v>
      </c>
      <c r="C489" s="29" t="s">
        <v>177</v>
      </c>
      <c r="D489" s="29">
        <v>240</v>
      </c>
      <c r="E489" s="29" t="s">
        <v>41</v>
      </c>
      <c r="F489" s="29" t="s">
        <v>49</v>
      </c>
      <c r="G489" s="111">
        <f t="shared" si="139"/>
        <v>31900</v>
      </c>
      <c r="H489" s="111">
        <v>0</v>
      </c>
      <c r="I489" s="111">
        <v>31900</v>
      </c>
      <c r="J489" s="111">
        <v>0</v>
      </c>
      <c r="K489" s="111">
        <f t="shared" si="140"/>
        <v>31900</v>
      </c>
      <c r="L489" s="111">
        <v>0</v>
      </c>
      <c r="M489" s="111">
        <v>31900</v>
      </c>
      <c r="N489" s="111">
        <v>0</v>
      </c>
    </row>
    <row r="490" spans="1:14" s="2" customFormat="1" ht="12.75" outlineLevel="4">
      <c r="A490" s="83"/>
      <c r="B490" s="105"/>
      <c r="C490" s="69"/>
      <c r="D490" s="69"/>
      <c r="E490" s="69"/>
      <c r="F490" s="68"/>
      <c r="G490" s="68"/>
      <c r="H490" s="68"/>
      <c r="I490" s="68"/>
      <c r="J490" s="70"/>
      <c r="K490" s="68"/>
      <c r="L490" s="68"/>
      <c r="M490" s="68"/>
      <c r="N490" s="70"/>
    </row>
    <row r="491" spans="1:14" s="2" customFormat="1" ht="69" outlineLevel="4">
      <c r="A491" s="106" t="s">
        <v>35</v>
      </c>
      <c r="B491" s="151" t="s">
        <v>279</v>
      </c>
      <c r="C491" s="176" t="s">
        <v>193</v>
      </c>
      <c r="D491" s="155"/>
      <c r="E491" s="152"/>
      <c r="F491" s="156"/>
      <c r="G491" s="157">
        <f aca="true" t="shared" si="141" ref="G491:N491">G493+G511</f>
        <v>17613138</v>
      </c>
      <c r="H491" s="157">
        <f t="shared" si="141"/>
        <v>0</v>
      </c>
      <c r="I491" s="157">
        <f t="shared" si="141"/>
        <v>13910995.5</v>
      </c>
      <c r="J491" s="157">
        <f t="shared" si="141"/>
        <v>3702142.5</v>
      </c>
      <c r="K491" s="157">
        <f t="shared" si="141"/>
        <v>17605837.94</v>
      </c>
      <c r="L491" s="157">
        <f t="shared" si="141"/>
        <v>0</v>
      </c>
      <c r="M491" s="157">
        <f t="shared" si="141"/>
        <v>13910995.5</v>
      </c>
      <c r="N491" s="157">
        <f t="shared" si="141"/>
        <v>3694842.44</v>
      </c>
    </row>
    <row r="492" spans="1:14" s="2" customFormat="1" ht="13.5" customHeight="1" outlineLevel="4">
      <c r="A492" s="50"/>
      <c r="B492" s="108"/>
      <c r="C492" s="73"/>
      <c r="D492" s="73"/>
      <c r="E492" s="73"/>
      <c r="F492" s="80"/>
      <c r="G492" s="80"/>
      <c r="H492" s="80"/>
      <c r="I492" s="80"/>
      <c r="J492" s="81"/>
      <c r="K492" s="80"/>
      <c r="L492" s="80"/>
      <c r="M492" s="80"/>
      <c r="N492" s="81"/>
    </row>
    <row r="493" spans="1:14" s="2" customFormat="1" ht="82.5" outlineLevel="4">
      <c r="A493" s="26" t="s">
        <v>258</v>
      </c>
      <c r="B493" s="165" t="s">
        <v>280</v>
      </c>
      <c r="C493" s="35" t="s">
        <v>218</v>
      </c>
      <c r="D493" s="71"/>
      <c r="E493" s="71"/>
      <c r="F493" s="41"/>
      <c r="G493" s="128">
        <f aca="true" t="shared" si="142" ref="G493:N493">G494</f>
        <v>16020950</v>
      </c>
      <c r="H493" s="128">
        <f t="shared" si="142"/>
        <v>0</v>
      </c>
      <c r="I493" s="128">
        <f t="shared" si="142"/>
        <v>13910995.5</v>
      </c>
      <c r="J493" s="128">
        <f t="shared" si="142"/>
        <v>2109954.5</v>
      </c>
      <c r="K493" s="128">
        <f t="shared" si="142"/>
        <v>16020950</v>
      </c>
      <c r="L493" s="128">
        <f t="shared" si="142"/>
        <v>0</v>
      </c>
      <c r="M493" s="128">
        <f t="shared" si="142"/>
        <v>13910995.5</v>
      </c>
      <c r="N493" s="128">
        <f t="shared" si="142"/>
        <v>2109954.5</v>
      </c>
    </row>
    <row r="494" spans="1:14" s="2" customFormat="1" ht="40.5" customHeight="1" outlineLevel="4">
      <c r="A494" s="27"/>
      <c r="B494" s="10" t="s">
        <v>217</v>
      </c>
      <c r="C494" s="35" t="s">
        <v>218</v>
      </c>
      <c r="D494" s="32"/>
      <c r="E494" s="32"/>
      <c r="F494" s="32"/>
      <c r="G494" s="129">
        <f aca="true" t="shared" si="143" ref="G494:N494">G495+G500+G505</f>
        <v>16020950</v>
      </c>
      <c r="H494" s="129">
        <f t="shared" si="143"/>
        <v>0</v>
      </c>
      <c r="I494" s="129">
        <f t="shared" si="143"/>
        <v>13910995.5</v>
      </c>
      <c r="J494" s="129">
        <f t="shared" si="143"/>
        <v>2109954.5</v>
      </c>
      <c r="K494" s="129">
        <f t="shared" si="143"/>
        <v>16020950</v>
      </c>
      <c r="L494" s="129">
        <f t="shared" si="143"/>
        <v>0</v>
      </c>
      <c r="M494" s="129">
        <f t="shared" si="143"/>
        <v>13910995.5</v>
      </c>
      <c r="N494" s="129">
        <f t="shared" si="143"/>
        <v>2109954.5</v>
      </c>
    </row>
    <row r="495" spans="1:14" s="2" customFormat="1" ht="69.75" customHeight="1" outlineLevel="4">
      <c r="A495" s="22"/>
      <c r="B495" s="13" t="s">
        <v>219</v>
      </c>
      <c r="C495" s="29" t="s">
        <v>220</v>
      </c>
      <c r="D495" s="29"/>
      <c r="E495" s="29"/>
      <c r="F495" s="30"/>
      <c r="G495" s="126">
        <f>G496</f>
        <v>2500</v>
      </c>
      <c r="H495" s="126">
        <f>H496</f>
        <v>0</v>
      </c>
      <c r="I495" s="126">
        <f>I496</f>
        <v>0</v>
      </c>
      <c r="J495" s="126">
        <v>2500</v>
      </c>
      <c r="K495" s="126">
        <f>K496</f>
        <v>2500</v>
      </c>
      <c r="L495" s="126">
        <f>L496</f>
        <v>0</v>
      </c>
      <c r="M495" s="126">
        <f>M496</f>
        <v>0</v>
      </c>
      <c r="N495" s="126">
        <v>2500</v>
      </c>
    </row>
    <row r="496" spans="1:14" s="2" customFormat="1" ht="27" customHeight="1" outlineLevel="4">
      <c r="A496" s="22"/>
      <c r="B496" s="13" t="s">
        <v>85</v>
      </c>
      <c r="C496" s="29" t="s">
        <v>220</v>
      </c>
      <c r="D496" s="29">
        <v>200</v>
      </c>
      <c r="E496" s="29"/>
      <c r="F496" s="30"/>
      <c r="G496" s="126">
        <f>H496+I496+J496</f>
        <v>2500</v>
      </c>
      <c r="H496" s="111">
        <v>0</v>
      </c>
      <c r="I496" s="111">
        <v>0</v>
      </c>
      <c r="J496" s="126">
        <v>2500</v>
      </c>
      <c r="K496" s="126">
        <f>L496+M496+N496</f>
        <v>2500</v>
      </c>
      <c r="L496" s="111">
        <v>0</v>
      </c>
      <c r="M496" s="111">
        <v>0</v>
      </c>
      <c r="N496" s="126">
        <v>2500</v>
      </c>
    </row>
    <row r="497" spans="1:14" s="2" customFormat="1" ht="27" customHeight="1" outlineLevel="4">
      <c r="A497" s="22"/>
      <c r="B497" s="13" t="s">
        <v>86</v>
      </c>
      <c r="C497" s="29" t="s">
        <v>220</v>
      </c>
      <c r="D497" s="29">
        <v>240</v>
      </c>
      <c r="E497" s="29"/>
      <c r="F497" s="30"/>
      <c r="G497" s="126">
        <f>H497+I497+J497</f>
        <v>2500</v>
      </c>
      <c r="H497" s="111">
        <v>0</v>
      </c>
      <c r="I497" s="111">
        <v>0</v>
      </c>
      <c r="J497" s="126">
        <v>2500</v>
      </c>
      <c r="K497" s="126">
        <f>L497+M497+N497</f>
        <v>2500</v>
      </c>
      <c r="L497" s="111">
        <v>0</v>
      </c>
      <c r="M497" s="111">
        <v>0</v>
      </c>
      <c r="N497" s="126">
        <v>2500</v>
      </c>
    </row>
    <row r="498" spans="1:14" s="2" customFormat="1" ht="12.75" outlineLevel="4">
      <c r="A498" s="22"/>
      <c r="B498" s="13" t="s">
        <v>48</v>
      </c>
      <c r="C498" s="29" t="s">
        <v>220</v>
      </c>
      <c r="D498" s="29">
        <v>240</v>
      </c>
      <c r="E498" s="29" t="s">
        <v>41</v>
      </c>
      <c r="F498" s="30"/>
      <c r="G498" s="126">
        <f>H498+I498+J498</f>
        <v>2500</v>
      </c>
      <c r="H498" s="111">
        <v>0</v>
      </c>
      <c r="I498" s="111">
        <v>0</v>
      </c>
      <c r="J498" s="126">
        <v>2500</v>
      </c>
      <c r="K498" s="126">
        <f>L498+M498+N498</f>
        <v>2500</v>
      </c>
      <c r="L498" s="111">
        <v>0</v>
      </c>
      <c r="M498" s="111">
        <v>0</v>
      </c>
      <c r="N498" s="126">
        <v>2500</v>
      </c>
    </row>
    <row r="499" spans="1:14" s="2" customFormat="1" ht="12.75" outlineLevel="4">
      <c r="A499" s="22"/>
      <c r="B499" s="13" t="s">
        <v>56</v>
      </c>
      <c r="C499" s="29" t="s">
        <v>220</v>
      </c>
      <c r="D499" s="29">
        <v>240</v>
      </c>
      <c r="E499" s="29" t="s">
        <v>41</v>
      </c>
      <c r="F499" s="34">
        <v>13</v>
      </c>
      <c r="G499" s="126">
        <f>H499+I499+J499</f>
        <v>2500</v>
      </c>
      <c r="H499" s="111">
        <v>0</v>
      </c>
      <c r="I499" s="111">
        <v>0</v>
      </c>
      <c r="J499" s="126">
        <v>2500</v>
      </c>
      <c r="K499" s="126">
        <f>L499+M499+N499</f>
        <v>2500</v>
      </c>
      <c r="L499" s="111">
        <v>0</v>
      </c>
      <c r="M499" s="111">
        <v>0</v>
      </c>
      <c r="N499" s="126">
        <v>2500</v>
      </c>
    </row>
    <row r="500" spans="1:14" s="2" customFormat="1" ht="26.25" outlineLevel="4">
      <c r="A500" s="22"/>
      <c r="B500" s="13" t="s">
        <v>221</v>
      </c>
      <c r="C500" s="29" t="s">
        <v>222</v>
      </c>
      <c r="D500" s="29"/>
      <c r="E500" s="29"/>
      <c r="F500" s="30"/>
      <c r="G500" s="126">
        <f>G501</f>
        <v>28800</v>
      </c>
      <c r="H500" s="126">
        <f>H501</f>
        <v>0</v>
      </c>
      <c r="I500" s="126">
        <f>I501</f>
        <v>0</v>
      </c>
      <c r="J500" s="126">
        <v>28800</v>
      </c>
      <c r="K500" s="126">
        <f>K501</f>
        <v>28800</v>
      </c>
      <c r="L500" s="126">
        <f>L501</f>
        <v>0</v>
      </c>
      <c r="M500" s="126">
        <f>M501</f>
        <v>0</v>
      </c>
      <c r="N500" s="126">
        <v>28800</v>
      </c>
    </row>
    <row r="501" spans="1:14" s="2" customFormat="1" ht="26.25" outlineLevel="4">
      <c r="A501" s="22"/>
      <c r="B501" s="13" t="s">
        <v>85</v>
      </c>
      <c r="C501" s="29" t="s">
        <v>222</v>
      </c>
      <c r="D501" s="29">
        <v>200</v>
      </c>
      <c r="E501" s="29"/>
      <c r="F501" s="30"/>
      <c r="G501" s="126">
        <f>H501+I501+J501</f>
        <v>28800</v>
      </c>
      <c r="H501" s="111">
        <v>0</v>
      </c>
      <c r="I501" s="111">
        <v>0</v>
      </c>
      <c r="J501" s="126">
        <v>28800</v>
      </c>
      <c r="K501" s="126">
        <f>L501+M501+N501</f>
        <v>28800</v>
      </c>
      <c r="L501" s="111">
        <v>0</v>
      </c>
      <c r="M501" s="111">
        <v>0</v>
      </c>
      <c r="N501" s="126">
        <v>28800</v>
      </c>
    </row>
    <row r="502" spans="1:14" s="2" customFormat="1" ht="27" customHeight="1" outlineLevel="4">
      <c r="A502" s="22"/>
      <c r="B502" s="13" t="s">
        <v>86</v>
      </c>
      <c r="C502" s="29" t="s">
        <v>222</v>
      </c>
      <c r="D502" s="29">
        <v>240</v>
      </c>
      <c r="E502" s="29"/>
      <c r="F502" s="30"/>
      <c r="G502" s="126">
        <f>H502+I502+J502</f>
        <v>28800</v>
      </c>
      <c r="H502" s="111">
        <v>0</v>
      </c>
      <c r="I502" s="111">
        <v>0</v>
      </c>
      <c r="J502" s="126">
        <v>28800</v>
      </c>
      <c r="K502" s="126">
        <f>L502+M502+N502</f>
        <v>28800</v>
      </c>
      <c r="L502" s="111">
        <v>0</v>
      </c>
      <c r="M502" s="111">
        <v>0</v>
      </c>
      <c r="N502" s="126">
        <v>28800</v>
      </c>
    </row>
    <row r="503" spans="1:14" s="2" customFormat="1" ht="12.75" outlineLevel="4">
      <c r="A503" s="22"/>
      <c r="B503" s="13" t="s">
        <v>48</v>
      </c>
      <c r="C503" s="29" t="s">
        <v>222</v>
      </c>
      <c r="D503" s="29">
        <v>240</v>
      </c>
      <c r="E503" s="29" t="s">
        <v>41</v>
      </c>
      <c r="F503" s="30"/>
      <c r="G503" s="126">
        <f>H503+I503+J503</f>
        <v>28800</v>
      </c>
      <c r="H503" s="111">
        <v>0</v>
      </c>
      <c r="I503" s="111">
        <v>0</v>
      </c>
      <c r="J503" s="126">
        <v>28800</v>
      </c>
      <c r="K503" s="126">
        <f>L503+M503+N503</f>
        <v>28800</v>
      </c>
      <c r="L503" s="111">
        <v>0</v>
      </c>
      <c r="M503" s="111">
        <v>0</v>
      </c>
      <c r="N503" s="126">
        <v>28800</v>
      </c>
    </row>
    <row r="504" spans="1:14" s="2" customFormat="1" ht="12.75" outlineLevel="4">
      <c r="A504" s="22"/>
      <c r="B504" s="65" t="s">
        <v>56</v>
      </c>
      <c r="C504" s="66" t="s">
        <v>222</v>
      </c>
      <c r="D504" s="66">
        <v>240</v>
      </c>
      <c r="E504" s="66" t="s">
        <v>41</v>
      </c>
      <c r="F504" s="142">
        <v>13</v>
      </c>
      <c r="G504" s="126">
        <f>H504+I504+J504</f>
        <v>28800</v>
      </c>
      <c r="H504" s="143">
        <v>0</v>
      </c>
      <c r="I504" s="144">
        <v>0</v>
      </c>
      <c r="J504" s="126">
        <v>28800</v>
      </c>
      <c r="K504" s="126">
        <f>L504+M504+N504</f>
        <v>28800</v>
      </c>
      <c r="L504" s="143">
        <v>0</v>
      </c>
      <c r="M504" s="144">
        <v>0</v>
      </c>
      <c r="N504" s="126">
        <v>28800</v>
      </c>
    </row>
    <row r="505" spans="1:14" s="2" customFormat="1" ht="26.25" outlineLevel="4">
      <c r="A505" s="22"/>
      <c r="B505" s="13" t="s">
        <v>490</v>
      </c>
      <c r="C505" s="29" t="s">
        <v>491</v>
      </c>
      <c r="D505" s="29"/>
      <c r="E505" s="29"/>
      <c r="F505" s="30"/>
      <c r="G505" s="126">
        <f>G506</f>
        <v>15989650</v>
      </c>
      <c r="H505" s="126">
        <f>H506</f>
        <v>0</v>
      </c>
      <c r="I505" s="126">
        <v>13910995.5</v>
      </c>
      <c r="J505" s="126">
        <v>2078654.5</v>
      </c>
      <c r="K505" s="126">
        <f>K506</f>
        <v>15989650</v>
      </c>
      <c r="L505" s="126">
        <f>L506</f>
        <v>0</v>
      </c>
      <c r="M505" s="126">
        <v>13910995.5</v>
      </c>
      <c r="N505" s="126">
        <v>2078654.5</v>
      </c>
    </row>
    <row r="506" spans="1:14" s="2" customFormat="1" ht="26.25" outlineLevel="4">
      <c r="A506" s="22"/>
      <c r="B506" s="13" t="s">
        <v>85</v>
      </c>
      <c r="C506" s="29" t="s">
        <v>491</v>
      </c>
      <c r="D506" s="29">
        <v>200</v>
      </c>
      <c r="E506" s="29"/>
      <c r="F506" s="30"/>
      <c r="G506" s="126">
        <f>H506+I506+J506</f>
        <v>15989650</v>
      </c>
      <c r="H506" s="111">
        <v>0</v>
      </c>
      <c r="I506" s="126">
        <v>13910995.5</v>
      </c>
      <c r="J506" s="126">
        <v>2078654.5</v>
      </c>
      <c r="K506" s="126">
        <f>L506+M506+N506</f>
        <v>15989650</v>
      </c>
      <c r="L506" s="111">
        <v>0</v>
      </c>
      <c r="M506" s="126">
        <v>13910995.5</v>
      </c>
      <c r="N506" s="126">
        <v>2078654.5</v>
      </c>
    </row>
    <row r="507" spans="1:14" s="2" customFormat="1" ht="27.75" customHeight="1" outlineLevel="4">
      <c r="A507" s="22"/>
      <c r="B507" s="13" t="s">
        <v>86</v>
      </c>
      <c r="C507" s="29" t="s">
        <v>491</v>
      </c>
      <c r="D507" s="29">
        <v>240</v>
      </c>
      <c r="E507" s="29"/>
      <c r="F507" s="30"/>
      <c r="G507" s="126">
        <f>H507+I507+J507</f>
        <v>15989650</v>
      </c>
      <c r="H507" s="111">
        <v>0</v>
      </c>
      <c r="I507" s="126">
        <v>13910995.5</v>
      </c>
      <c r="J507" s="126">
        <v>2078654.5</v>
      </c>
      <c r="K507" s="126">
        <f>L507+M507+N507</f>
        <v>15989650</v>
      </c>
      <c r="L507" s="111">
        <v>0</v>
      </c>
      <c r="M507" s="126">
        <v>13910995.5</v>
      </c>
      <c r="N507" s="126">
        <v>2078654.5</v>
      </c>
    </row>
    <row r="508" spans="1:14" s="2" customFormat="1" ht="26.25" outlineLevel="4">
      <c r="A508" s="22"/>
      <c r="B508" s="13" t="s">
        <v>492</v>
      </c>
      <c r="C508" s="29" t="s">
        <v>491</v>
      </c>
      <c r="D508" s="29">
        <v>240</v>
      </c>
      <c r="E508" s="29" t="s">
        <v>43</v>
      </c>
      <c r="F508" s="30"/>
      <c r="G508" s="126">
        <f>H508+I508+J508</f>
        <v>15989650</v>
      </c>
      <c r="H508" s="111">
        <v>0</v>
      </c>
      <c r="I508" s="126">
        <v>13910995.5</v>
      </c>
      <c r="J508" s="126">
        <v>2078654.5</v>
      </c>
      <c r="K508" s="126">
        <f>L508+M508+N508</f>
        <v>15989650</v>
      </c>
      <c r="L508" s="111">
        <v>0</v>
      </c>
      <c r="M508" s="126">
        <v>13910995.5</v>
      </c>
      <c r="N508" s="126">
        <v>2078654.5</v>
      </c>
    </row>
    <row r="509" spans="1:14" s="2" customFormat="1" ht="26.25" outlineLevel="4">
      <c r="A509" s="22"/>
      <c r="B509" s="65" t="s">
        <v>404</v>
      </c>
      <c r="C509" s="29" t="s">
        <v>491</v>
      </c>
      <c r="D509" s="66">
        <v>240</v>
      </c>
      <c r="E509" s="66" t="s">
        <v>43</v>
      </c>
      <c r="F509" s="142">
        <v>14</v>
      </c>
      <c r="G509" s="126">
        <f>H509+I509+J509</f>
        <v>15989650</v>
      </c>
      <c r="H509" s="143">
        <v>0</v>
      </c>
      <c r="I509" s="126">
        <v>13910995.5</v>
      </c>
      <c r="J509" s="126">
        <v>2078654.5</v>
      </c>
      <c r="K509" s="126">
        <f>L509+M509+N509</f>
        <v>15989650</v>
      </c>
      <c r="L509" s="143">
        <v>0</v>
      </c>
      <c r="M509" s="126">
        <v>13910995.5</v>
      </c>
      <c r="N509" s="126">
        <v>2078654.5</v>
      </c>
    </row>
    <row r="510" spans="1:14" s="2" customFormat="1" ht="12.75" customHeight="1" outlineLevel="4">
      <c r="A510" s="22"/>
      <c r="B510" s="94"/>
      <c r="C510" s="84"/>
      <c r="D510" s="84"/>
      <c r="E510" s="84"/>
      <c r="F510" s="95"/>
      <c r="G510" s="96"/>
      <c r="H510" s="59"/>
      <c r="I510" s="59"/>
      <c r="J510" s="96"/>
      <c r="K510" s="96"/>
      <c r="L510" s="59"/>
      <c r="M510" s="59"/>
      <c r="N510" s="96"/>
    </row>
    <row r="511" spans="1:14" s="2" customFormat="1" ht="111" customHeight="1" outlineLevel="4">
      <c r="A511" s="26" t="s">
        <v>107</v>
      </c>
      <c r="B511" s="62" t="s">
        <v>281</v>
      </c>
      <c r="C511" s="35" t="s">
        <v>282</v>
      </c>
      <c r="D511" s="71"/>
      <c r="E511" s="71"/>
      <c r="F511" s="97"/>
      <c r="G511" s="145">
        <f aca="true" t="shared" si="144" ref="G511:N511">G512+G518</f>
        <v>1592188</v>
      </c>
      <c r="H511" s="145">
        <f t="shared" si="144"/>
        <v>0</v>
      </c>
      <c r="I511" s="145">
        <f t="shared" si="144"/>
        <v>0</v>
      </c>
      <c r="J511" s="145">
        <f t="shared" si="144"/>
        <v>1592188</v>
      </c>
      <c r="K511" s="145">
        <f t="shared" si="144"/>
        <v>1584887.94</v>
      </c>
      <c r="L511" s="145">
        <f t="shared" si="144"/>
        <v>0</v>
      </c>
      <c r="M511" s="145">
        <f t="shared" si="144"/>
        <v>0</v>
      </c>
      <c r="N511" s="145">
        <f t="shared" si="144"/>
        <v>1584887.94</v>
      </c>
    </row>
    <row r="512" spans="1:14" s="2" customFormat="1" ht="43.5" customHeight="1" outlineLevel="4">
      <c r="A512" s="27"/>
      <c r="B512" s="10" t="s">
        <v>354</v>
      </c>
      <c r="C512" s="35" t="s">
        <v>355</v>
      </c>
      <c r="D512" s="32"/>
      <c r="E512" s="32"/>
      <c r="F512" s="32"/>
      <c r="G512" s="130">
        <f aca="true" t="shared" si="145" ref="G512:N512">G513</f>
        <v>0</v>
      </c>
      <c r="H512" s="129">
        <f t="shared" si="145"/>
        <v>0</v>
      </c>
      <c r="I512" s="129">
        <f t="shared" si="145"/>
        <v>0</v>
      </c>
      <c r="J512" s="130">
        <f t="shared" si="145"/>
        <v>0</v>
      </c>
      <c r="K512" s="130">
        <f t="shared" si="145"/>
        <v>0</v>
      </c>
      <c r="L512" s="129">
        <f t="shared" si="145"/>
        <v>0</v>
      </c>
      <c r="M512" s="129">
        <f t="shared" si="145"/>
        <v>0</v>
      </c>
      <c r="N512" s="130">
        <f t="shared" si="145"/>
        <v>0</v>
      </c>
    </row>
    <row r="513" spans="1:14" s="2" customFormat="1" ht="67.5" customHeight="1" outlineLevel="4">
      <c r="A513" s="22"/>
      <c r="B513" s="13" t="s">
        <v>356</v>
      </c>
      <c r="C513" s="29" t="s">
        <v>357</v>
      </c>
      <c r="D513" s="29"/>
      <c r="E513" s="29"/>
      <c r="F513" s="30"/>
      <c r="G513" s="126">
        <f>G514</f>
        <v>0</v>
      </c>
      <c r="H513" s="126">
        <f>H514</f>
        <v>0</v>
      </c>
      <c r="I513" s="126">
        <f>I514</f>
        <v>0</v>
      </c>
      <c r="J513" s="126">
        <v>0</v>
      </c>
      <c r="K513" s="126">
        <f>K514</f>
        <v>0</v>
      </c>
      <c r="L513" s="126">
        <f>L514</f>
        <v>0</v>
      </c>
      <c r="M513" s="126">
        <f>M514</f>
        <v>0</v>
      </c>
      <c r="N513" s="126">
        <v>0</v>
      </c>
    </row>
    <row r="514" spans="1:14" s="2" customFormat="1" ht="27" customHeight="1" outlineLevel="4">
      <c r="A514" s="22"/>
      <c r="B514" s="13" t="s">
        <v>85</v>
      </c>
      <c r="C514" s="29" t="s">
        <v>357</v>
      </c>
      <c r="D514" s="29">
        <v>200</v>
      </c>
      <c r="E514" s="29"/>
      <c r="F514" s="30"/>
      <c r="G514" s="126">
        <f>H514+I514+J514</f>
        <v>0</v>
      </c>
      <c r="H514" s="111">
        <v>0</v>
      </c>
      <c r="I514" s="111">
        <v>0</v>
      </c>
      <c r="J514" s="126">
        <v>0</v>
      </c>
      <c r="K514" s="126">
        <f>L514+M514+N514</f>
        <v>0</v>
      </c>
      <c r="L514" s="111">
        <v>0</v>
      </c>
      <c r="M514" s="111">
        <v>0</v>
      </c>
      <c r="N514" s="126">
        <v>0</v>
      </c>
    </row>
    <row r="515" spans="1:14" s="2" customFormat="1" ht="27" customHeight="1" outlineLevel="4">
      <c r="A515" s="22"/>
      <c r="B515" s="13" t="s">
        <v>86</v>
      </c>
      <c r="C515" s="29" t="s">
        <v>357</v>
      </c>
      <c r="D515" s="29">
        <v>240</v>
      </c>
      <c r="E515" s="29"/>
      <c r="F515" s="30"/>
      <c r="G515" s="126">
        <f>H515+I515+J515</f>
        <v>0</v>
      </c>
      <c r="H515" s="111">
        <v>0</v>
      </c>
      <c r="I515" s="111">
        <v>0</v>
      </c>
      <c r="J515" s="126">
        <v>0</v>
      </c>
      <c r="K515" s="126">
        <f>L515+M515+N515</f>
        <v>0</v>
      </c>
      <c r="L515" s="111">
        <v>0</v>
      </c>
      <c r="M515" s="111">
        <v>0</v>
      </c>
      <c r="N515" s="126">
        <v>0</v>
      </c>
    </row>
    <row r="516" spans="1:14" s="2" customFormat="1" ht="26.25" outlineLevel="4">
      <c r="A516" s="22"/>
      <c r="B516" s="13" t="s">
        <v>67</v>
      </c>
      <c r="C516" s="29" t="s">
        <v>357</v>
      </c>
      <c r="D516" s="29">
        <v>240</v>
      </c>
      <c r="E516" s="29" t="s">
        <v>43</v>
      </c>
      <c r="F516" s="30"/>
      <c r="G516" s="126">
        <f>H516+I516+J516</f>
        <v>0</v>
      </c>
      <c r="H516" s="111">
        <v>0</v>
      </c>
      <c r="I516" s="111">
        <v>0</v>
      </c>
      <c r="J516" s="126">
        <v>0</v>
      </c>
      <c r="K516" s="126">
        <f>L516+M516+N516</f>
        <v>0</v>
      </c>
      <c r="L516" s="111">
        <v>0</v>
      </c>
      <c r="M516" s="111">
        <v>0</v>
      </c>
      <c r="N516" s="126">
        <v>0</v>
      </c>
    </row>
    <row r="517" spans="1:14" s="2" customFormat="1" ht="39" outlineLevel="4">
      <c r="A517" s="22"/>
      <c r="B517" s="13" t="s">
        <v>68</v>
      </c>
      <c r="C517" s="29" t="s">
        <v>357</v>
      </c>
      <c r="D517" s="29">
        <v>240</v>
      </c>
      <c r="E517" s="29" t="s">
        <v>43</v>
      </c>
      <c r="F517" s="37" t="s">
        <v>66</v>
      </c>
      <c r="G517" s="126">
        <f>H517+I517+J517</f>
        <v>0</v>
      </c>
      <c r="H517" s="111">
        <v>0</v>
      </c>
      <c r="I517" s="111">
        <v>0</v>
      </c>
      <c r="J517" s="126">
        <v>0</v>
      </c>
      <c r="K517" s="126">
        <f>L517+M517+N517</f>
        <v>0</v>
      </c>
      <c r="L517" s="111">
        <v>0</v>
      </c>
      <c r="M517" s="111">
        <v>0</v>
      </c>
      <c r="N517" s="126">
        <v>0</v>
      </c>
    </row>
    <row r="518" spans="1:14" s="2" customFormat="1" ht="42" customHeight="1" outlineLevel="4">
      <c r="A518" s="27"/>
      <c r="B518" s="10" t="s">
        <v>283</v>
      </c>
      <c r="C518" s="35" t="s">
        <v>284</v>
      </c>
      <c r="D518" s="32"/>
      <c r="E518" s="32"/>
      <c r="F518" s="32"/>
      <c r="G518" s="130">
        <f aca="true" t="shared" si="146" ref="G518:N518">G519+G524</f>
        <v>1592188</v>
      </c>
      <c r="H518" s="130">
        <f t="shared" si="146"/>
        <v>0</v>
      </c>
      <c r="I518" s="130">
        <f t="shared" si="146"/>
        <v>0</v>
      </c>
      <c r="J518" s="130">
        <f t="shared" si="146"/>
        <v>1592188</v>
      </c>
      <c r="K518" s="130">
        <f t="shared" si="146"/>
        <v>1584887.94</v>
      </c>
      <c r="L518" s="130">
        <f t="shared" si="146"/>
        <v>0</v>
      </c>
      <c r="M518" s="130">
        <f t="shared" si="146"/>
        <v>0</v>
      </c>
      <c r="N518" s="130">
        <f t="shared" si="146"/>
        <v>1584887.94</v>
      </c>
    </row>
    <row r="519" spans="1:14" s="2" customFormat="1" ht="27" customHeight="1" outlineLevel="4">
      <c r="A519" s="22"/>
      <c r="B519" s="13" t="s">
        <v>285</v>
      </c>
      <c r="C519" s="29" t="s">
        <v>286</v>
      </c>
      <c r="D519" s="29"/>
      <c r="E519" s="29"/>
      <c r="F519" s="30"/>
      <c r="G519" s="126">
        <f>G520</f>
        <v>140088</v>
      </c>
      <c r="H519" s="126">
        <f>H520</f>
        <v>0</v>
      </c>
      <c r="I519" s="126">
        <f>I520</f>
        <v>0</v>
      </c>
      <c r="J519" s="126">
        <v>140088</v>
      </c>
      <c r="K519" s="126">
        <f>K520</f>
        <v>140088</v>
      </c>
      <c r="L519" s="126">
        <f>L520</f>
        <v>0</v>
      </c>
      <c r="M519" s="126">
        <f>M520</f>
        <v>0</v>
      </c>
      <c r="N519" s="126">
        <v>140088</v>
      </c>
    </row>
    <row r="520" spans="1:14" s="2" customFormat="1" ht="28.5" customHeight="1" outlineLevel="4">
      <c r="A520" s="22"/>
      <c r="B520" s="13" t="s">
        <v>85</v>
      </c>
      <c r="C520" s="29" t="s">
        <v>286</v>
      </c>
      <c r="D520" s="29">
        <v>200</v>
      </c>
      <c r="E520" s="29"/>
      <c r="F520" s="30"/>
      <c r="G520" s="126">
        <f>H520+I520+J520</f>
        <v>140088</v>
      </c>
      <c r="H520" s="111">
        <v>0</v>
      </c>
      <c r="I520" s="111">
        <v>0</v>
      </c>
      <c r="J520" s="126">
        <v>140088</v>
      </c>
      <c r="K520" s="126">
        <f>L520+M520+N520</f>
        <v>140088</v>
      </c>
      <c r="L520" s="111">
        <v>0</v>
      </c>
      <c r="M520" s="111">
        <v>0</v>
      </c>
      <c r="N520" s="126">
        <v>140088</v>
      </c>
    </row>
    <row r="521" spans="1:14" s="2" customFormat="1" ht="26.25" customHeight="1" outlineLevel="4">
      <c r="A521" s="22"/>
      <c r="B521" s="13" t="s">
        <v>86</v>
      </c>
      <c r="C521" s="29" t="s">
        <v>286</v>
      </c>
      <c r="D521" s="29">
        <v>240</v>
      </c>
      <c r="E521" s="29"/>
      <c r="F521" s="30"/>
      <c r="G521" s="126">
        <f>H521+I521+J521</f>
        <v>140088</v>
      </c>
      <c r="H521" s="111">
        <v>0</v>
      </c>
      <c r="I521" s="111">
        <v>0</v>
      </c>
      <c r="J521" s="126">
        <v>140088</v>
      </c>
      <c r="K521" s="126">
        <f>L521+M521+N521</f>
        <v>140088</v>
      </c>
      <c r="L521" s="111">
        <v>0</v>
      </c>
      <c r="M521" s="111">
        <v>0</v>
      </c>
      <c r="N521" s="126">
        <v>140088</v>
      </c>
    </row>
    <row r="522" spans="1:14" s="2" customFormat="1" ht="26.25" outlineLevel="4">
      <c r="A522" s="22"/>
      <c r="B522" s="13" t="s">
        <v>67</v>
      </c>
      <c r="C522" s="29" t="s">
        <v>286</v>
      </c>
      <c r="D522" s="29">
        <v>240</v>
      </c>
      <c r="E522" s="29" t="s">
        <v>43</v>
      </c>
      <c r="F522" s="30"/>
      <c r="G522" s="126">
        <f>H522+I522+J522</f>
        <v>140088</v>
      </c>
      <c r="H522" s="111">
        <v>0</v>
      </c>
      <c r="I522" s="111">
        <v>0</v>
      </c>
      <c r="J522" s="126">
        <v>140088</v>
      </c>
      <c r="K522" s="126">
        <f>L522+M522+N522</f>
        <v>140088</v>
      </c>
      <c r="L522" s="111">
        <v>0</v>
      </c>
      <c r="M522" s="111">
        <v>0</v>
      </c>
      <c r="N522" s="126">
        <v>140088</v>
      </c>
    </row>
    <row r="523" spans="1:14" s="2" customFormat="1" ht="39" outlineLevel="4">
      <c r="A523" s="22"/>
      <c r="B523" s="13" t="s">
        <v>68</v>
      </c>
      <c r="C523" s="29" t="s">
        <v>286</v>
      </c>
      <c r="D523" s="29">
        <v>240</v>
      </c>
      <c r="E523" s="29" t="s">
        <v>43</v>
      </c>
      <c r="F523" s="37" t="s">
        <v>66</v>
      </c>
      <c r="G523" s="126">
        <f>H523+I523+J523</f>
        <v>140088</v>
      </c>
      <c r="H523" s="111">
        <v>0</v>
      </c>
      <c r="I523" s="111">
        <v>0</v>
      </c>
      <c r="J523" s="126">
        <v>140088</v>
      </c>
      <c r="K523" s="126">
        <f>L523+M523+N523</f>
        <v>140088</v>
      </c>
      <c r="L523" s="111">
        <v>0</v>
      </c>
      <c r="M523" s="111">
        <v>0</v>
      </c>
      <c r="N523" s="126">
        <v>140088</v>
      </c>
    </row>
    <row r="524" spans="1:14" s="2" customFormat="1" ht="27" customHeight="1" outlineLevel="4">
      <c r="A524" s="22"/>
      <c r="B524" s="13" t="s">
        <v>358</v>
      </c>
      <c r="C524" s="29" t="s">
        <v>359</v>
      </c>
      <c r="D524" s="29"/>
      <c r="E524" s="29"/>
      <c r="F524" s="30"/>
      <c r="G524" s="126">
        <f aca="true" t="shared" si="147" ref="G524:N524">G525+G529</f>
        <v>1452100</v>
      </c>
      <c r="H524" s="126">
        <f t="shared" si="147"/>
        <v>0</v>
      </c>
      <c r="I524" s="126">
        <f t="shared" si="147"/>
        <v>0</v>
      </c>
      <c r="J524" s="126">
        <f t="shared" si="147"/>
        <v>1452100</v>
      </c>
      <c r="K524" s="126">
        <f t="shared" si="147"/>
        <v>1444799.94</v>
      </c>
      <c r="L524" s="126">
        <f t="shared" si="147"/>
        <v>0</v>
      </c>
      <c r="M524" s="126">
        <f t="shared" si="147"/>
        <v>0</v>
      </c>
      <c r="N524" s="126">
        <f t="shared" si="147"/>
        <v>1444799.94</v>
      </c>
    </row>
    <row r="525" spans="1:14" s="2" customFormat="1" ht="68.25" customHeight="1" outlineLevel="4">
      <c r="A525" s="22"/>
      <c r="B525" s="13" t="s">
        <v>146</v>
      </c>
      <c r="C525" s="29" t="s">
        <v>359</v>
      </c>
      <c r="D525" s="29" t="s">
        <v>313</v>
      </c>
      <c r="E525" s="29"/>
      <c r="F525" s="30"/>
      <c r="G525" s="126">
        <f aca="true" t="shared" si="148" ref="G525:G532">H525+I525+J525</f>
        <v>1341100</v>
      </c>
      <c r="H525" s="111">
        <v>0</v>
      </c>
      <c r="I525" s="111">
        <v>0</v>
      </c>
      <c r="J525" s="126">
        <v>1341100</v>
      </c>
      <c r="K525" s="126">
        <f aca="true" t="shared" si="149" ref="K525:K532">L525+M525+N525</f>
        <v>1341100</v>
      </c>
      <c r="L525" s="111">
        <v>0</v>
      </c>
      <c r="M525" s="111">
        <v>0</v>
      </c>
      <c r="N525" s="126">
        <v>1341100</v>
      </c>
    </row>
    <row r="526" spans="1:14" s="2" customFormat="1" ht="14.25" customHeight="1" outlineLevel="4">
      <c r="A526" s="22"/>
      <c r="B526" s="13" t="s">
        <v>161</v>
      </c>
      <c r="C526" s="29" t="s">
        <v>359</v>
      </c>
      <c r="D526" s="29" t="s">
        <v>360</v>
      </c>
      <c r="E526" s="29"/>
      <c r="F526" s="30"/>
      <c r="G526" s="126">
        <f t="shared" si="148"/>
        <v>1341100</v>
      </c>
      <c r="H526" s="111">
        <v>0</v>
      </c>
      <c r="I526" s="111">
        <v>0</v>
      </c>
      <c r="J526" s="126">
        <v>1341100</v>
      </c>
      <c r="K526" s="126">
        <f t="shared" si="149"/>
        <v>1341100</v>
      </c>
      <c r="L526" s="111">
        <v>0</v>
      </c>
      <c r="M526" s="111">
        <v>0</v>
      </c>
      <c r="N526" s="126">
        <v>1341100</v>
      </c>
    </row>
    <row r="527" spans="1:14" s="2" customFormat="1" ht="26.25" outlineLevel="4">
      <c r="A527" s="22"/>
      <c r="B527" s="13" t="s">
        <v>67</v>
      </c>
      <c r="C527" s="29" t="s">
        <v>359</v>
      </c>
      <c r="D527" s="29" t="s">
        <v>360</v>
      </c>
      <c r="E527" s="29" t="s">
        <v>43</v>
      </c>
      <c r="F527" s="30"/>
      <c r="G527" s="126">
        <f t="shared" si="148"/>
        <v>1341100</v>
      </c>
      <c r="H527" s="111">
        <v>0</v>
      </c>
      <c r="I527" s="111">
        <v>0</v>
      </c>
      <c r="J527" s="126">
        <v>1341100</v>
      </c>
      <c r="K527" s="126">
        <f t="shared" si="149"/>
        <v>1341100</v>
      </c>
      <c r="L527" s="111">
        <v>0</v>
      </c>
      <c r="M527" s="111">
        <v>0</v>
      </c>
      <c r="N527" s="126">
        <v>1341100</v>
      </c>
    </row>
    <row r="528" spans="1:14" s="2" customFormat="1" ht="39" outlineLevel="4">
      <c r="A528" s="22"/>
      <c r="B528" s="13" t="s">
        <v>68</v>
      </c>
      <c r="C528" s="29" t="s">
        <v>359</v>
      </c>
      <c r="D528" s="29" t="s">
        <v>360</v>
      </c>
      <c r="E528" s="29" t="s">
        <v>43</v>
      </c>
      <c r="F528" s="37" t="s">
        <v>66</v>
      </c>
      <c r="G528" s="126">
        <f t="shared" si="148"/>
        <v>1341100</v>
      </c>
      <c r="H528" s="111">
        <v>0</v>
      </c>
      <c r="I528" s="111">
        <v>0</v>
      </c>
      <c r="J528" s="126">
        <v>1341100</v>
      </c>
      <c r="K528" s="126">
        <f t="shared" si="149"/>
        <v>1341100</v>
      </c>
      <c r="L528" s="111">
        <v>0</v>
      </c>
      <c r="M528" s="111">
        <v>0</v>
      </c>
      <c r="N528" s="126">
        <v>1341100</v>
      </c>
    </row>
    <row r="529" spans="1:14" s="2" customFormat="1" ht="27" customHeight="1" outlineLevel="4">
      <c r="A529" s="22"/>
      <c r="B529" s="13" t="s">
        <v>85</v>
      </c>
      <c r="C529" s="29" t="s">
        <v>359</v>
      </c>
      <c r="D529" s="29" t="s">
        <v>87</v>
      </c>
      <c r="E529" s="29"/>
      <c r="F529" s="30"/>
      <c r="G529" s="126">
        <f t="shared" si="148"/>
        <v>111000</v>
      </c>
      <c r="H529" s="111">
        <v>0</v>
      </c>
      <c r="I529" s="111">
        <v>0</v>
      </c>
      <c r="J529" s="126">
        <v>111000</v>
      </c>
      <c r="K529" s="126">
        <f t="shared" si="149"/>
        <v>103699.94</v>
      </c>
      <c r="L529" s="111">
        <v>0</v>
      </c>
      <c r="M529" s="111">
        <v>0</v>
      </c>
      <c r="N529" s="126">
        <v>103699.94</v>
      </c>
    </row>
    <row r="530" spans="1:14" s="2" customFormat="1" ht="26.25" customHeight="1" outlineLevel="4">
      <c r="A530" s="22"/>
      <c r="B530" s="13" t="s">
        <v>86</v>
      </c>
      <c r="C530" s="29" t="s">
        <v>359</v>
      </c>
      <c r="D530" s="29" t="s">
        <v>90</v>
      </c>
      <c r="E530" s="29"/>
      <c r="F530" s="30"/>
      <c r="G530" s="126">
        <f t="shared" si="148"/>
        <v>111000</v>
      </c>
      <c r="H530" s="111">
        <v>0</v>
      </c>
      <c r="I530" s="111">
        <v>0</v>
      </c>
      <c r="J530" s="126">
        <v>111000</v>
      </c>
      <c r="K530" s="126">
        <f t="shared" si="149"/>
        <v>103699.94</v>
      </c>
      <c r="L530" s="111">
        <v>0</v>
      </c>
      <c r="M530" s="111">
        <v>0</v>
      </c>
      <c r="N530" s="126">
        <v>103699.94</v>
      </c>
    </row>
    <row r="531" spans="1:14" s="2" customFormat="1" ht="26.25" outlineLevel="4">
      <c r="A531" s="22"/>
      <c r="B531" s="13" t="s">
        <v>67</v>
      </c>
      <c r="C531" s="29" t="s">
        <v>359</v>
      </c>
      <c r="D531" s="29">
        <v>240</v>
      </c>
      <c r="E531" s="29" t="s">
        <v>43</v>
      </c>
      <c r="F531" s="30"/>
      <c r="G531" s="126">
        <f t="shared" si="148"/>
        <v>111000</v>
      </c>
      <c r="H531" s="111">
        <v>0</v>
      </c>
      <c r="I531" s="111">
        <v>0</v>
      </c>
      <c r="J531" s="126">
        <v>111000</v>
      </c>
      <c r="K531" s="126">
        <f t="shared" si="149"/>
        <v>103699.94</v>
      </c>
      <c r="L531" s="111">
        <v>0</v>
      </c>
      <c r="M531" s="111">
        <v>0</v>
      </c>
      <c r="N531" s="126">
        <v>103699.94</v>
      </c>
    </row>
    <row r="532" spans="1:14" s="2" customFormat="1" ht="39" outlineLevel="4">
      <c r="A532" s="22"/>
      <c r="B532" s="13" t="s">
        <v>68</v>
      </c>
      <c r="C532" s="29" t="s">
        <v>359</v>
      </c>
      <c r="D532" s="29">
        <v>240</v>
      </c>
      <c r="E532" s="29" t="s">
        <v>43</v>
      </c>
      <c r="F532" s="37" t="s">
        <v>66</v>
      </c>
      <c r="G532" s="126">
        <f t="shared" si="148"/>
        <v>111000</v>
      </c>
      <c r="H532" s="111">
        <v>0</v>
      </c>
      <c r="I532" s="111">
        <v>0</v>
      </c>
      <c r="J532" s="126">
        <v>111000</v>
      </c>
      <c r="K532" s="126">
        <f t="shared" si="149"/>
        <v>103699.94</v>
      </c>
      <c r="L532" s="111">
        <v>0</v>
      </c>
      <c r="M532" s="111">
        <v>0</v>
      </c>
      <c r="N532" s="126">
        <v>103699.94</v>
      </c>
    </row>
    <row r="533" spans="1:14" s="2" customFormat="1" ht="12.75" outlineLevel="4">
      <c r="A533" s="78"/>
      <c r="B533" s="68"/>
      <c r="C533" s="69"/>
      <c r="D533" s="69"/>
      <c r="E533" s="69"/>
      <c r="F533" s="69"/>
      <c r="G533" s="69"/>
      <c r="H533" s="69"/>
      <c r="I533" s="69"/>
      <c r="J533" s="74"/>
      <c r="K533" s="69"/>
      <c r="L533" s="69"/>
      <c r="M533" s="69"/>
      <c r="N533" s="74"/>
    </row>
    <row r="534" spans="1:14" s="2" customFormat="1" ht="87" customHeight="1" outlineLevel="4">
      <c r="A534" s="21" t="s">
        <v>108</v>
      </c>
      <c r="B534" s="151" t="s">
        <v>287</v>
      </c>
      <c r="C534" s="176" t="s">
        <v>223</v>
      </c>
      <c r="D534" s="152"/>
      <c r="E534" s="152"/>
      <c r="F534" s="152"/>
      <c r="G534" s="153">
        <f aca="true" t="shared" si="150" ref="G534:N534">G590+G536+G548</f>
        <v>13093349.21</v>
      </c>
      <c r="H534" s="153">
        <f t="shared" si="150"/>
        <v>4679373.05</v>
      </c>
      <c r="I534" s="153">
        <f t="shared" si="150"/>
        <v>5892620.75</v>
      </c>
      <c r="J534" s="153">
        <f t="shared" si="150"/>
        <v>2521355.4099999997</v>
      </c>
      <c r="K534" s="153">
        <f t="shared" si="150"/>
        <v>13071755.589999998</v>
      </c>
      <c r="L534" s="153">
        <f t="shared" si="150"/>
        <v>4679373.05</v>
      </c>
      <c r="M534" s="153">
        <f t="shared" si="150"/>
        <v>5874124.55</v>
      </c>
      <c r="N534" s="153">
        <f t="shared" si="150"/>
        <v>2518257.9899999998</v>
      </c>
    </row>
    <row r="535" spans="1:14" s="2" customFormat="1" ht="12.75" outlineLevel="4">
      <c r="A535" s="50"/>
      <c r="B535" s="69"/>
      <c r="C535" s="69"/>
      <c r="D535" s="69"/>
      <c r="E535" s="68"/>
      <c r="F535" s="68"/>
      <c r="G535" s="68"/>
      <c r="H535" s="68"/>
      <c r="I535" s="68"/>
      <c r="J535" s="74"/>
      <c r="K535" s="68"/>
      <c r="L535" s="68"/>
      <c r="M535" s="68"/>
      <c r="N535" s="74"/>
    </row>
    <row r="536" spans="1:14" s="2" customFormat="1" ht="98.25" customHeight="1" outlineLevel="4">
      <c r="A536" s="26" t="s">
        <v>109</v>
      </c>
      <c r="B536" s="165" t="s">
        <v>288</v>
      </c>
      <c r="C536" s="35" t="s">
        <v>227</v>
      </c>
      <c r="D536" s="72"/>
      <c r="E536" s="72"/>
      <c r="F536" s="72"/>
      <c r="G536" s="128">
        <f aca="true" t="shared" si="151" ref="G536:N536">G537</f>
        <v>41500</v>
      </c>
      <c r="H536" s="128">
        <f t="shared" si="151"/>
        <v>0</v>
      </c>
      <c r="I536" s="128">
        <f t="shared" si="151"/>
        <v>41500</v>
      </c>
      <c r="J536" s="128">
        <f t="shared" si="151"/>
        <v>0</v>
      </c>
      <c r="K536" s="128">
        <f t="shared" si="151"/>
        <v>23003.8</v>
      </c>
      <c r="L536" s="128">
        <f t="shared" si="151"/>
        <v>0</v>
      </c>
      <c r="M536" s="128">
        <f t="shared" si="151"/>
        <v>23003.8</v>
      </c>
      <c r="N536" s="128">
        <f t="shared" si="151"/>
        <v>0</v>
      </c>
    </row>
    <row r="537" spans="1:14" s="2" customFormat="1" ht="27" outlineLevel="4">
      <c r="A537" s="22"/>
      <c r="B537" s="10" t="s">
        <v>361</v>
      </c>
      <c r="C537" s="35" t="s">
        <v>362</v>
      </c>
      <c r="D537" s="4"/>
      <c r="E537" s="4"/>
      <c r="F537" s="4"/>
      <c r="G537" s="131">
        <f>G538</f>
        <v>41500</v>
      </c>
      <c r="H537" s="131">
        <f aca="true" t="shared" si="152" ref="H537:N537">H538</f>
        <v>0</v>
      </c>
      <c r="I537" s="131">
        <f t="shared" si="152"/>
        <v>41500</v>
      </c>
      <c r="J537" s="131">
        <f t="shared" si="152"/>
        <v>0</v>
      </c>
      <c r="K537" s="131">
        <f t="shared" si="152"/>
        <v>23003.8</v>
      </c>
      <c r="L537" s="131">
        <f t="shared" si="152"/>
        <v>0</v>
      </c>
      <c r="M537" s="131">
        <f t="shared" si="152"/>
        <v>23003.8</v>
      </c>
      <c r="N537" s="131">
        <f t="shared" si="152"/>
        <v>0</v>
      </c>
    </row>
    <row r="538" spans="1:14" s="2" customFormat="1" ht="54.75" customHeight="1" outlineLevel="4">
      <c r="A538" s="22"/>
      <c r="B538" s="13" t="s">
        <v>363</v>
      </c>
      <c r="C538" s="29" t="s">
        <v>364</v>
      </c>
      <c r="D538" s="3"/>
      <c r="E538" s="3"/>
      <c r="F538" s="12"/>
      <c r="G538" s="126">
        <f aca="true" t="shared" si="153" ref="G538:N538">G539+G543</f>
        <v>41500</v>
      </c>
      <c r="H538" s="126">
        <f t="shared" si="153"/>
        <v>0</v>
      </c>
      <c r="I538" s="126">
        <f t="shared" si="153"/>
        <v>41500</v>
      </c>
      <c r="J538" s="126">
        <f t="shared" si="153"/>
        <v>0</v>
      </c>
      <c r="K538" s="126">
        <f t="shared" si="153"/>
        <v>23003.8</v>
      </c>
      <c r="L538" s="126">
        <f t="shared" si="153"/>
        <v>0</v>
      </c>
      <c r="M538" s="126">
        <f t="shared" si="153"/>
        <v>23003.8</v>
      </c>
      <c r="N538" s="126">
        <f t="shared" si="153"/>
        <v>0</v>
      </c>
    </row>
    <row r="539" spans="1:14" s="2" customFormat="1" ht="66" outlineLevel="4">
      <c r="A539" s="22"/>
      <c r="B539" s="13" t="s">
        <v>146</v>
      </c>
      <c r="C539" s="29" t="s">
        <v>364</v>
      </c>
      <c r="D539" s="29">
        <v>100</v>
      </c>
      <c r="E539" s="29"/>
      <c r="F539" s="37"/>
      <c r="G539" s="125">
        <f aca="true" t="shared" si="154" ref="G539:G546">H539+I539+J539</f>
        <v>900</v>
      </c>
      <c r="H539" s="117">
        <v>0</v>
      </c>
      <c r="I539" s="117">
        <v>900</v>
      </c>
      <c r="J539" s="117">
        <v>0</v>
      </c>
      <c r="K539" s="125">
        <f aca="true" t="shared" si="155" ref="K539:K546">L539+M539+N539</f>
        <v>900</v>
      </c>
      <c r="L539" s="117">
        <v>0</v>
      </c>
      <c r="M539" s="117">
        <v>900</v>
      </c>
      <c r="N539" s="117">
        <v>0</v>
      </c>
    </row>
    <row r="540" spans="1:14" s="2" customFormat="1" ht="26.25" outlineLevel="4">
      <c r="A540" s="22"/>
      <c r="B540" s="13" t="s">
        <v>147</v>
      </c>
      <c r="C540" s="29" t="s">
        <v>364</v>
      </c>
      <c r="D540" s="29">
        <v>120</v>
      </c>
      <c r="E540" s="29"/>
      <c r="F540" s="29"/>
      <c r="G540" s="125">
        <f t="shared" si="154"/>
        <v>900</v>
      </c>
      <c r="H540" s="117">
        <v>0</v>
      </c>
      <c r="I540" s="117">
        <v>900</v>
      </c>
      <c r="J540" s="117">
        <v>0</v>
      </c>
      <c r="K540" s="125">
        <f t="shared" si="155"/>
        <v>900</v>
      </c>
      <c r="L540" s="117">
        <v>0</v>
      </c>
      <c r="M540" s="117">
        <v>900</v>
      </c>
      <c r="N540" s="117">
        <v>0</v>
      </c>
    </row>
    <row r="541" spans="1:14" s="2" customFormat="1" ht="12.75" outlineLevel="4">
      <c r="A541" s="22"/>
      <c r="B541" s="13" t="s">
        <v>48</v>
      </c>
      <c r="C541" s="29" t="s">
        <v>364</v>
      </c>
      <c r="D541" s="29">
        <v>120</v>
      </c>
      <c r="E541" s="29" t="s">
        <v>41</v>
      </c>
      <c r="F541" s="29"/>
      <c r="G541" s="125">
        <f t="shared" si="154"/>
        <v>900</v>
      </c>
      <c r="H541" s="117">
        <v>0</v>
      </c>
      <c r="I541" s="117">
        <v>900</v>
      </c>
      <c r="J541" s="117">
        <v>0</v>
      </c>
      <c r="K541" s="125">
        <f t="shared" si="155"/>
        <v>900</v>
      </c>
      <c r="L541" s="117">
        <v>0</v>
      </c>
      <c r="M541" s="117">
        <v>900</v>
      </c>
      <c r="N541" s="117">
        <v>0</v>
      </c>
    </row>
    <row r="542" spans="1:14" s="2" customFormat="1" ht="52.5" outlineLevel="4">
      <c r="A542" s="22"/>
      <c r="B542" s="13" t="s">
        <v>98</v>
      </c>
      <c r="C542" s="29" t="s">
        <v>364</v>
      </c>
      <c r="D542" s="29">
        <v>120</v>
      </c>
      <c r="E542" s="29" t="s">
        <v>41</v>
      </c>
      <c r="F542" s="29" t="s">
        <v>49</v>
      </c>
      <c r="G542" s="125">
        <f t="shared" si="154"/>
        <v>900</v>
      </c>
      <c r="H542" s="117">
        <v>0</v>
      </c>
      <c r="I542" s="117">
        <v>900</v>
      </c>
      <c r="J542" s="117">
        <v>0</v>
      </c>
      <c r="K542" s="125">
        <f t="shared" si="155"/>
        <v>900</v>
      </c>
      <c r="L542" s="117">
        <v>0</v>
      </c>
      <c r="M542" s="117">
        <v>900</v>
      </c>
      <c r="N542" s="117">
        <v>0</v>
      </c>
    </row>
    <row r="543" spans="1:14" s="2" customFormat="1" ht="12.75" outlineLevel="4">
      <c r="A543" s="22"/>
      <c r="B543" s="13" t="s">
        <v>91</v>
      </c>
      <c r="C543" s="29" t="s">
        <v>364</v>
      </c>
      <c r="D543" s="3">
        <v>500</v>
      </c>
      <c r="E543" s="3"/>
      <c r="F543" s="3"/>
      <c r="G543" s="126">
        <f t="shared" si="154"/>
        <v>40600</v>
      </c>
      <c r="H543" s="111">
        <v>0</v>
      </c>
      <c r="I543" s="111">
        <v>40600</v>
      </c>
      <c r="J543" s="111">
        <v>0</v>
      </c>
      <c r="K543" s="126">
        <f t="shared" si="155"/>
        <v>22103.8</v>
      </c>
      <c r="L543" s="111">
        <v>0</v>
      </c>
      <c r="M543" s="111">
        <v>22103.8</v>
      </c>
      <c r="N543" s="111">
        <v>0</v>
      </c>
    </row>
    <row r="544" spans="1:14" s="2" customFormat="1" ht="12.75" outlineLevel="4">
      <c r="A544" s="22"/>
      <c r="B544" s="13" t="s">
        <v>74</v>
      </c>
      <c r="C544" s="29" t="s">
        <v>364</v>
      </c>
      <c r="D544" s="3">
        <v>530</v>
      </c>
      <c r="E544" s="3"/>
      <c r="F544" s="3"/>
      <c r="G544" s="126">
        <f t="shared" si="154"/>
        <v>40600</v>
      </c>
      <c r="H544" s="111">
        <v>0</v>
      </c>
      <c r="I544" s="111">
        <v>40600</v>
      </c>
      <c r="J544" s="111">
        <v>0</v>
      </c>
      <c r="K544" s="126">
        <f t="shared" si="155"/>
        <v>22103.8</v>
      </c>
      <c r="L544" s="111">
        <v>0</v>
      </c>
      <c r="M544" s="111">
        <v>22103.8</v>
      </c>
      <c r="N544" s="111">
        <v>0</v>
      </c>
    </row>
    <row r="545" spans="1:14" s="2" customFormat="1" ht="12.75" outlineLevel="4">
      <c r="A545" s="22"/>
      <c r="B545" s="13" t="s">
        <v>69</v>
      </c>
      <c r="C545" s="29" t="s">
        <v>364</v>
      </c>
      <c r="D545" s="3">
        <v>530</v>
      </c>
      <c r="E545" s="3" t="s">
        <v>49</v>
      </c>
      <c r="F545" s="3"/>
      <c r="G545" s="126">
        <f t="shared" si="154"/>
        <v>40600</v>
      </c>
      <c r="H545" s="111">
        <v>0</v>
      </c>
      <c r="I545" s="111">
        <v>40600</v>
      </c>
      <c r="J545" s="111">
        <v>0</v>
      </c>
      <c r="K545" s="126">
        <f t="shared" si="155"/>
        <v>22103.8</v>
      </c>
      <c r="L545" s="111">
        <v>0</v>
      </c>
      <c r="M545" s="111">
        <v>22103.8</v>
      </c>
      <c r="N545" s="111">
        <v>0</v>
      </c>
    </row>
    <row r="546" spans="1:14" s="2" customFormat="1" ht="12.75" outlineLevel="4">
      <c r="A546" s="22"/>
      <c r="B546" s="61" t="s">
        <v>226</v>
      </c>
      <c r="C546" s="52" t="s">
        <v>364</v>
      </c>
      <c r="D546" s="51">
        <v>530</v>
      </c>
      <c r="E546" s="51" t="s">
        <v>49</v>
      </c>
      <c r="F546" s="51" t="s">
        <v>37</v>
      </c>
      <c r="G546" s="127">
        <f t="shared" si="154"/>
        <v>40600</v>
      </c>
      <c r="H546" s="118">
        <v>0</v>
      </c>
      <c r="I546" s="111">
        <v>40600</v>
      </c>
      <c r="J546" s="118">
        <v>0</v>
      </c>
      <c r="K546" s="127">
        <f t="shared" si="155"/>
        <v>22103.8</v>
      </c>
      <c r="L546" s="118">
        <v>0</v>
      </c>
      <c r="M546" s="111">
        <v>22103.8</v>
      </c>
      <c r="N546" s="118">
        <v>0</v>
      </c>
    </row>
    <row r="547" spans="1:14" s="2" customFormat="1" ht="12.75" outlineLevel="4">
      <c r="A547" s="50"/>
      <c r="B547" s="68"/>
      <c r="C547" s="69"/>
      <c r="D547" s="69"/>
      <c r="E547" s="69"/>
      <c r="F547" s="69"/>
      <c r="G547" s="69"/>
      <c r="H547" s="69"/>
      <c r="I547" s="69"/>
      <c r="J547" s="68"/>
      <c r="K547" s="69"/>
      <c r="L547" s="69"/>
      <c r="M547" s="69"/>
      <c r="N547" s="68"/>
    </row>
    <row r="548" spans="1:14" s="2" customFormat="1" ht="96" customHeight="1" outlineLevel="4">
      <c r="A548" s="26" t="s">
        <v>493</v>
      </c>
      <c r="B548" s="165" t="s">
        <v>289</v>
      </c>
      <c r="C548" s="35" t="s">
        <v>233</v>
      </c>
      <c r="D548" s="71"/>
      <c r="E548" s="71"/>
      <c r="F548" s="71"/>
      <c r="G548" s="131">
        <f>G549+G555+G583</f>
        <v>12960603.48</v>
      </c>
      <c r="H548" s="131">
        <f aca="true" t="shared" si="156" ref="H548:N548">H549+H555+H583</f>
        <v>4679373.05</v>
      </c>
      <c r="I548" s="131">
        <f t="shared" si="156"/>
        <v>5851120.75</v>
      </c>
      <c r="J548" s="131">
        <f t="shared" si="156"/>
        <v>2430109.6799999997</v>
      </c>
      <c r="K548" s="131">
        <f t="shared" si="156"/>
        <v>12957506.059999999</v>
      </c>
      <c r="L548" s="131">
        <f t="shared" si="156"/>
        <v>4679373.05</v>
      </c>
      <c r="M548" s="131">
        <f t="shared" si="156"/>
        <v>5851120.75</v>
      </c>
      <c r="N548" s="131">
        <f t="shared" si="156"/>
        <v>2427012.26</v>
      </c>
    </row>
    <row r="549" spans="1:14" s="2" customFormat="1" ht="29.25" customHeight="1" outlineLevel="4">
      <c r="A549" s="22"/>
      <c r="B549" s="10" t="s">
        <v>230</v>
      </c>
      <c r="C549" s="35" t="s">
        <v>231</v>
      </c>
      <c r="D549" s="4"/>
      <c r="E549" s="4"/>
      <c r="F549" s="4"/>
      <c r="G549" s="131">
        <f aca="true" t="shared" si="157" ref="G549:N549">G550</f>
        <v>5049171.529999999</v>
      </c>
      <c r="H549" s="131">
        <f t="shared" si="157"/>
        <v>4679373.05</v>
      </c>
      <c r="I549" s="131">
        <f t="shared" si="157"/>
        <v>298683.39</v>
      </c>
      <c r="J549" s="131">
        <f t="shared" si="157"/>
        <v>71115.09</v>
      </c>
      <c r="K549" s="131">
        <f t="shared" si="157"/>
        <v>5049171.529999999</v>
      </c>
      <c r="L549" s="131">
        <f t="shared" si="157"/>
        <v>4679373.05</v>
      </c>
      <c r="M549" s="131">
        <f t="shared" si="157"/>
        <v>298683.39</v>
      </c>
      <c r="N549" s="131">
        <f t="shared" si="157"/>
        <v>71115.09</v>
      </c>
    </row>
    <row r="550" spans="1:14" s="2" customFormat="1" ht="42.75" customHeight="1" outlineLevel="4">
      <c r="A550" s="22"/>
      <c r="B550" s="13" t="s">
        <v>291</v>
      </c>
      <c r="C550" s="29" t="s">
        <v>290</v>
      </c>
      <c r="D550" s="3"/>
      <c r="E550" s="3"/>
      <c r="F550" s="12"/>
      <c r="G550" s="126">
        <f>H550+I550+J550</f>
        <v>5049171.529999999</v>
      </c>
      <c r="H550" s="126">
        <v>4679373.05</v>
      </c>
      <c r="I550" s="126">
        <v>298683.39</v>
      </c>
      <c r="J550" s="126">
        <v>71115.09</v>
      </c>
      <c r="K550" s="126">
        <f>L550+M550+N550</f>
        <v>5049171.529999999</v>
      </c>
      <c r="L550" s="126">
        <v>4679373.05</v>
      </c>
      <c r="M550" s="126">
        <v>298683.39</v>
      </c>
      <c r="N550" s="126">
        <v>71115.09</v>
      </c>
    </row>
    <row r="551" spans="1:14" s="2" customFormat="1" ht="14.25" customHeight="1" outlineLevel="4">
      <c r="A551" s="22"/>
      <c r="B551" s="13" t="s">
        <v>92</v>
      </c>
      <c r="C551" s="29" t="s">
        <v>290</v>
      </c>
      <c r="D551" s="38" t="s">
        <v>256</v>
      </c>
      <c r="E551" s="3"/>
      <c r="F551" s="12"/>
      <c r="G551" s="126">
        <f>H551+I551+J551</f>
        <v>5049171.529999999</v>
      </c>
      <c r="H551" s="126">
        <v>4679373.05</v>
      </c>
      <c r="I551" s="126">
        <v>298683.39</v>
      </c>
      <c r="J551" s="126">
        <v>71115.09</v>
      </c>
      <c r="K551" s="126">
        <f>L551+M551+N551</f>
        <v>5049171.529999999</v>
      </c>
      <c r="L551" s="126">
        <v>4679373.05</v>
      </c>
      <c r="M551" s="126">
        <v>298683.39</v>
      </c>
      <c r="N551" s="126">
        <v>71115.09</v>
      </c>
    </row>
    <row r="552" spans="1:14" s="2" customFormat="1" ht="26.25" outlineLevel="4">
      <c r="A552" s="22"/>
      <c r="B552" s="13" t="s">
        <v>93</v>
      </c>
      <c r="C552" s="29" t="s">
        <v>290</v>
      </c>
      <c r="D552" s="39">
        <v>320</v>
      </c>
      <c r="E552" s="3"/>
      <c r="F552" s="12"/>
      <c r="G552" s="126">
        <f>H552+I552+J552</f>
        <v>5049171.529999999</v>
      </c>
      <c r="H552" s="126">
        <v>4679373.05</v>
      </c>
      <c r="I552" s="126">
        <v>298683.39</v>
      </c>
      <c r="J552" s="126">
        <v>71115.09</v>
      </c>
      <c r="K552" s="126">
        <f>L552+M552+N552</f>
        <v>5049171.529999999</v>
      </c>
      <c r="L552" s="126">
        <v>4679373.05</v>
      </c>
      <c r="M552" s="126">
        <v>298683.39</v>
      </c>
      <c r="N552" s="126">
        <v>71115.09</v>
      </c>
    </row>
    <row r="553" spans="1:14" s="2" customFormat="1" ht="12.75" outlineLevel="4">
      <c r="A553" s="22"/>
      <c r="B553" s="13" t="s">
        <v>42</v>
      </c>
      <c r="C553" s="29" t="s">
        <v>290</v>
      </c>
      <c r="D553" s="39">
        <v>320</v>
      </c>
      <c r="E553" s="3" t="s">
        <v>298</v>
      </c>
      <c r="F553" s="12"/>
      <c r="G553" s="126">
        <f>H553+I553+J553</f>
        <v>5049171.529999999</v>
      </c>
      <c r="H553" s="126">
        <v>4679373.05</v>
      </c>
      <c r="I553" s="126">
        <v>298683.39</v>
      </c>
      <c r="J553" s="126">
        <v>71115.09</v>
      </c>
      <c r="K553" s="126">
        <f>L553+M553+N553</f>
        <v>5049171.529999999</v>
      </c>
      <c r="L553" s="126">
        <v>4679373.05</v>
      </c>
      <c r="M553" s="126">
        <v>298683.39</v>
      </c>
      <c r="N553" s="126">
        <v>71115.09</v>
      </c>
    </row>
    <row r="554" spans="1:14" s="2" customFormat="1" ht="12.75" outlineLevel="4">
      <c r="A554" s="22"/>
      <c r="B554" s="13" t="s">
        <v>50</v>
      </c>
      <c r="C554" s="29" t="s">
        <v>290</v>
      </c>
      <c r="D554" s="39">
        <v>320</v>
      </c>
      <c r="E554" s="3" t="s">
        <v>298</v>
      </c>
      <c r="F554" s="12" t="s">
        <v>43</v>
      </c>
      <c r="G554" s="126">
        <f>H554+I554+J554</f>
        <v>5049171.529999999</v>
      </c>
      <c r="H554" s="126">
        <v>4679373.05</v>
      </c>
      <c r="I554" s="126">
        <v>298683.39</v>
      </c>
      <c r="J554" s="126">
        <v>71115.09</v>
      </c>
      <c r="K554" s="126">
        <f>L554+M554+N554</f>
        <v>5049171.529999999</v>
      </c>
      <c r="L554" s="126">
        <v>4679373.05</v>
      </c>
      <c r="M554" s="126">
        <v>298683.39</v>
      </c>
      <c r="N554" s="126">
        <v>71115.09</v>
      </c>
    </row>
    <row r="555" spans="1:14" s="2" customFormat="1" ht="70.5" customHeight="1" outlineLevel="4">
      <c r="A555" s="22"/>
      <c r="B555" s="10" t="s">
        <v>234</v>
      </c>
      <c r="C555" s="35" t="s">
        <v>235</v>
      </c>
      <c r="D555" s="4"/>
      <c r="E555" s="4"/>
      <c r="F555" s="4"/>
      <c r="G555" s="146">
        <f aca="true" t="shared" si="158" ref="G555:N555">G575+G556+G561+G570</f>
        <v>7911431.95</v>
      </c>
      <c r="H555" s="146">
        <f t="shared" si="158"/>
        <v>0</v>
      </c>
      <c r="I555" s="146">
        <f t="shared" si="158"/>
        <v>5552437.36</v>
      </c>
      <c r="J555" s="146">
        <f t="shared" si="158"/>
        <v>2358994.59</v>
      </c>
      <c r="K555" s="146">
        <f t="shared" si="158"/>
        <v>7908334.53</v>
      </c>
      <c r="L555" s="146">
        <f t="shared" si="158"/>
        <v>0</v>
      </c>
      <c r="M555" s="146">
        <f t="shared" si="158"/>
        <v>5552437.36</v>
      </c>
      <c r="N555" s="146">
        <f t="shared" si="158"/>
        <v>2355897.17</v>
      </c>
    </row>
    <row r="556" spans="1:14" s="2" customFormat="1" ht="26.25" outlineLevel="4">
      <c r="A556" s="22"/>
      <c r="B556" s="13" t="s">
        <v>495</v>
      </c>
      <c r="C556" s="29" t="s">
        <v>496</v>
      </c>
      <c r="D556" s="3"/>
      <c r="E556" s="3"/>
      <c r="F556" s="12"/>
      <c r="G556" s="126">
        <f>H556+I556+J556</f>
        <v>97594.59</v>
      </c>
      <c r="H556" s="126">
        <v>0</v>
      </c>
      <c r="I556" s="126">
        <v>0</v>
      </c>
      <c r="J556" s="126">
        <v>97594.59</v>
      </c>
      <c r="K556" s="126">
        <f>L556+M556+N556</f>
        <v>97594.59</v>
      </c>
      <c r="L556" s="126">
        <v>0</v>
      </c>
      <c r="M556" s="126">
        <v>0</v>
      </c>
      <c r="N556" s="126">
        <v>97594.59</v>
      </c>
    </row>
    <row r="557" spans="1:14" s="2" customFormat="1" ht="26.25" outlineLevel="4">
      <c r="A557" s="22"/>
      <c r="B557" s="13" t="s">
        <v>85</v>
      </c>
      <c r="C557" s="29" t="s">
        <v>496</v>
      </c>
      <c r="D557" s="29" t="s">
        <v>87</v>
      </c>
      <c r="E557" s="29"/>
      <c r="F557" s="37"/>
      <c r="G557" s="126">
        <f>H557+I557+J557</f>
        <v>97594.59</v>
      </c>
      <c r="H557" s="117">
        <v>0</v>
      </c>
      <c r="I557" s="126">
        <v>0</v>
      </c>
      <c r="J557" s="126">
        <v>97594.59</v>
      </c>
      <c r="K557" s="126">
        <f>L557+M557+N557</f>
        <v>97594.59</v>
      </c>
      <c r="L557" s="117">
        <v>0</v>
      </c>
      <c r="M557" s="117">
        <v>0</v>
      </c>
      <c r="N557" s="126">
        <v>97594.59</v>
      </c>
    </row>
    <row r="558" spans="1:14" s="2" customFormat="1" ht="26.25" customHeight="1" outlineLevel="4">
      <c r="A558" s="22"/>
      <c r="B558" s="13" t="s">
        <v>86</v>
      </c>
      <c r="C558" s="29" t="s">
        <v>496</v>
      </c>
      <c r="D558" s="29" t="s">
        <v>90</v>
      </c>
      <c r="E558" s="29"/>
      <c r="F558" s="29"/>
      <c r="G558" s="126">
        <f>H558+I558+J558</f>
        <v>97594.59</v>
      </c>
      <c r="H558" s="117">
        <v>0</v>
      </c>
      <c r="I558" s="126">
        <v>0</v>
      </c>
      <c r="J558" s="126">
        <v>97594.59</v>
      </c>
      <c r="K558" s="126">
        <f>L558+M558+N558</f>
        <v>97594.59</v>
      </c>
      <c r="L558" s="117">
        <v>0</v>
      </c>
      <c r="M558" s="117">
        <v>0</v>
      </c>
      <c r="N558" s="126">
        <v>97594.59</v>
      </c>
    </row>
    <row r="559" spans="1:14" s="2" customFormat="1" ht="12.75" outlineLevel="4">
      <c r="A559" s="22"/>
      <c r="B559" s="13" t="s">
        <v>36</v>
      </c>
      <c r="C559" s="29" t="s">
        <v>496</v>
      </c>
      <c r="D559" s="29" t="s">
        <v>90</v>
      </c>
      <c r="E559" s="29" t="s">
        <v>37</v>
      </c>
      <c r="F559" s="29"/>
      <c r="G559" s="126">
        <f>H559+I559+J559</f>
        <v>97594.59</v>
      </c>
      <c r="H559" s="117">
        <v>0</v>
      </c>
      <c r="I559" s="126">
        <v>0</v>
      </c>
      <c r="J559" s="126">
        <v>97594.59</v>
      </c>
      <c r="K559" s="126">
        <f>L559+M559+N559</f>
        <v>97594.59</v>
      </c>
      <c r="L559" s="117">
        <v>0</v>
      </c>
      <c r="M559" s="117">
        <v>0</v>
      </c>
      <c r="N559" s="126">
        <v>97594.59</v>
      </c>
    </row>
    <row r="560" spans="1:14" s="2" customFormat="1" ht="12.75" outlineLevel="4">
      <c r="A560" s="22"/>
      <c r="B560" s="13" t="s">
        <v>383</v>
      </c>
      <c r="C560" s="29" t="s">
        <v>496</v>
      </c>
      <c r="D560" s="29" t="s">
        <v>90</v>
      </c>
      <c r="E560" s="29" t="s">
        <v>37</v>
      </c>
      <c r="F560" s="29" t="s">
        <v>38</v>
      </c>
      <c r="G560" s="126">
        <f>H560+I560+J560</f>
        <v>97594.59</v>
      </c>
      <c r="H560" s="117">
        <v>0</v>
      </c>
      <c r="I560" s="126">
        <v>0</v>
      </c>
      <c r="J560" s="126">
        <v>97594.59</v>
      </c>
      <c r="K560" s="126">
        <f>L560+M560+N560</f>
        <v>97594.59</v>
      </c>
      <c r="L560" s="117">
        <v>0</v>
      </c>
      <c r="M560" s="117">
        <v>0</v>
      </c>
      <c r="N560" s="126">
        <v>97594.59</v>
      </c>
    </row>
    <row r="561" spans="1:14" s="2" customFormat="1" ht="27" customHeight="1" outlineLevel="4">
      <c r="A561" s="22"/>
      <c r="B561" s="13" t="s">
        <v>497</v>
      </c>
      <c r="C561" s="29" t="s">
        <v>498</v>
      </c>
      <c r="D561" s="3"/>
      <c r="E561" s="3"/>
      <c r="F561" s="12"/>
      <c r="G561" s="126">
        <f>G562+G566</f>
        <v>529000</v>
      </c>
      <c r="H561" s="126">
        <f aca="true" t="shared" si="159" ref="H561:M561">H562+H566</f>
        <v>0</v>
      </c>
      <c r="I561" s="126">
        <f t="shared" si="159"/>
        <v>0</v>
      </c>
      <c r="J561" s="126">
        <f t="shared" si="159"/>
        <v>529000</v>
      </c>
      <c r="K561" s="126">
        <f t="shared" si="159"/>
        <v>528168.59</v>
      </c>
      <c r="L561" s="126">
        <f t="shared" si="159"/>
        <v>0</v>
      </c>
      <c r="M561" s="126">
        <f t="shared" si="159"/>
        <v>0</v>
      </c>
      <c r="N561" s="126">
        <f>N562+N566</f>
        <v>528168.59</v>
      </c>
    </row>
    <row r="562" spans="1:14" s="2" customFormat="1" ht="26.25" outlineLevel="4">
      <c r="A562" s="22"/>
      <c r="B562" s="13" t="s">
        <v>85</v>
      </c>
      <c r="C562" s="29" t="s">
        <v>498</v>
      </c>
      <c r="D562" s="29" t="s">
        <v>87</v>
      </c>
      <c r="E562" s="29"/>
      <c r="F562" s="37"/>
      <c r="G562" s="126">
        <f aca="true" t="shared" si="160" ref="G562:G574">H562+I562+J562</f>
        <v>0</v>
      </c>
      <c r="H562" s="117">
        <v>0</v>
      </c>
      <c r="I562" s="126">
        <v>0</v>
      </c>
      <c r="J562" s="126">
        <v>0</v>
      </c>
      <c r="K562" s="125">
        <f aca="true" t="shared" si="161" ref="K562:K574">L562+M562+N562</f>
        <v>0</v>
      </c>
      <c r="L562" s="117">
        <v>0</v>
      </c>
      <c r="M562" s="117">
        <v>0</v>
      </c>
      <c r="N562" s="126">
        <v>0</v>
      </c>
    </row>
    <row r="563" spans="1:14" s="2" customFormat="1" ht="27" customHeight="1" outlineLevel="4">
      <c r="A563" s="22"/>
      <c r="B563" s="13" t="s">
        <v>86</v>
      </c>
      <c r="C563" s="29" t="s">
        <v>498</v>
      </c>
      <c r="D563" s="29" t="s">
        <v>90</v>
      </c>
      <c r="E563" s="29"/>
      <c r="F563" s="29"/>
      <c r="G563" s="126">
        <f t="shared" si="160"/>
        <v>0</v>
      </c>
      <c r="H563" s="117">
        <v>0</v>
      </c>
      <c r="I563" s="126">
        <v>0</v>
      </c>
      <c r="J563" s="126">
        <v>0</v>
      </c>
      <c r="K563" s="125">
        <f t="shared" si="161"/>
        <v>0</v>
      </c>
      <c r="L563" s="117">
        <v>0</v>
      </c>
      <c r="M563" s="117">
        <v>0</v>
      </c>
      <c r="N563" s="126">
        <v>0</v>
      </c>
    </row>
    <row r="564" spans="1:14" s="2" customFormat="1" ht="12.75" outlineLevel="4">
      <c r="A564" s="22"/>
      <c r="B564" s="13" t="s">
        <v>36</v>
      </c>
      <c r="C564" s="29" t="s">
        <v>498</v>
      </c>
      <c r="D564" s="29" t="s">
        <v>90</v>
      </c>
      <c r="E564" s="29" t="s">
        <v>37</v>
      </c>
      <c r="F564" s="29"/>
      <c r="G564" s="126">
        <f t="shared" si="160"/>
        <v>0</v>
      </c>
      <c r="H564" s="117">
        <v>0</v>
      </c>
      <c r="I564" s="126">
        <v>0</v>
      </c>
      <c r="J564" s="126">
        <v>0</v>
      </c>
      <c r="K564" s="125">
        <f t="shared" si="161"/>
        <v>0</v>
      </c>
      <c r="L564" s="117">
        <v>0</v>
      </c>
      <c r="M564" s="117">
        <v>0</v>
      </c>
      <c r="N564" s="126">
        <v>0</v>
      </c>
    </row>
    <row r="565" spans="1:14" s="2" customFormat="1" ht="12.75" outlineLevel="4">
      <c r="A565" s="22"/>
      <c r="B565" s="13" t="s">
        <v>383</v>
      </c>
      <c r="C565" s="29" t="s">
        <v>498</v>
      </c>
      <c r="D565" s="29" t="s">
        <v>90</v>
      </c>
      <c r="E565" s="29" t="s">
        <v>37</v>
      </c>
      <c r="F565" s="29" t="s">
        <v>38</v>
      </c>
      <c r="G565" s="126">
        <f t="shared" si="160"/>
        <v>0</v>
      </c>
      <c r="H565" s="117">
        <v>0</v>
      </c>
      <c r="I565" s="126">
        <v>0</v>
      </c>
      <c r="J565" s="126">
        <v>0</v>
      </c>
      <c r="K565" s="125">
        <f t="shared" si="161"/>
        <v>0</v>
      </c>
      <c r="L565" s="117">
        <v>0</v>
      </c>
      <c r="M565" s="117">
        <v>0</v>
      </c>
      <c r="N565" s="126">
        <v>0</v>
      </c>
    </row>
    <row r="566" spans="1:14" s="2" customFormat="1" ht="39" outlineLevel="4">
      <c r="A566" s="22"/>
      <c r="B566" s="13" t="s">
        <v>88</v>
      </c>
      <c r="C566" s="29" t="s">
        <v>498</v>
      </c>
      <c r="D566" s="29" t="s">
        <v>292</v>
      </c>
      <c r="E566" s="29"/>
      <c r="F566" s="37"/>
      <c r="G566" s="126">
        <f t="shared" si="160"/>
        <v>529000</v>
      </c>
      <c r="H566" s="117">
        <v>0</v>
      </c>
      <c r="I566" s="126">
        <v>0</v>
      </c>
      <c r="J566" s="126">
        <v>529000</v>
      </c>
      <c r="K566" s="126">
        <f t="shared" si="161"/>
        <v>528168.59</v>
      </c>
      <c r="L566" s="111">
        <v>0</v>
      </c>
      <c r="M566" s="111">
        <v>0</v>
      </c>
      <c r="N566" s="126">
        <v>528168.59</v>
      </c>
    </row>
    <row r="567" spans="1:14" s="2" customFormat="1" ht="12.75" outlineLevel="4">
      <c r="A567" s="22"/>
      <c r="B567" s="13" t="s">
        <v>89</v>
      </c>
      <c r="C567" s="29" t="s">
        <v>498</v>
      </c>
      <c r="D567" s="29" t="s">
        <v>293</v>
      </c>
      <c r="E567" s="29"/>
      <c r="F567" s="29"/>
      <c r="G567" s="126">
        <f t="shared" si="160"/>
        <v>529000</v>
      </c>
      <c r="H567" s="117">
        <v>0</v>
      </c>
      <c r="I567" s="126">
        <v>0</v>
      </c>
      <c r="J567" s="126">
        <v>529000</v>
      </c>
      <c r="K567" s="126">
        <f>L567+M567+N567</f>
        <v>528168.59</v>
      </c>
      <c r="L567" s="111">
        <v>0</v>
      </c>
      <c r="M567" s="111">
        <v>0</v>
      </c>
      <c r="N567" s="126">
        <v>528168.59</v>
      </c>
    </row>
    <row r="568" spans="1:14" s="2" customFormat="1" ht="12.75" outlineLevel="4">
      <c r="A568" s="22"/>
      <c r="B568" s="13" t="s">
        <v>36</v>
      </c>
      <c r="C568" s="29" t="s">
        <v>498</v>
      </c>
      <c r="D568" s="29" t="s">
        <v>293</v>
      </c>
      <c r="E568" s="29" t="s">
        <v>37</v>
      </c>
      <c r="F568" s="29"/>
      <c r="G568" s="126">
        <f t="shared" si="160"/>
        <v>529000</v>
      </c>
      <c r="H568" s="117">
        <v>0</v>
      </c>
      <c r="I568" s="126">
        <v>0</v>
      </c>
      <c r="J568" s="126">
        <v>529000</v>
      </c>
      <c r="K568" s="126">
        <f>L568+M568+N568</f>
        <v>528168.59</v>
      </c>
      <c r="L568" s="111">
        <v>0</v>
      </c>
      <c r="M568" s="111">
        <v>0</v>
      </c>
      <c r="N568" s="126">
        <v>528168.59</v>
      </c>
    </row>
    <row r="569" spans="1:14" s="2" customFormat="1" ht="12.75" outlineLevel="4">
      <c r="A569" s="22"/>
      <c r="B569" s="13" t="s">
        <v>383</v>
      </c>
      <c r="C569" s="29" t="s">
        <v>498</v>
      </c>
      <c r="D569" s="29" t="s">
        <v>293</v>
      </c>
      <c r="E569" s="29" t="s">
        <v>37</v>
      </c>
      <c r="F569" s="29" t="s">
        <v>38</v>
      </c>
      <c r="G569" s="126">
        <f t="shared" si="160"/>
        <v>529000</v>
      </c>
      <c r="H569" s="117">
        <v>0</v>
      </c>
      <c r="I569" s="126">
        <v>0</v>
      </c>
      <c r="J569" s="126">
        <v>529000</v>
      </c>
      <c r="K569" s="126">
        <f>L569+M569+N569</f>
        <v>528168.59</v>
      </c>
      <c r="L569" s="111">
        <v>0</v>
      </c>
      <c r="M569" s="111">
        <v>0</v>
      </c>
      <c r="N569" s="126">
        <v>528168.59</v>
      </c>
    </row>
    <row r="570" spans="1:14" s="2" customFormat="1" ht="27" customHeight="1" outlineLevel="4">
      <c r="A570" s="50"/>
      <c r="B570" s="13" t="s">
        <v>499</v>
      </c>
      <c r="C570" s="29" t="s">
        <v>500</v>
      </c>
      <c r="D570" s="3"/>
      <c r="E570" s="3"/>
      <c r="F570" s="3"/>
      <c r="G570" s="111">
        <f t="shared" si="160"/>
        <v>5552437.36</v>
      </c>
      <c r="H570" s="126">
        <f>H571</f>
        <v>0</v>
      </c>
      <c r="I570" s="126">
        <v>5552437.36</v>
      </c>
      <c r="J570" s="126">
        <v>0</v>
      </c>
      <c r="K570" s="111">
        <f t="shared" si="161"/>
        <v>5552437.36</v>
      </c>
      <c r="L570" s="126">
        <f>L571</f>
        <v>0</v>
      </c>
      <c r="M570" s="126">
        <v>5552437.36</v>
      </c>
      <c r="N570" s="126">
        <v>0</v>
      </c>
    </row>
    <row r="571" spans="1:14" s="2" customFormat="1" ht="14.25" customHeight="1" outlineLevel="3">
      <c r="A571" s="50"/>
      <c r="B571" s="13" t="s">
        <v>91</v>
      </c>
      <c r="C571" s="29" t="s">
        <v>500</v>
      </c>
      <c r="D571" s="29" t="s">
        <v>82</v>
      </c>
      <c r="E571" s="29"/>
      <c r="F571" s="29"/>
      <c r="G571" s="111">
        <f t="shared" si="160"/>
        <v>5552437.36</v>
      </c>
      <c r="H571" s="111">
        <v>0</v>
      </c>
      <c r="I571" s="126">
        <v>5552437.36</v>
      </c>
      <c r="J571" s="126">
        <v>0</v>
      </c>
      <c r="K571" s="111">
        <f t="shared" si="161"/>
        <v>5552437.36</v>
      </c>
      <c r="L571" s="111">
        <v>0</v>
      </c>
      <c r="M571" s="126">
        <v>5552437.36</v>
      </c>
      <c r="N571" s="126">
        <v>0</v>
      </c>
    </row>
    <row r="572" spans="1:14" s="2" customFormat="1" ht="12.75" outlineLevel="3">
      <c r="A572" s="50"/>
      <c r="B572" s="13" t="s">
        <v>236</v>
      </c>
      <c r="C572" s="29" t="s">
        <v>500</v>
      </c>
      <c r="D572" s="29" t="s">
        <v>455</v>
      </c>
      <c r="E572" s="29"/>
      <c r="F572" s="29"/>
      <c r="G572" s="111">
        <f t="shared" si="160"/>
        <v>5552437.36</v>
      </c>
      <c r="H572" s="111">
        <v>0</v>
      </c>
      <c r="I572" s="126">
        <v>5552437.36</v>
      </c>
      <c r="J572" s="126">
        <v>0</v>
      </c>
      <c r="K572" s="111">
        <f t="shared" si="161"/>
        <v>5552437.36</v>
      </c>
      <c r="L572" s="111">
        <v>0</v>
      </c>
      <c r="M572" s="126">
        <v>5552437.36</v>
      </c>
      <c r="N572" s="126">
        <v>0</v>
      </c>
    </row>
    <row r="573" spans="1:14" s="2" customFormat="1" ht="39" outlineLevel="3">
      <c r="A573" s="50"/>
      <c r="B573" s="13" t="s">
        <v>78</v>
      </c>
      <c r="C573" s="29" t="s">
        <v>500</v>
      </c>
      <c r="D573" s="29" t="s">
        <v>455</v>
      </c>
      <c r="E573" s="29" t="s">
        <v>405</v>
      </c>
      <c r="F573" s="29"/>
      <c r="G573" s="111">
        <f t="shared" si="160"/>
        <v>5552437.36</v>
      </c>
      <c r="H573" s="111">
        <v>0</v>
      </c>
      <c r="I573" s="126">
        <v>5552437.36</v>
      </c>
      <c r="J573" s="126">
        <v>0</v>
      </c>
      <c r="K573" s="111">
        <f t="shared" si="161"/>
        <v>5552437.36</v>
      </c>
      <c r="L573" s="111">
        <v>0</v>
      </c>
      <c r="M573" s="126">
        <v>5552437.36</v>
      </c>
      <c r="N573" s="126">
        <v>0</v>
      </c>
    </row>
    <row r="574" spans="1:14" s="2" customFormat="1" ht="15" customHeight="1" outlineLevel="3">
      <c r="A574" s="50"/>
      <c r="B574" s="61" t="s">
        <v>501</v>
      </c>
      <c r="C574" s="29" t="s">
        <v>500</v>
      </c>
      <c r="D574" s="29" t="s">
        <v>455</v>
      </c>
      <c r="E574" s="52" t="s">
        <v>405</v>
      </c>
      <c r="F574" s="52" t="s">
        <v>43</v>
      </c>
      <c r="G574" s="132">
        <f t="shared" si="160"/>
        <v>5552437.36</v>
      </c>
      <c r="H574" s="111">
        <v>0</v>
      </c>
      <c r="I574" s="126">
        <v>5552437.36</v>
      </c>
      <c r="J574" s="126">
        <v>0</v>
      </c>
      <c r="K574" s="132">
        <f t="shared" si="161"/>
        <v>5552437.36</v>
      </c>
      <c r="L574" s="111">
        <v>0</v>
      </c>
      <c r="M574" s="126">
        <v>5552437.36</v>
      </c>
      <c r="N574" s="126">
        <v>0</v>
      </c>
    </row>
    <row r="575" spans="1:14" s="2" customFormat="1" ht="54" customHeight="1" outlineLevel="4">
      <c r="A575" s="50"/>
      <c r="B575" s="13" t="s">
        <v>308</v>
      </c>
      <c r="C575" s="29" t="s">
        <v>502</v>
      </c>
      <c r="D575" s="3"/>
      <c r="E575" s="3"/>
      <c r="F575" s="3"/>
      <c r="G575" s="126">
        <f aca="true" t="shared" si="162" ref="G575:N575">G576</f>
        <v>1732400</v>
      </c>
      <c r="H575" s="126">
        <f t="shared" si="162"/>
        <v>0</v>
      </c>
      <c r="I575" s="126">
        <f t="shared" si="162"/>
        <v>0</v>
      </c>
      <c r="J575" s="126">
        <f t="shared" si="162"/>
        <v>1732400</v>
      </c>
      <c r="K575" s="126">
        <f t="shared" si="162"/>
        <v>1730133.99</v>
      </c>
      <c r="L575" s="126">
        <f t="shared" si="162"/>
        <v>0</v>
      </c>
      <c r="M575" s="126">
        <f t="shared" si="162"/>
        <v>0</v>
      </c>
      <c r="N575" s="126">
        <f t="shared" si="162"/>
        <v>1730133.99</v>
      </c>
    </row>
    <row r="576" spans="1:14" s="2" customFormat="1" ht="27" customHeight="1" outlineLevel="3">
      <c r="A576" s="50"/>
      <c r="B576" s="13" t="s">
        <v>94</v>
      </c>
      <c r="C576" s="29" t="s">
        <v>502</v>
      </c>
      <c r="D576" s="29" t="s">
        <v>228</v>
      </c>
      <c r="E576" s="29"/>
      <c r="F576" s="29"/>
      <c r="G576" s="111">
        <f aca="true" t="shared" si="163" ref="G576:G582">H576+I576+J576</f>
        <v>1732400</v>
      </c>
      <c r="H576" s="111">
        <v>0</v>
      </c>
      <c r="I576" s="111">
        <v>0</v>
      </c>
      <c r="J576" s="111">
        <f>J577+J580</f>
        <v>1732400</v>
      </c>
      <c r="K576" s="111">
        <f aca="true" t="shared" si="164" ref="K576:K582">L576+M576+N576</f>
        <v>1730133.99</v>
      </c>
      <c r="L576" s="111">
        <v>0</v>
      </c>
      <c r="M576" s="111">
        <v>0</v>
      </c>
      <c r="N576" s="111">
        <f>N577+N580</f>
        <v>1730133.99</v>
      </c>
    </row>
    <row r="577" spans="1:14" s="2" customFormat="1" ht="12.75" outlineLevel="3">
      <c r="A577" s="50"/>
      <c r="B577" s="13" t="s">
        <v>97</v>
      </c>
      <c r="C577" s="29" t="s">
        <v>502</v>
      </c>
      <c r="D577" s="29" t="s">
        <v>229</v>
      </c>
      <c r="E577" s="29"/>
      <c r="F577" s="29"/>
      <c r="G577" s="111">
        <f t="shared" si="163"/>
        <v>1000000</v>
      </c>
      <c r="H577" s="111">
        <v>0</v>
      </c>
      <c r="I577" s="111">
        <v>0</v>
      </c>
      <c r="J577" s="111">
        <v>1000000</v>
      </c>
      <c r="K577" s="111">
        <f t="shared" si="164"/>
        <v>997733.99</v>
      </c>
      <c r="L577" s="111">
        <v>0</v>
      </c>
      <c r="M577" s="111">
        <v>0</v>
      </c>
      <c r="N577" s="111">
        <v>997733.99</v>
      </c>
    </row>
    <row r="578" spans="1:14" s="2" customFormat="1" ht="12.75" outlineLevel="3">
      <c r="A578" s="50"/>
      <c r="B578" s="13" t="s">
        <v>51</v>
      </c>
      <c r="C578" s="29" t="s">
        <v>502</v>
      </c>
      <c r="D578" s="29" t="s">
        <v>229</v>
      </c>
      <c r="E578" s="29" t="s">
        <v>52</v>
      </c>
      <c r="F578" s="29"/>
      <c r="G578" s="111">
        <f t="shared" si="163"/>
        <v>1000000</v>
      </c>
      <c r="H578" s="111">
        <v>0</v>
      </c>
      <c r="I578" s="111">
        <v>0</v>
      </c>
      <c r="J578" s="111">
        <v>1000000</v>
      </c>
      <c r="K578" s="111">
        <f t="shared" si="164"/>
        <v>997733.99</v>
      </c>
      <c r="L578" s="111">
        <v>0</v>
      </c>
      <c r="M578" s="111">
        <v>0</v>
      </c>
      <c r="N578" s="111">
        <v>997733.99</v>
      </c>
    </row>
    <row r="579" spans="1:14" s="2" customFormat="1" ht="12.75" outlineLevel="3">
      <c r="A579" s="50"/>
      <c r="B579" s="61" t="s">
        <v>60</v>
      </c>
      <c r="C579" s="29" t="s">
        <v>502</v>
      </c>
      <c r="D579" s="52" t="s">
        <v>229</v>
      </c>
      <c r="E579" s="52" t="s">
        <v>52</v>
      </c>
      <c r="F579" s="52" t="s">
        <v>38</v>
      </c>
      <c r="G579" s="132">
        <f t="shared" si="163"/>
        <v>1000000</v>
      </c>
      <c r="H579" s="111">
        <v>0</v>
      </c>
      <c r="I579" s="111">
        <v>0</v>
      </c>
      <c r="J579" s="111">
        <v>1000000</v>
      </c>
      <c r="K579" s="132">
        <f t="shared" si="164"/>
        <v>997733.99</v>
      </c>
      <c r="L579" s="111">
        <v>0</v>
      </c>
      <c r="M579" s="111">
        <v>0</v>
      </c>
      <c r="N579" s="111">
        <v>997733.99</v>
      </c>
    </row>
    <row r="580" spans="1:14" s="2" customFormat="1" ht="12.75" outlineLevel="3">
      <c r="A580" s="50"/>
      <c r="B580" s="13" t="s">
        <v>95</v>
      </c>
      <c r="C580" s="29" t="s">
        <v>502</v>
      </c>
      <c r="D580" s="29" t="s">
        <v>311</v>
      </c>
      <c r="E580" s="29"/>
      <c r="F580" s="29"/>
      <c r="G580" s="111">
        <f t="shared" si="163"/>
        <v>732400</v>
      </c>
      <c r="H580" s="111">
        <v>0</v>
      </c>
      <c r="I580" s="111">
        <v>0</v>
      </c>
      <c r="J580" s="111">
        <v>732400</v>
      </c>
      <c r="K580" s="111">
        <f t="shared" si="164"/>
        <v>732400</v>
      </c>
      <c r="L580" s="111">
        <v>0</v>
      </c>
      <c r="M580" s="111">
        <v>0</v>
      </c>
      <c r="N580" s="111">
        <v>732400</v>
      </c>
    </row>
    <row r="581" spans="1:14" s="2" customFormat="1" ht="12.75" outlineLevel="4">
      <c r="A581" s="50"/>
      <c r="B581" s="13" t="s">
        <v>54</v>
      </c>
      <c r="C581" s="29" t="s">
        <v>502</v>
      </c>
      <c r="D581" s="29" t="s">
        <v>311</v>
      </c>
      <c r="E581" s="51" t="s">
        <v>55</v>
      </c>
      <c r="F581" s="51"/>
      <c r="G581" s="127">
        <f t="shared" si="163"/>
        <v>732400</v>
      </c>
      <c r="H581" s="127">
        <v>0</v>
      </c>
      <c r="I581" s="126">
        <v>0</v>
      </c>
      <c r="J581" s="111">
        <v>732400</v>
      </c>
      <c r="K581" s="127">
        <f t="shared" si="164"/>
        <v>732400</v>
      </c>
      <c r="L581" s="127">
        <v>0</v>
      </c>
      <c r="M581" s="126">
        <v>0</v>
      </c>
      <c r="N581" s="111">
        <v>732400</v>
      </c>
    </row>
    <row r="582" spans="1:14" s="2" customFormat="1" ht="12.75" outlineLevel="4">
      <c r="A582" s="50"/>
      <c r="B582" s="13" t="s">
        <v>72</v>
      </c>
      <c r="C582" s="29" t="s">
        <v>502</v>
      </c>
      <c r="D582" s="29" t="s">
        <v>311</v>
      </c>
      <c r="E582" s="51" t="s">
        <v>55</v>
      </c>
      <c r="F582" s="51" t="s">
        <v>41</v>
      </c>
      <c r="G582" s="133">
        <f t="shared" si="163"/>
        <v>732400</v>
      </c>
      <c r="H582" s="126">
        <v>0</v>
      </c>
      <c r="I582" s="126">
        <v>0</v>
      </c>
      <c r="J582" s="111">
        <v>732400</v>
      </c>
      <c r="K582" s="133">
        <f t="shared" si="164"/>
        <v>732400</v>
      </c>
      <c r="L582" s="126">
        <v>0</v>
      </c>
      <c r="M582" s="126">
        <v>0</v>
      </c>
      <c r="N582" s="111">
        <v>732400</v>
      </c>
    </row>
    <row r="583" spans="1:14" s="2" customFormat="1" ht="42" customHeight="1" outlineLevel="4">
      <c r="A583" s="22"/>
      <c r="B583" s="10" t="s">
        <v>451</v>
      </c>
      <c r="C583" s="35" t="s">
        <v>452</v>
      </c>
      <c r="D583" s="4"/>
      <c r="E583" s="4"/>
      <c r="F583" s="4"/>
      <c r="G583" s="146">
        <f aca="true" t="shared" si="165" ref="G583:N583">G584</f>
        <v>0</v>
      </c>
      <c r="H583" s="146">
        <f t="shared" si="165"/>
        <v>0</v>
      </c>
      <c r="I583" s="146">
        <f t="shared" si="165"/>
        <v>0</v>
      </c>
      <c r="J583" s="146">
        <f t="shared" si="165"/>
        <v>0</v>
      </c>
      <c r="K583" s="146">
        <f t="shared" si="165"/>
        <v>0</v>
      </c>
      <c r="L583" s="146">
        <f t="shared" si="165"/>
        <v>0</v>
      </c>
      <c r="M583" s="146">
        <f t="shared" si="165"/>
        <v>0</v>
      </c>
      <c r="N583" s="146">
        <f t="shared" si="165"/>
        <v>0</v>
      </c>
    </row>
    <row r="584" spans="1:14" s="2" customFormat="1" ht="52.5" customHeight="1" outlineLevel="4">
      <c r="A584" s="50"/>
      <c r="B584" s="13" t="s">
        <v>453</v>
      </c>
      <c r="C584" s="29" t="s">
        <v>454</v>
      </c>
      <c r="D584" s="3"/>
      <c r="E584" s="3"/>
      <c r="F584" s="3"/>
      <c r="G584" s="126">
        <f>G585</f>
        <v>0</v>
      </c>
      <c r="H584" s="126">
        <f>H585</f>
        <v>0</v>
      </c>
      <c r="I584" s="126">
        <f>I585</f>
        <v>0</v>
      </c>
      <c r="J584" s="126">
        <v>0</v>
      </c>
      <c r="K584" s="126">
        <f>K585</f>
        <v>0</v>
      </c>
      <c r="L584" s="126">
        <f>L585</f>
        <v>0</v>
      </c>
      <c r="M584" s="126">
        <f>M585</f>
        <v>0</v>
      </c>
      <c r="N584" s="126">
        <v>0</v>
      </c>
    </row>
    <row r="585" spans="1:14" s="2" customFormat="1" ht="12.75" customHeight="1" outlineLevel="3">
      <c r="A585" s="50"/>
      <c r="B585" s="13" t="s">
        <v>91</v>
      </c>
      <c r="C585" s="29" t="s">
        <v>454</v>
      </c>
      <c r="D585" s="29" t="s">
        <v>82</v>
      </c>
      <c r="E585" s="29"/>
      <c r="F585" s="29"/>
      <c r="G585" s="111">
        <f>H585+I585+J585</f>
        <v>0</v>
      </c>
      <c r="H585" s="111">
        <v>0</v>
      </c>
      <c r="I585" s="111">
        <v>0</v>
      </c>
      <c r="J585" s="126">
        <v>0</v>
      </c>
      <c r="K585" s="111">
        <f>L585+M585+N585</f>
        <v>0</v>
      </c>
      <c r="L585" s="111">
        <v>0</v>
      </c>
      <c r="M585" s="111">
        <v>0</v>
      </c>
      <c r="N585" s="126">
        <v>0</v>
      </c>
    </row>
    <row r="586" spans="1:14" s="2" customFormat="1" ht="12.75" outlineLevel="3">
      <c r="A586" s="50"/>
      <c r="B586" s="13" t="s">
        <v>236</v>
      </c>
      <c r="C586" s="29" t="s">
        <v>454</v>
      </c>
      <c r="D586" s="29" t="s">
        <v>455</v>
      </c>
      <c r="E586" s="29"/>
      <c r="F586" s="29"/>
      <c r="G586" s="111">
        <f>H586+I586+J586</f>
        <v>0</v>
      </c>
      <c r="H586" s="111">
        <v>0</v>
      </c>
      <c r="I586" s="111">
        <v>0</v>
      </c>
      <c r="J586" s="126">
        <v>0</v>
      </c>
      <c r="K586" s="111">
        <f>L586+M586+N586</f>
        <v>0</v>
      </c>
      <c r="L586" s="111">
        <v>0</v>
      </c>
      <c r="M586" s="111">
        <v>0</v>
      </c>
      <c r="N586" s="126">
        <v>0</v>
      </c>
    </row>
    <row r="587" spans="1:14" s="2" customFormat="1" ht="12.75" outlineLevel="3">
      <c r="A587" s="50"/>
      <c r="B587" s="13" t="s">
        <v>69</v>
      </c>
      <c r="C587" s="29" t="s">
        <v>454</v>
      </c>
      <c r="D587" s="29" t="s">
        <v>455</v>
      </c>
      <c r="E587" s="29" t="s">
        <v>49</v>
      </c>
      <c r="F587" s="29"/>
      <c r="G587" s="111">
        <f>H587+I587+J587</f>
        <v>0</v>
      </c>
      <c r="H587" s="111">
        <v>0</v>
      </c>
      <c r="I587" s="111">
        <v>0</v>
      </c>
      <c r="J587" s="126">
        <v>0</v>
      </c>
      <c r="K587" s="111">
        <f>L587+M587+N587</f>
        <v>0</v>
      </c>
      <c r="L587" s="111">
        <v>0</v>
      </c>
      <c r="M587" s="111">
        <v>0</v>
      </c>
      <c r="N587" s="126">
        <v>0</v>
      </c>
    </row>
    <row r="588" spans="1:14" s="2" customFormat="1" ht="12.75" outlineLevel="3">
      <c r="A588" s="50"/>
      <c r="B588" s="61" t="s">
        <v>226</v>
      </c>
      <c r="C588" s="29" t="s">
        <v>454</v>
      </c>
      <c r="D588" s="52" t="s">
        <v>455</v>
      </c>
      <c r="E588" s="52" t="s">
        <v>49</v>
      </c>
      <c r="F588" s="52" t="s">
        <v>37</v>
      </c>
      <c r="G588" s="132">
        <f>H588+I588+J588</f>
        <v>0</v>
      </c>
      <c r="H588" s="111">
        <v>0</v>
      </c>
      <c r="I588" s="111">
        <v>0</v>
      </c>
      <c r="J588" s="126">
        <v>0</v>
      </c>
      <c r="K588" s="132">
        <f>L588+M588+N588</f>
        <v>0</v>
      </c>
      <c r="L588" s="111">
        <v>0</v>
      </c>
      <c r="M588" s="111">
        <v>0</v>
      </c>
      <c r="N588" s="126">
        <v>0</v>
      </c>
    </row>
    <row r="589" spans="1:14" s="2" customFormat="1" ht="12.75" outlineLevel="4">
      <c r="A589" s="25"/>
      <c r="B589" s="109"/>
      <c r="C589" s="69"/>
      <c r="D589" s="69"/>
      <c r="E589" s="69"/>
      <c r="F589" s="69"/>
      <c r="G589" s="69"/>
      <c r="H589" s="69"/>
      <c r="I589" s="69"/>
      <c r="J589" s="70"/>
      <c r="K589" s="69"/>
      <c r="L589" s="69"/>
      <c r="M589" s="69"/>
      <c r="N589" s="70"/>
    </row>
    <row r="590" spans="1:14" s="2" customFormat="1" ht="97.5" customHeight="1" outlineLevel="4">
      <c r="A590" s="18" t="s">
        <v>494</v>
      </c>
      <c r="B590" s="165" t="s">
        <v>553</v>
      </c>
      <c r="C590" s="35" t="s">
        <v>554</v>
      </c>
      <c r="D590" s="77"/>
      <c r="E590" s="62"/>
      <c r="F590" s="72"/>
      <c r="G590" s="128">
        <f aca="true" t="shared" si="166" ref="G590:N592">G591</f>
        <v>91245.73</v>
      </c>
      <c r="H590" s="128">
        <f t="shared" si="166"/>
        <v>0</v>
      </c>
      <c r="I590" s="128">
        <f t="shared" si="166"/>
        <v>0</v>
      </c>
      <c r="J590" s="128">
        <f t="shared" si="166"/>
        <v>91245.73</v>
      </c>
      <c r="K590" s="128">
        <f t="shared" si="166"/>
        <v>91245.73</v>
      </c>
      <c r="L590" s="128">
        <f t="shared" si="166"/>
        <v>0</v>
      </c>
      <c r="M590" s="128">
        <f t="shared" si="166"/>
        <v>0</v>
      </c>
      <c r="N590" s="128">
        <f t="shared" si="166"/>
        <v>91245.73</v>
      </c>
    </row>
    <row r="591" spans="1:14" s="2" customFormat="1" ht="58.5" customHeight="1" outlineLevel="4">
      <c r="A591" s="18"/>
      <c r="B591" s="10" t="s">
        <v>224</v>
      </c>
      <c r="C591" s="35" t="s">
        <v>555</v>
      </c>
      <c r="D591" s="19"/>
      <c r="E591" s="10"/>
      <c r="F591" s="4"/>
      <c r="G591" s="115">
        <f t="shared" si="166"/>
        <v>91245.73</v>
      </c>
      <c r="H591" s="115">
        <f t="shared" si="166"/>
        <v>0</v>
      </c>
      <c r="I591" s="115">
        <f t="shared" si="166"/>
        <v>0</v>
      </c>
      <c r="J591" s="115">
        <f t="shared" si="166"/>
        <v>91245.73</v>
      </c>
      <c r="K591" s="115">
        <f t="shared" si="166"/>
        <v>91245.73</v>
      </c>
      <c r="L591" s="115">
        <f t="shared" si="166"/>
        <v>0</v>
      </c>
      <c r="M591" s="115">
        <f t="shared" si="166"/>
        <v>0</v>
      </c>
      <c r="N591" s="115">
        <f t="shared" si="166"/>
        <v>91245.73</v>
      </c>
    </row>
    <row r="592" spans="1:14" s="2" customFormat="1" ht="26.25" customHeight="1" outlineLevel="4">
      <c r="A592" s="22"/>
      <c r="B592" s="13" t="s">
        <v>225</v>
      </c>
      <c r="C592" s="29" t="s">
        <v>556</v>
      </c>
      <c r="D592" s="3"/>
      <c r="E592" s="3"/>
      <c r="F592" s="3"/>
      <c r="G592" s="126">
        <f t="shared" si="166"/>
        <v>91245.73</v>
      </c>
      <c r="H592" s="126">
        <f t="shared" si="166"/>
        <v>0</v>
      </c>
      <c r="I592" s="126">
        <f t="shared" si="166"/>
        <v>0</v>
      </c>
      <c r="J592" s="126">
        <v>91245.73</v>
      </c>
      <c r="K592" s="126">
        <f t="shared" si="166"/>
        <v>91245.73</v>
      </c>
      <c r="L592" s="126">
        <f t="shared" si="166"/>
        <v>0</v>
      </c>
      <c r="M592" s="126">
        <f t="shared" si="166"/>
        <v>0</v>
      </c>
      <c r="N592" s="126">
        <v>91245.73</v>
      </c>
    </row>
    <row r="593" spans="1:14" s="2" customFormat="1" ht="26.25" outlineLevel="4">
      <c r="A593" s="22"/>
      <c r="B593" s="13" t="s">
        <v>85</v>
      </c>
      <c r="C593" s="29" t="s">
        <v>556</v>
      </c>
      <c r="D593" s="29">
        <v>200</v>
      </c>
      <c r="E593" s="29"/>
      <c r="F593" s="37"/>
      <c r="G593" s="126">
        <f>H593+I593+J593</f>
        <v>91245.73</v>
      </c>
      <c r="H593" s="111">
        <v>0</v>
      </c>
      <c r="I593" s="111">
        <v>0</v>
      </c>
      <c r="J593" s="126">
        <v>91245.73</v>
      </c>
      <c r="K593" s="126">
        <f>L593+M593+N593</f>
        <v>91245.73</v>
      </c>
      <c r="L593" s="111">
        <v>0</v>
      </c>
      <c r="M593" s="111">
        <v>0</v>
      </c>
      <c r="N593" s="126">
        <v>91245.73</v>
      </c>
    </row>
    <row r="594" spans="1:14" s="2" customFormat="1" ht="27.75" customHeight="1" outlineLevel="4">
      <c r="A594" s="22"/>
      <c r="B594" s="13" t="s">
        <v>86</v>
      </c>
      <c r="C594" s="29" t="s">
        <v>556</v>
      </c>
      <c r="D594" s="29">
        <v>240</v>
      </c>
      <c r="E594" s="29"/>
      <c r="F594" s="37"/>
      <c r="G594" s="126">
        <f>H594+I594+J594</f>
        <v>91245.73</v>
      </c>
      <c r="H594" s="111">
        <v>0</v>
      </c>
      <c r="I594" s="111">
        <v>0</v>
      </c>
      <c r="J594" s="126">
        <v>91245.73</v>
      </c>
      <c r="K594" s="126">
        <f>L594+M594+N594</f>
        <v>91245.73</v>
      </c>
      <c r="L594" s="111">
        <v>0</v>
      </c>
      <c r="M594" s="111">
        <v>0</v>
      </c>
      <c r="N594" s="126">
        <v>91245.73</v>
      </c>
    </row>
    <row r="595" spans="1:14" s="2" customFormat="1" ht="12.75" outlineLevel="4">
      <c r="A595" s="22"/>
      <c r="B595" s="61" t="s">
        <v>69</v>
      </c>
      <c r="C595" s="29" t="s">
        <v>556</v>
      </c>
      <c r="D595" s="52">
        <v>240</v>
      </c>
      <c r="E595" s="52" t="s">
        <v>49</v>
      </c>
      <c r="F595" s="76"/>
      <c r="G595" s="127">
        <f>H595+I595+J595</f>
        <v>91245.73</v>
      </c>
      <c r="H595" s="118">
        <v>0</v>
      </c>
      <c r="I595" s="118">
        <v>0</v>
      </c>
      <c r="J595" s="126">
        <v>91245.73</v>
      </c>
      <c r="K595" s="127">
        <f>L595+M595+N595</f>
        <v>91245.73</v>
      </c>
      <c r="L595" s="118">
        <v>0</v>
      </c>
      <c r="M595" s="118">
        <v>0</v>
      </c>
      <c r="N595" s="126">
        <v>91245.73</v>
      </c>
    </row>
    <row r="596" spans="1:14" s="2" customFormat="1" ht="12.75" outlineLevel="4">
      <c r="A596" s="22"/>
      <c r="B596" s="186" t="s">
        <v>226</v>
      </c>
      <c r="C596" s="29" t="s">
        <v>556</v>
      </c>
      <c r="D596" s="187">
        <v>240</v>
      </c>
      <c r="E596" s="187" t="s">
        <v>49</v>
      </c>
      <c r="F596" s="187" t="s">
        <v>37</v>
      </c>
      <c r="G596" s="126">
        <f>H596+I596+J596</f>
        <v>91245.73</v>
      </c>
      <c r="H596" s="126">
        <v>0</v>
      </c>
      <c r="I596" s="126">
        <v>0</v>
      </c>
      <c r="J596" s="126">
        <v>91245.73</v>
      </c>
      <c r="K596" s="126">
        <f>L596+M596+N596</f>
        <v>91245.73</v>
      </c>
      <c r="L596" s="126">
        <v>0</v>
      </c>
      <c r="M596" s="126">
        <v>0</v>
      </c>
      <c r="N596" s="126">
        <v>91245.73</v>
      </c>
    </row>
    <row r="597" spans="1:14" s="2" customFormat="1" ht="12.75" outlineLevel="4">
      <c r="A597" s="22"/>
      <c r="B597" s="174"/>
      <c r="C597" s="184"/>
      <c r="D597" s="184"/>
      <c r="E597" s="175"/>
      <c r="F597" s="184"/>
      <c r="G597" s="139"/>
      <c r="H597" s="185"/>
      <c r="I597" s="185"/>
      <c r="J597" s="139"/>
      <c r="K597" s="139"/>
      <c r="L597" s="185"/>
      <c r="M597" s="185"/>
      <c r="N597" s="139"/>
    </row>
    <row r="598" spans="1:14" s="2" customFormat="1" ht="42.75" customHeight="1" outlineLevel="4">
      <c r="A598" s="189" t="s">
        <v>503</v>
      </c>
      <c r="B598" s="190" t="s">
        <v>294</v>
      </c>
      <c r="C598" s="191" t="s">
        <v>237</v>
      </c>
      <c r="D598" s="158"/>
      <c r="E598" s="192"/>
      <c r="F598" s="192"/>
      <c r="G598" s="193">
        <f aca="true" t="shared" si="167" ref="G598:N598">G600+G608</f>
        <v>2049900</v>
      </c>
      <c r="H598" s="193">
        <f t="shared" si="167"/>
        <v>0</v>
      </c>
      <c r="I598" s="193">
        <f t="shared" si="167"/>
        <v>0</v>
      </c>
      <c r="J598" s="193">
        <f t="shared" si="167"/>
        <v>2049900</v>
      </c>
      <c r="K598" s="193">
        <f t="shared" si="167"/>
        <v>2019900</v>
      </c>
      <c r="L598" s="193">
        <f t="shared" si="167"/>
        <v>0</v>
      </c>
      <c r="M598" s="193">
        <f t="shared" si="167"/>
        <v>0</v>
      </c>
      <c r="N598" s="193">
        <f t="shared" si="167"/>
        <v>2019900</v>
      </c>
    </row>
    <row r="599" spans="1:14" s="2" customFormat="1" ht="13.5" outlineLevel="4">
      <c r="A599" s="21"/>
      <c r="B599" s="148"/>
      <c r="C599" s="98"/>
      <c r="D599" s="188"/>
      <c r="E599" s="98"/>
      <c r="F599" s="98"/>
      <c r="G599" s="149"/>
      <c r="H599" s="149"/>
      <c r="I599" s="149"/>
      <c r="J599" s="149"/>
      <c r="K599" s="149"/>
      <c r="L599" s="149"/>
      <c r="M599" s="149"/>
      <c r="N599" s="149"/>
    </row>
    <row r="600" spans="1:14" s="2" customFormat="1" ht="81.75" customHeight="1" outlineLevel="4">
      <c r="A600" s="26" t="s">
        <v>504</v>
      </c>
      <c r="B600" s="165" t="s">
        <v>195</v>
      </c>
      <c r="C600" s="71" t="s">
        <v>312</v>
      </c>
      <c r="D600" s="62"/>
      <c r="E600" s="62"/>
      <c r="F600" s="72"/>
      <c r="G600" s="128">
        <f aca="true" t="shared" si="168" ref="G600:N601">G601</f>
        <v>30000</v>
      </c>
      <c r="H600" s="128">
        <f t="shared" si="168"/>
        <v>0</v>
      </c>
      <c r="I600" s="128">
        <f t="shared" si="168"/>
        <v>0</v>
      </c>
      <c r="J600" s="128">
        <f t="shared" si="168"/>
        <v>30000</v>
      </c>
      <c r="K600" s="128">
        <f t="shared" si="168"/>
        <v>0</v>
      </c>
      <c r="L600" s="128">
        <f t="shared" si="168"/>
        <v>0</v>
      </c>
      <c r="M600" s="128">
        <f t="shared" si="168"/>
        <v>0</v>
      </c>
      <c r="N600" s="128">
        <f t="shared" si="168"/>
        <v>0</v>
      </c>
    </row>
    <row r="601" spans="1:14" s="2" customFormat="1" ht="41.25" outlineLevel="4">
      <c r="A601" s="110"/>
      <c r="B601" s="10" t="s">
        <v>252</v>
      </c>
      <c r="C601" s="31" t="s">
        <v>253</v>
      </c>
      <c r="D601" s="10"/>
      <c r="E601" s="10"/>
      <c r="F601" s="4"/>
      <c r="G601" s="115">
        <f t="shared" si="168"/>
        <v>30000</v>
      </c>
      <c r="H601" s="115">
        <f t="shared" si="168"/>
        <v>0</v>
      </c>
      <c r="I601" s="115">
        <f t="shared" si="168"/>
        <v>0</v>
      </c>
      <c r="J601" s="115">
        <f t="shared" si="168"/>
        <v>30000</v>
      </c>
      <c r="K601" s="115">
        <f t="shared" si="168"/>
        <v>0</v>
      </c>
      <c r="L601" s="115">
        <f t="shared" si="168"/>
        <v>0</v>
      </c>
      <c r="M601" s="115">
        <f t="shared" si="168"/>
        <v>0</v>
      </c>
      <c r="N601" s="115">
        <f t="shared" si="168"/>
        <v>0</v>
      </c>
    </row>
    <row r="602" spans="1:14" s="2" customFormat="1" ht="26.25" outlineLevel="4">
      <c r="A602" s="50"/>
      <c r="B602" s="13" t="s">
        <v>250</v>
      </c>
      <c r="C602" s="29" t="s">
        <v>251</v>
      </c>
      <c r="D602" s="3"/>
      <c r="E602" s="3"/>
      <c r="F602" s="3"/>
      <c r="G602" s="126">
        <f>H602+I602+J602</f>
        <v>30000</v>
      </c>
      <c r="H602" s="126">
        <f>H603</f>
        <v>0</v>
      </c>
      <c r="I602" s="126">
        <v>0</v>
      </c>
      <c r="J602" s="126">
        <v>30000</v>
      </c>
      <c r="K602" s="126">
        <f>L602+M602+N602</f>
        <v>0</v>
      </c>
      <c r="L602" s="126">
        <f>L603</f>
        <v>0</v>
      </c>
      <c r="M602" s="126">
        <v>0</v>
      </c>
      <c r="N602" s="126">
        <v>0</v>
      </c>
    </row>
    <row r="603" spans="1:14" s="2" customFormat="1" ht="26.25" outlineLevel="4">
      <c r="A603" s="50"/>
      <c r="B603" s="13" t="s">
        <v>85</v>
      </c>
      <c r="C603" s="29" t="s">
        <v>251</v>
      </c>
      <c r="D603" s="29">
        <v>200</v>
      </c>
      <c r="E603" s="3"/>
      <c r="F603" s="3"/>
      <c r="G603" s="126">
        <f>H603+I603+J603</f>
        <v>30000</v>
      </c>
      <c r="H603" s="126">
        <f>H604</f>
        <v>0</v>
      </c>
      <c r="I603" s="126">
        <v>0</v>
      </c>
      <c r="J603" s="126">
        <v>30000</v>
      </c>
      <c r="K603" s="126">
        <f>L603+M603+N603</f>
        <v>0</v>
      </c>
      <c r="L603" s="126">
        <f>L604</f>
        <v>0</v>
      </c>
      <c r="M603" s="126">
        <v>0</v>
      </c>
      <c r="N603" s="126">
        <v>0</v>
      </c>
    </row>
    <row r="604" spans="1:14" s="2" customFormat="1" ht="26.25" customHeight="1" outlineLevel="4">
      <c r="A604" s="50"/>
      <c r="B604" s="13" t="s">
        <v>86</v>
      </c>
      <c r="C604" s="29" t="s">
        <v>251</v>
      </c>
      <c r="D604" s="29">
        <v>240</v>
      </c>
      <c r="E604" s="3"/>
      <c r="F604" s="3"/>
      <c r="G604" s="126">
        <f>H604+I604+J604</f>
        <v>30000</v>
      </c>
      <c r="H604" s="126">
        <f>H605</f>
        <v>0</v>
      </c>
      <c r="I604" s="126">
        <v>0</v>
      </c>
      <c r="J604" s="126">
        <v>30000</v>
      </c>
      <c r="K604" s="126">
        <f>L604+M604+N604</f>
        <v>0</v>
      </c>
      <c r="L604" s="126">
        <f>L605</f>
        <v>0</v>
      </c>
      <c r="M604" s="126">
        <v>0</v>
      </c>
      <c r="N604" s="126">
        <v>0</v>
      </c>
    </row>
    <row r="605" spans="1:14" s="2" customFormat="1" ht="12.75" outlineLevel="4">
      <c r="A605" s="50"/>
      <c r="B605" s="13" t="s">
        <v>69</v>
      </c>
      <c r="C605" s="29" t="s">
        <v>251</v>
      </c>
      <c r="D605" s="29">
        <v>240</v>
      </c>
      <c r="E605" s="3" t="s">
        <v>49</v>
      </c>
      <c r="F605" s="3"/>
      <c r="G605" s="126">
        <f>H605+I605+J605</f>
        <v>30000</v>
      </c>
      <c r="H605" s="126">
        <f>H606</f>
        <v>0</v>
      </c>
      <c r="I605" s="126">
        <v>0</v>
      </c>
      <c r="J605" s="126">
        <v>30000</v>
      </c>
      <c r="K605" s="126">
        <f>L605+M605+N605</f>
        <v>0</v>
      </c>
      <c r="L605" s="126">
        <f>L606</f>
        <v>0</v>
      </c>
      <c r="M605" s="126">
        <v>0</v>
      </c>
      <c r="N605" s="126">
        <v>0</v>
      </c>
    </row>
    <row r="606" spans="1:14" s="2" customFormat="1" ht="14.25" customHeight="1" outlineLevel="4">
      <c r="A606" s="50"/>
      <c r="B606" s="65" t="s">
        <v>80</v>
      </c>
      <c r="C606" s="66" t="s">
        <v>251</v>
      </c>
      <c r="D606" s="66">
        <v>240</v>
      </c>
      <c r="E606" s="67" t="s">
        <v>49</v>
      </c>
      <c r="F606" s="67">
        <v>12</v>
      </c>
      <c r="G606" s="126">
        <f>H606+I606+J606</f>
        <v>30000</v>
      </c>
      <c r="H606" s="126">
        <f>H607</f>
        <v>0</v>
      </c>
      <c r="I606" s="126">
        <v>0</v>
      </c>
      <c r="J606" s="126">
        <v>30000</v>
      </c>
      <c r="K606" s="126">
        <f>L606+M606+N606</f>
        <v>0</v>
      </c>
      <c r="L606" s="126">
        <f>L607</f>
        <v>0</v>
      </c>
      <c r="M606" s="126">
        <v>0</v>
      </c>
      <c r="N606" s="126">
        <v>0</v>
      </c>
    </row>
    <row r="607" spans="1:14" s="2" customFormat="1" ht="12.75" outlineLevel="4">
      <c r="A607" s="50"/>
      <c r="B607" s="105"/>
      <c r="C607" s="69"/>
      <c r="D607" s="69"/>
      <c r="E607" s="69"/>
      <c r="F607" s="69"/>
      <c r="G607" s="69"/>
      <c r="H607" s="69"/>
      <c r="I607" s="69"/>
      <c r="J607" s="70"/>
      <c r="K607" s="69"/>
      <c r="L607" s="69"/>
      <c r="M607" s="69"/>
      <c r="N607" s="70"/>
    </row>
    <row r="608" spans="1:14" s="2" customFormat="1" ht="72.75" customHeight="1" outlineLevel="4">
      <c r="A608" s="26" t="s">
        <v>505</v>
      </c>
      <c r="B608" s="165" t="s">
        <v>557</v>
      </c>
      <c r="C608" s="63" t="s">
        <v>558</v>
      </c>
      <c r="D608" s="41"/>
      <c r="E608" s="41"/>
      <c r="F608" s="41"/>
      <c r="G608" s="130">
        <f aca="true" t="shared" si="169" ref="G608:N609">G609</f>
        <v>2019900</v>
      </c>
      <c r="H608" s="130">
        <f t="shared" si="169"/>
        <v>0</v>
      </c>
      <c r="I608" s="130">
        <f t="shared" si="169"/>
        <v>0</v>
      </c>
      <c r="J608" s="130">
        <f t="shared" si="169"/>
        <v>2019900</v>
      </c>
      <c r="K608" s="130">
        <f t="shared" si="169"/>
        <v>2019900</v>
      </c>
      <c r="L608" s="130">
        <f t="shared" si="169"/>
        <v>0</v>
      </c>
      <c r="M608" s="130">
        <f t="shared" si="169"/>
        <v>0</v>
      </c>
      <c r="N608" s="130">
        <f t="shared" si="169"/>
        <v>2019900</v>
      </c>
    </row>
    <row r="609" spans="1:14" s="2" customFormat="1" ht="43.5" customHeight="1" outlineLevel="4">
      <c r="A609" s="22"/>
      <c r="B609" s="10" t="s">
        <v>559</v>
      </c>
      <c r="C609" s="31" t="s">
        <v>560</v>
      </c>
      <c r="D609" s="31"/>
      <c r="E609" s="31"/>
      <c r="F609" s="31"/>
      <c r="G609" s="129">
        <f t="shared" si="169"/>
        <v>2019900</v>
      </c>
      <c r="H609" s="129">
        <f t="shared" si="169"/>
        <v>0</v>
      </c>
      <c r="I609" s="129">
        <f t="shared" si="169"/>
        <v>0</v>
      </c>
      <c r="J609" s="129">
        <f t="shared" si="169"/>
        <v>2019900</v>
      </c>
      <c r="K609" s="129">
        <f t="shared" si="169"/>
        <v>2019900</v>
      </c>
      <c r="L609" s="129">
        <f t="shared" si="169"/>
        <v>0</v>
      </c>
      <c r="M609" s="129">
        <f t="shared" si="169"/>
        <v>0</v>
      </c>
      <c r="N609" s="129">
        <f t="shared" si="169"/>
        <v>2019900</v>
      </c>
    </row>
    <row r="610" spans="1:14" s="2" customFormat="1" ht="27" customHeight="1" outlineLevel="4">
      <c r="A610" s="22"/>
      <c r="B610" s="13" t="s">
        <v>239</v>
      </c>
      <c r="C610" s="29" t="s">
        <v>561</v>
      </c>
      <c r="D610" s="29"/>
      <c r="E610" s="29"/>
      <c r="F610" s="29"/>
      <c r="G610" s="126">
        <f>H610+I610+J610</f>
        <v>2019900</v>
      </c>
      <c r="H610" s="126">
        <f>H611</f>
        <v>0</v>
      </c>
      <c r="I610" s="126">
        <v>0</v>
      </c>
      <c r="J610" s="126">
        <v>2019900</v>
      </c>
      <c r="K610" s="126">
        <f>L610+M610+N610</f>
        <v>2019900</v>
      </c>
      <c r="L610" s="126">
        <f>L611</f>
        <v>0</v>
      </c>
      <c r="M610" s="126">
        <v>0</v>
      </c>
      <c r="N610" s="126">
        <v>2019900</v>
      </c>
    </row>
    <row r="611" spans="1:14" s="2" customFormat="1" ht="26.25" outlineLevel="4">
      <c r="A611" s="22"/>
      <c r="B611" s="13" t="s">
        <v>94</v>
      </c>
      <c r="C611" s="29" t="s">
        <v>561</v>
      </c>
      <c r="D611" s="29">
        <v>600</v>
      </c>
      <c r="E611" s="29"/>
      <c r="F611" s="29"/>
      <c r="G611" s="126">
        <f>H611+I611+J611</f>
        <v>2019900</v>
      </c>
      <c r="H611" s="126">
        <f>H612</f>
        <v>0</v>
      </c>
      <c r="I611" s="126">
        <v>0</v>
      </c>
      <c r="J611" s="126">
        <v>2019900</v>
      </c>
      <c r="K611" s="126">
        <f>L611+M611+N611</f>
        <v>2019900</v>
      </c>
      <c r="L611" s="126">
        <f>L612</f>
        <v>0</v>
      </c>
      <c r="M611" s="126">
        <v>0</v>
      </c>
      <c r="N611" s="126">
        <v>2019900</v>
      </c>
    </row>
    <row r="612" spans="1:14" s="2" customFormat="1" ht="12.75" outlineLevel="4">
      <c r="A612" s="22"/>
      <c r="B612" s="13" t="s">
        <v>95</v>
      </c>
      <c r="C612" s="29" t="s">
        <v>561</v>
      </c>
      <c r="D612" s="29">
        <v>620</v>
      </c>
      <c r="E612" s="29"/>
      <c r="F612" s="29"/>
      <c r="G612" s="126">
        <f>H612+I612+J612</f>
        <v>2019900</v>
      </c>
      <c r="H612" s="126">
        <f>H613</f>
        <v>0</v>
      </c>
      <c r="I612" s="126">
        <v>0</v>
      </c>
      <c r="J612" s="126">
        <v>2019900</v>
      </c>
      <c r="K612" s="126">
        <f>L612+M612+N612</f>
        <v>2019900</v>
      </c>
      <c r="L612" s="126">
        <f>L613</f>
        <v>0</v>
      </c>
      <c r="M612" s="126">
        <v>0</v>
      </c>
      <c r="N612" s="126">
        <v>2019900</v>
      </c>
    </row>
    <row r="613" spans="1:14" s="2" customFormat="1" ht="12.75" outlineLevel="4">
      <c r="A613" s="22"/>
      <c r="B613" s="13" t="s">
        <v>48</v>
      </c>
      <c r="C613" s="29" t="s">
        <v>561</v>
      </c>
      <c r="D613" s="29">
        <v>620</v>
      </c>
      <c r="E613" s="29" t="s">
        <v>41</v>
      </c>
      <c r="F613" s="29"/>
      <c r="G613" s="126">
        <f>H613+I613+J613</f>
        <v>2019900</v>
      </c>
      <c r="H613" s="126">
        <f>H614</f>
        <v>0</v>
      </c>
      <c r="I613" s="126">
        <v>0</v>
      </c>
      <c r="J613" s="126">
        <v>2019900</v>
      </c>
      <c r="K613" s="126">
        <f>L613+M613+N613</f>
        <v>2019900</v>
      </c>
      <c r="L613" s="126">
        <f>L614</f>
        <v>0</v>
      </c>
      <c r="M613" s="126">
        <v>0</v>
      </c>
      <c r="N613" s="126">
        <v>2019900</v>
      </c>
    </row>
    <row r="614" spans="1:14" s="2" customFormat="1" ht="12.75" outlineLevel="4">
      <c r="A614" s="22"/>
      <c r="B614" s="13" t="s">
        <v>56</v>
      </c>
      <c r="C614" s="29" t="s">
        <v>561</v>
      </c>
      <c r="D614" s="29">
        <v>620</v>
      </c>
      <c r="E614" s="29" t="s">
        <v>41</v>
      </c>
      <c r="F614" s="29">
        <v>13</v>
      </c>
      <c r="G614" s="126">
        <f>H614+I614+J614</f>
        <v>2019900</v>
      </c>
      <c r="H614" s="126">
        <f>H615</f>
        <v>0</v>
      </c>
      <c r="I614" s="126">
        <v>0</v>
      </c>
      <c r="J614" s="126">
        <v>2019900</v>
      </c>
      <c r="K614" s="126">
        <f>L614+M614+N614</f>
        <v>2019900</v>
      </c>
      <c r="L614" s="126">
        <f>L615</f>
        <v>0</v>
      </c>
      <c r="M614" s="126">
        <v>0</v>
      </c>
      <c r="N614" s="126">
        <v>2019900</v>
      </c>
    </row>
    <row r="615" spans="1:14" s="2" customFormat="1" ht="12.75" outlineLevel="4">
      <c r="A615" s="11"/>
      <c r="B615" s="13"/>
      <c r="C615" s="3"/>
      <c r="D615" s="3"/>
      <c r="E615" s="3"/>
      <c r="F615" s="3"/>
      <c r="G615" s="42"/>
      <c r="H615" s="42"/>
      <c r="I615" s="42"/>
      <c r="J615" s="13"/>
      <c r="K615" s="42"/>
      <c r="L615" s="42"/>
      <c r="M615" s="42"/>
      <c r="N615" s="13"/>
    </row>
    <row r="616" spans="1:14" s="2" customFormat="1" ht="57" customHeight="1" outlineLevel="4">
      <c r="A616" s="21" t="s">
        <v>506</v>
      </c>
      <c r="B616" s="159" t="s">
        <v>196</v>
      </c>
      <c r="C616" s="167" t="s">
        <v>240</v>
      </c>
      <c r="D616" s="161"/>
      <c r="E616" s="160"/>
      <c r="F616" s="160"/>
      <c r="G616" s="162">
        <f aca="true" t="shared" si="170" ref="G616:N616">G618+G641+G649</f>
        <v>58512300</v>
      </c>
      <c r="H616" s="162">
        <f t="shared" si="170"/>
        <v>0</v>
      </c>
      <c r="I616" s="162">
        <f t="shared" si="170"/>
        <v>53119800</v>
      </c>
      <c r="J616" s="162">
        <f t="shared" si="170"/>
        <v>5392500</v>
      </c>
      <c r="K616" s="162">
        <f t="shared" si="170"/>
        <v>58512010.6</v>
      </c>
      <c r="L616" s="162">
        <f t="shared" si="170"/>
        <v>0</v>
      </c>
      <c r="M616" s="162">
        <f t="shared" si="170"/>
        <v>53119800</v>
      </c>
      <c r="N616" s="162">
        <f t="shared" si="170"/>
        <v>5392210.6</v>
      </c>
    </row>
    <row r="617" spans="1:14" s="2" customFormat="1" ht="12.75" outlineLevel="4">
      <c r="A617" s="22"/>
      <c r="B617" s="23"/>
      <c r="C617" s="3"/>
      <c r="D617" s="3"/>
      <c r="E617" s="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s="2" customFormat="1" ht="69" outlineLevel="4">
      <c r="A618" s="26" t="s">
        <v>507</v>
      </c>
      <c r="B618" s="166" t="s">
        <v>197</v>
      </c>
      <c r="C618" s="35" t="s">
        <v>242</v>
      </c>
      <c r="D618" s="32"/>
      <c r="E618" s="32"/>
      <c r="F618" s="35"/>
      <c r="G618" s="129">
        <f aca="true" t="shared" si="171" ref="G618:N618">G619</f>
        <v>57433600</v>
      </c>
      <c r="H618" s="129">
        <f t="shared" si="171"/>
        <v>0</v>
      </c>
      <c r="I618" s="129">
        <f t="shared" si="171"/>
        <v>53119800</v>
      </c>
      <c r="J618" s="129">
        <f t="shared" si="171"/>
        <v>4313800</v>
      </c>
      <c r="K618" s="129">
        <f t="shared" si="171"/>
        <v>57433600</v>
      </c>
      <c r="L618" s="129">
        <f t="shared" si="171"/>
        <v>0</v>
      </c>
      <c r="M618" s="129">
        <f t="shared" si="171"/>
        <v>53119800</v>
      </c>
      <c r="N618" s="129">
        <f t="shared" si="171"/>
        <v>4313800</v>
      </c>
    </row>
    <row r="619" spans="1:14" s="2" customFormat="1" ht="41.25" outlineLevel="4">
      <c r="A619" s="27"/>
      <c r="B619" s="10" t="s">
        <v>243</v>
      </c>
      <c r="C619" s="35" t="s">
        <v>370</v>
      </c>
      <c r="D619" s="32"/>
      <c r="E619" s="32"/>
      <c r="F619" s="35"/>
      <c r="G619" s="129">
        <f aca="true" t="shared" si="172" ref="G619:N619">G625+G630+G635+G620</f>
        <v>57433600</v>
      </c>
      <c r="H619" s="129">
        <f t="shared" si="172"/>
        <v>0</v>
      </c>
      <c r="I619" s="129">
        <f t="shared" si="172"/>
        <v>53119800</v>
      </c>
      <c r="J619" s="129">
        <f t="shared" si="172"/>
        <v>4313800</v>
      </c>
      <c r="K619" s="129">
        <f t="shared" si="172"/>
        <v>57433600</v>
      </c>
      <c r="L619" s="129">
        <f t="shared" si="172"/>
        <v>0</v>
      </c>
      <c r="M619" s="129">
        <f t="shared" si="172"/>
        <v>53119800</v>
      </c>
      <c r="N619" s="129">
        <f t="shared" si="172"/>
        <v>4313800</v>
      </c>
    </row>
    <row r="620" spans="1:14" s="2" customFormat="1" ht="54.75" customHeight="1" outlineLevel="4">
      <c r="A620" s="22"/>
      <c r="B620" s="13" t="s">
        <v>562</v>
      </c>
      <c r="C620" s="29" t="s">
        <v>563</v>
      </c>
      <c r="D620" s="29"/>
      <c r="E620" s="29"/>
      <c r="F620" s="29"/>
      <c r="G620" s="126">
        <f>H620+I620+J620</f>
        <v>200000</v>
      </c>
      <c r="H620" s="126">
        <f>H621</f>
        <v>0</v>
      </c>
      <c r="I620" s="126">
        <v>0</v>
      </c>
      <c r="J620" s="126">
        <v>200000</v>
      </c>
      <c r="K620" s="126">
        <f>L620+M620+N620</f>
        <v>200000</v>
      </c>
      <c r="L620" s="126">
        <f>L621</f>
        <v>0</v>
      </c>
      <c r="M620" s="126">
        <v>0</v>
      </c>
      <c r="N620" s="126">
        <v>200000</v>
      </c>
    </row>
    <row r="621" spans="1:14" s="2" customFormat="1" ht="12.75" outlineLevel="4">
      <c r="A621" s="22"/>
      <c r="B621" s="13" t="s">
        <v>128</v>
      </c>
      <c r="C621" s="29" t="s">
        <v>563</v>
      </c>
      <c r="D621" s="29" t="s">
        <v>303</v>
      </c>
      <c r="E621" s="29"/>
      <c r="F621" s="29"/>
      <c r="G621" s="126">
        <f>H621+I621+J621</f>
        <v>200000</v>
      </c>
      <c r="H621" s="126">
        <f>H622</f>
        <v>0</v>
      </c>
      <c r="I621" s="126">
        <v>0</v>
      </c>
      <c r="J621" s="126">
        <v>200000</v>
      </c>
      <c r="K621" s="126">
        <f>L621+M621+N621</f>
        <v>200000</v>
      </c>
      <c r="L621" s="126">
        <f>L622</f>
        <v>0</v>
      </c>
      <c r="M621" s="126">
        <v>0</v>
      </c>
      <c r="N621" s="126">
        <v>200000</v>
      </c>
    </row>
    <row r="622" spans="1:14" s="2" customFormat="1" ht="12.75" outlineLevel="4">
      <c r="A622" s="22"/>
      <c r="B622" s="13" t="s">
        <v>129</v>
      </c>
      <c r="C622" s="29" t="s">
        <v>563</v>
      </c>
      <c r="D622" s="29" t="s">
        <v>458</v>
      </c>
      <c r="E622" s="29"/>
      <c r="F622" s="29"/>
      <c r="G622" s="126">
        <f>H622+I622+J622</f>
        <v>200000</v>
      </c>
      <c r="H622" s="126">
        <f>H623</f>
        <v>0</v>
      </c>
      <c r="I622" s="126">
        <v>0</v>
      </c>
      <c r="J622" s="126">
        <v>200000</v>
      </c>
      <c r="K622" s="126">
        <f>L622+M622+N622</f>
        <v>200000</v>
      </c>
      <c r="L622" s="126">
        <f>L623</f>
        <v>0</v>
      </c>
      <c r="M622" s="126">
        <v>0</v>
      </c>
      <c r="N622" s="126">
        <v>200000</v>
      </c>
    </row>
    <row r="623" spans="1:14" s="2" customFormat="1" ht="12.75" outlineLevel="4">
      <c r="A623" s="22"/>
      <c r="B623" s="13" t="s">
        <v>69</v>
      </c>
      <c r="C623" s="29" t="s">
        <v>563</v>
      </c>
      <c r="D623" s="29" t="s">
        <v>458</v>
      </c>
      <c r="E623" s="29" t="s">
        <v>49</v>
      </c>
      <c r="F623" s="29"/>
      <c r="G623" s="126">
        <f>H623+I623+J623</f>
        <v>200000</v>
      </c>
      <c r="H623" s="126">
        <f>H624</f>
        <v>0</v>
      </c>
      <c r="I623" s="126">
        <v>0</v>
      </c>
      <c r="J623" s="126">
        <v>200000</v>
      </c>
      <c r="K623" s="126">
        <f>L623+M623+N623</f>
        <v>200000</v>
      </c>
      <c r="L623" s="126">
        <f>L624</f>
        <v>0</v>
      </c>
      <c r="M623" s="126">
        <v>0</v>
      </c>
      <c r="N623" s="126">
        <v>200000</v>
      </c>
    </row>
    <row r="624" spans="1:14" s="2" customFormat="1" ht="12.75" outlineLevel="4">
      <c r="A624" s="22"/>
      <c r="B624" s="13" t="s">
        <v>71</v>
      </c>
      <c r="C624" s="29" t="s">
        <v>563</v>
      </c>
      <c r="D624" s="29" t="s">
        <v>458</v>
      </c>
      <c r="E624" s="29" t="s">
        <v>49</v>
      </c>
      <c r="F624" s="29" t="s">
        <v>66</v>
      </c>
      <c r="G624" s="126">
        <f>H624+I624+J624</f>
        <v>200000</v>
      </c>
      <c r="H624" s="126">
        <f>H625</f>
        <v>0</v>
      </c>
      <c r="I624" s="126">
        <v>0</v>
      </c>
      <c r="J624" s="126">
        <v>200000</v>
      </c>
      <c r="K624" s="126">
        <f>L624+M624+N624</f>
        <v>200000</v>
      </c>
      <c r="L624" s="126">
        <f>L625</f>
        <v>0</v>
      </c>
      <c r="M624" s="126">
        <v>0</v>
      </c>
      <c r="N624" s="126">
        <v>200000</v>
      </c>
    </row>
    <row r="625" spans="1:14" s="2" customFormat="1" ht="54" customHeight="1" outlineLevel="4">
      <c r="A625" s="22"/>
      <c r="B625" s="13" t="s">
        <v>369</v>
      </c>
      <c r="C625" s="29" t="s">
        <v>371</v>
      </c>
      <c r="D625" s="29"/>
      <c r="E625" s="29"/>
      <c r="F625" s="29"/>
      <c r="G625" s="126">
        <f aca="true" t="shared" si="173" ref="G625:G634">H625+I625+J625</f>
        <v>31644300</v>
      </c>
      <c r="H625" s="126">
        <f aca="true" t="shared" si="174" ref="H625:H634">H626</f>
        <v>0</v>
      </c>
      <c r="I625" s="126">
        <v>27530500</v>
      </c>
      <c r="J625" s="126">
        <v>4113800</v>
      </c>
      <c r="K625" s="126">
        <f aca="true" t="shared" si="175" ref="K625:K634">L625+M625+N625</f>
        <v>31644300</v>
      </c>
      <c r="L625" s="126">
        <f aca="true" t="shared" si="176" ref="L625:L634">L626</f>
        <v>0</v>
      </c>
      <c r="M625" s="126">
        <v>27530500</v>
      </c>
      <c r="N625" s="126">
        <v>4113800</v>
      </c>
    </row>
    <row r="626" spans="1:14" s="2" customFormat="1" ht="26.25" outlineLevel="4">
      <c r="A626" s="22"/>
      <c r="B626" s="13" t="s">
        <v>85</v>
      </c>
      <c r="C626" s="29" t="s">
        <v>371</v>
      </c>
      <c r="D626" s="29">
        <v>200</v>
      </c>
      <c r="E626" s="29"/>
      <c r="F626" s="29"/>
      <c r="G626" s="126">
        <f t="shared" si="173"/>
        <v>31644300</v>
      </c>
      <c r="H626" s="126">
        <f t="shared" si="174"/>
        <v>0</v>
      </c>
      <c r="I626" s="126">
        <v>27530500</v>
      </c>
      <c r="J626" s="126">
        <v>4113800</v>
      </c>
      <c r="K626" s="126">
        <f t="shared" si="175"/>
        <v>31644300</v>
      </c>
      <c r="L626" s="126">
        <f t="shared" si="176"/>
        <v>0</v>
      </c>
      <c r="M626" s="126">
        <v>27530500</v>
      </c>
      <c r="N626" s="126">
        <v>4113800</v>
      </c>
    </row>
    <row r="627" spans="1:14" s="2" customFormat="1" ht="28.5" customHeight="1" outlineLevel="4">
      <c r="A627" s="22"/>
      <c r="B627" s="13" t="s">
        <v>86</v>
      </c>
      <c r="C627" s="29" t="s">
        <v>371</v>
      </c>
      <c r="D627" s="29">
        <v>240</v>
      </c>
      <c r="E627" s="29"/>
      <c r="F627" s="29"/>
      <c r="G627" s="126">
        <f t="shared" si="173"/>
        <v>31644300</v>
      </c>
      <c r="H627" s="126">
        <f t="shared" si="174"/>
        <v>0</v>
      </c>
      <c r="I627" s="126">
        <v>27530500</v>
      </c>
      <c r="J627" s="126">
        <v>4113800</v>
      </c>
      <c r="K627" s="126">
        <f t="shared" si="175"/>
        <v>31644300</v>
      </c>
      <c r="L627" s="126">
        <f t="shared" si="176"/>
        <v>0</v>
      </c>
      <c r="M627" s="126">
        <v>27530500</v>
      </c>
      <c r="N627" s="126">
        <v>4113800</v>
      </c>
    </row>
    <row r="628" spans="1:14" s="2" customFormat="1" ht="12.75" outlineLevel="4">
      <c r="A628" s="22"/>
      <c r="B628" s="13" t="s">
        <v>69</v>
      </c>
      <c r="C628" s="29" t="s">
        <v>371</v>
      </c>
      <c r="D628" s="29">
        <v>240</v>
      </c>
      <c r="E628" s="29" t="s">
        <v>49</v>
      </c>
      <c r="F628" s="29"/>
      <c r="G628" s="126">
        <f t="shared" si="173"/>
        <v>31644300</v>
      </c>
      <c r="H628" s="126">
        <f t="shared" si="174"/>
        <v>0</v>
      </c>
      <c r="I628" s="126">
        <v>27530500</v>
      </c>
      <c r="J628" s="126">
        <v>4113800</v>
      </c>
      <c r="K628" s="126">
        <f t="shared" si="175"/>
        <v>31644300</v>
      </c>
      <c r="L628" s="126">
        <f t="shared" si="176"/>
        <v>0</v>
      </c>
      <c r="M628" s="126">
        <v>27530500</v>
      </c>
      <c r="N628" s="126">
        <v>4113800</v>
      </c>
    </row>
    <row r="629" spans="1:14" s="2" customFormat="1" ht="14.25" customHeight="1" outlineLevel="4">
      <c r="A629" s="22"/>
      <c r="B629" s="13" t="s">
        <v>71</v>
      </c>
      <c r="C629" s="29" t="s">
        <v>371</v>
      </c>
      <c r="D629" s="29">
        <v>240</v>
      </c>
      <c r="E629" s="29" t="s">
        <v>49</v>
      </c>
      <c r="F629" s="29" t="s">
        <v>66</v>
      </c>
      <c r="G629" s="126">
        <f t="shared" si="173"/>
        <v>31644300</v>
      </c>
      <c r="H629" s="126">
        <f t="shared" si="174"/>
        <v>0</v>
      </c>
      <c r="I629" s="126">
        <v>27530500</v>
      </c>
      <c r="J629" s="126">
        <v>4113800</v>
      </c>
      <c r="K629" s="126">
        <f t="shared" si="175"/>
        <v>31644300</v>
      </c>
      <c r="L629" s="126">
        <f t="shared" si="176"/>
        <v>0</v>
      </c>
      <c r="M629" s="126">
        <v>27530500</v>
      </c>
      <c r="N629" s="126">
        <v>4113800</v>
      </c>
    </row>
    <row r="630" spans="1:14" s="2" customFormat="1" ht="39.75" customHeight="1" outlineLevel="4">
      <c r="A630" s="22"/>
      <c r="B630" s="13" t="s">
        <v>372</v>
      </c>
      <c r="C630" s="29" t="s">
        <v>373</v>
      </c>
      <c r="D630" s="29"/>
      <c r="E630" s="29"/>
      <c r="F630" s="29"/>
      <c r="G630" s="126">
        <f t="shared" si="173"/>
        <v>23994400</v>
      </c>
      <c r="H630" s="126">
        <f t="shared" si="174"/>
        <v>0</v>
      </c>
      <c r="I630" s="126">
        <v>23994400</v>
      </c>
      <c r="J630" s="126">
        <v>0</v>
      </c>
      <c r="K630" s="126">
        <f t="shared" si="175"/>
        <v>23994400</v>
      </c>
      <c r="L630" s="126">
        <f t="shared" si="176"/>
        <v>0</v>
      </c>
      <c r="M630" s="126">
        <v>23994400</v>
      </c>
      <c r="N630" s="126">
        <v>0</v>
      </c>
    </row>
    <row r="631" spans="1:14" s="2" customFormat="1" ht="12.75" outlineLevel="4">
      <c r="A631" s="22"/>
      <c r="B631" s="13" t="s">
        <v>91</v>
      </c>
      <c r="C631" s="29" t="s">
        <v>373</v>
      </c>
      <c r="D631" s="29">
        <v>500</v>
      </c>
      <c r="E631" s="29"/>
      <c r="F631" s="29"/>
      <c r="G631" s="126">
        <f t="shared" si="173"/>
        <v>23994400</v>
      </c>
      <c r="H631" s="126">
        <f t="shared" si="174"/>
        <v>0</v>
      </c>
      <c r="I631" s="126">
        <v>23994400</v>
      </c>
      <c r="J631" s="126">
        <v>0</v>
      </c>
      <c r="K631" s="126">
        <f t="shared" si="175"/>
        <v>23994400</v>
      </c>
      <c r="L631" s="126">
        <f t="shared" si="176"/>
        <v>0</v>
      </c>
      <c r="M631" s="126">
        <v>23994400</v>
      </c>
      <c r="N631" s="126">
        <v>0</v>
      </c>
    </row>
    <row r="632" spans="1:14" s="2" customFormat="1" ht="12.75" outlineLevel="4">
      <c r="A632" s="22"/>
      <c r="B632" s="13" t="s">
        <v>236</v>
      </c>
      <c r="C632" s="29" t="s">
        <v>373</v>
      </c>
      <c r="D632" s="29">
        <v>520</v>
      </c>
      <c r="E632" s="29"/>
      <c r="F632" s="29"/>
      <c r="G632" s="126">
        <f t="shared" si="173"/>
        <v>23994400</v>
      </c>
      <c r="H632" s="126">
        <f t="shared" si="174"/>
        <v>0</v>
      </c>
      <c r="I632" s="126">
        <v>23994400</v>
      </c>
      <c r="J632" s="126">
        <v>0</v>
      </c>
      <c r="K632" s="126">
        <f t="shared" si="175"/>
        <v>23994400</v>
      </c>
      <c r="L632" s="126">
        <f t="shared" si="176"/>
        <v>0</v>
      </c>
      <c r="M632" s="126">
        <v>23994400</v>
      </c>
      <c r="N632" s="126">
        <v>0</v>
      </c>
    </row>
    <row r="633" spans="1:14" s="2" customFormat="1" ht="12.75" outlineLevel="4">
      <c r="A633" s="22"/>
      <c r="B633" s="13" t="s">
        <v>69</v>
      </c>
      <c r="C633" s="29" t="s">
        <v>373</v>
      </c>
      <c r="D633" s="29">
        <v>520</v>
      </c>
      <c r="E633" s="29" t="s">
        <v>49</v>
      </c>
      <c r="F633" s="29"/>
      <c r="G633" s="126">
        <f t="shared" si="173"/>
        <v>23994400</v>
      </c>
      <c r="H633" s="126">
        <f t="shared" si="174"/>
        <v>0</v>
      </c>
      <c r="I633" s="126">
        <v>23994400</v>
      </c>
      <c r="J633" s="126">
        <v>0</v>
      </c>
      <c r="K633" s="126">
        <f t="shared" si="175"/>
        <v>23994400</v>
      </c>
      <c r="L633" s="126">
        <f t="shared" si="176"/>
        <v>0</v>
      </c>
      <c r="M633" s="126">
        <v>23994400</v>
      </c>
      <c r="N633" s="126">
        <v>0</v>
      </c>
    </row>
    <row r="634" spans="1:14" s="2" customFormat="1" ht="12.75" outlineLevel="4">
      <c r="A634" s="22"/>
      <c r="B634" s="13" t="s">
        <v>71</v>
      </c>
      <c r="C634" s="29" t="s">
        <v>373</v>
      </c>
      <c r="D634" s="29">
        <v>520</v>
      </c>
      <c r="E634" s="29" t="s">
        <v>49</v>
      </c>
      <c r="F634" s="29" t="s">
        <v>66</v>
      </c>
      <c r="G634" s="126">
        <f t="shared" si="173"/>
        <v>23994400</v>
      </c>
      <c r="H634" s="126">
        <f t="shared" si="174"/>
        <v>0</v>
      </c>
      <c r="I634" s="126">
        <v>23994400</v>
      </c>
      <c r="J634" s="126">
        <v>0</v>
      </c>
      <c r="K634" s="126">
        <f t="shared" si="175"/>
        <v>23994400</v>
      </c>
      <c r="L634" s="126">
        <f t="shared" si="176"/>
        <v>0</v>
      </c>
      <c r="M634" s="126">
        <v>23994400</v>
      </c>
      <c r="N634" s="126">
        <v>0</v>
      </c>
    </row>
    <row r="635" spans="1:14" s="2" customFormat="1" ht="54" customHeight="1" outlineLevel="4">
      <c r="A635" s="22"/>
      <c r="B635" s="13" t="s">
        <v>299</v>
      </c>
      <c r="C635" s="29" t="s">
        <v>534</v>
      </c>
      <c r="D635" s="29"/>
      <c r="E635" s="3"/>
      <c r="F635" s="3"/>
      <c r="G635" s="126">
        <f>H635+I635+J635</f>
        <v>1594900</v>
      </c>
      <c r="H635" s="126">
        <f>H636</f>
        <v>0</v>
      </c>
      <c r="I635" s="126">
        <v>1594900</v>
      </c>
      <c r="J635" s="126">
        <v>0</v>
      </c>
      <c r="K635" s="126">
        <f>L635+M635+N635</f>
        <v>1594900</v>
      </c>
      <c r="L635" s="126">
        <f>L636</f>
        <v>0</v>
      </c>
      <c r="M635" s="126">
        <v>1594900</v>
      </c>
      <c r="N635" s="126">
        <v>0</v>
      </c>
    </row>
    <row r="636" spans="1:14" s="2" customFormat="1" ht="12.75" customHeight="1" outlineLevel="4">
      <c r="A636" s="22"/>
      <c r="B636" s="13" t="s">
        <v>91</v>
      </c>
      <c r="C636" s="29" t="s">
        <v>534</v>
      </c>
      <c r="D636" s="29">
        <v>500</v>
      </c>
      <c r="E636" s="3"/>
      <c r="F636" s="3"/>
      <c r="G636" s="126">
        <f>H636+I636+J636</f>
        <v>1594900</v>
      </c>
      <c r="H636" s="126">
        <f>H637</f>
        <v>0</v>
      </c>
      <c r="I636" s="126">
        <v>1594900</v>
      </c>
      <c r="J636" s="126">
        <v>0</v>
      </c>
      <c r="K636" s="126">
        <f>L636+M636+N636</f>
        <v>1594900</v>
      </c>
      <c r="L636" s="126">
        <f>L637</f>
        <v>0</v>
      </c>
      <c r="M636" s="126">
        <v>1594900</v>
      </c>
      <c r="N636" s="126">
        <v>0</v>
      </c>
    </row>
    <row r="637" spans="1:14" s="2" customFormat="1" ht="12.75" outlineLevel="4">
      <c r="A637" s="22"/>
      <c r="B637" s="13" t="s">
        <v>236</v>
      </c>
      <c r="C637" s="29" t="s">
        <v>534</v>
      </c>
      <c r="D637" s="29">
        <v>520</v>
      </c>
      <c r="E637" s="3"/>
      <c r="F637" s="3"/>
      <c r="G637" s="126">
        <f>H637+I637+J637</f>
        <v>1594900</v>
      </c>
      <c r="H637" s="126">
        <f>H638</f>
        <v>0</v>
      </c>
      <c r="I637" s="126">
        <v>1594900</v>
      </c>
      <c r="J637" s="126">
        <v>0</v>
      </c>
      <c r="K637" s="126">
        <f>L637+M637+N637</f>
        <v>1594900</v>
      </c>
      <c r="L637" s="126">
        <f>L638</f>
        <v>0</v>
      </c>
      <c r="M637" s="126">
        <v>1594900</v>
      </c>
      <c r="N637" s="126">
        <v>0</v>
      </c>
    </row>
    <row r="638" spans="1:14" s="2" customFormat="1" ht="12.75" outlineLevel="4">
      <c r="A638" s="22"/>
      <c r="B638" s="13" t="s">
        <v>69</v>
      </c>
      <c r="C638" s="29" t="s">
        <v>534</v>
      </c>
      <c r="D638" s="29">
        <v>520</v>
      </c>
      <c r="E638" s="3" t="s">
        <v>49</v>
      </c>
      <c r="F638" s="3"/>
      <c r="G638" s="126">
        <f>H638+I638+J638</f>
        <v>1594900</v>
      </c>
      <c r="H638" s="126">
        <f>H639</f>
        <v>0</v>
      </c>
      <c r="I638" s="126">
        <v>1594900</v>
      </c>
      <c r="J638" s="126">
        <v>0</v>
      </c>
      <c r="K638" s="126">
        <f>L638+M638+N638</f>
        <v>1594900</v>
      </c>
      <c r="L638" s="126">
        <f>L639</f>
        <v>0</v>
      </c>
      <c r="M638" s="126">
        <v>1594900</v>
      </c>
      <c r="N638" s="126">
        <v>0</v>
      </c>
    </row>
    <row r="639" spans="1:14" s="2" customFormat="1" ht="12.75" outlineLevel="4">
      <c r="A639" s="22"/>
      <c r="B639" s="13" t="s">
        <v>71</v>
      </c>
      <c r="C639" s="29" t="s">
        <v>534</v>
      </c>
      <c r="D639" s="29">
        <v>520</v>
      </c>
      <c r="E639" s="3" t="s">
        <v>49</v>
      </c>
      <c r="F639" s="3" t="s">
        <v>66</v>
      </c>
      <c r="G639" s="126">
        <f>H639+I639+J639</f>
        <v>1594900</v>
      </c>
      <c r="H639" s="126">
        <f>H640</f>
        <v>0</v>
      </c>
      <c r="I639" s="126">
        <v>1594900</v>
      </c>
      <c r="J639" s="126">
        <v>0</v>
      </c>
      <c r="K639" s="126">
        <f>L639+M639+N639</f>
        <v>1594900</v>
      </c>
      <c r="L639" s="126">
        <f>L640</f>
        <v>0</v>
      </c>
      <c r="M639" s="126">
        <v>1594900</v>
      </c>
      <c r="N639" s="126">
        <v>0</v>
      </c>
    </row>
    <row r="640" spans="1:14" s="2" customFormat="1" ht="12.75" outlineLevel="4">
      <c r="A640" s="22"/>
      <c r="B640" s="13"/>
      <c r="C640" s="43"/>
      <c r="D640" s="43"/>
      <c r="E640" s="42"/>
      <c r="F640" s="42"/>
      <c r="G640" s="53"/>
      <c r="H640" s="53"/>
      <c r="I640" s="53"/>
      <c r="J640" s="44"/>
      <c r="K640" s="53"/>
      <c r="L640" s="53"/>
      <c r="M640" s="53"/>
      <c r="N640" s="44"/>
    </row>
    <row r="641" spans="1:14" s="2" customFormat="1" ht="69" outlineLevel="4">
      <c r="A641" s="26" t="s">
        <v>508</v>
      </c>
      <c r="B641" s="166" t="s">
        <v>300</v>
      </c>
      <c r="C641" s="35" t="s">
        <v>301</v>
      </c>
      <c r="D641" s="32"/>
      <c r="E641" s="32"/>
      <c r="F641" s="35"/>
      <c r="G641" s="124">
        <f aca="true" t="shared" si="177" ref="G641:N642">G642</f>
        <v>1000000</v>
      </c>
      <c r="H641" s="124">
        <f t="shared" si="177"/>
        <v>0</v>
      </c>
      <c r="I641" s="124">
        <f t="shared" si="177"/>
        <v>0</v>
      </c>
      <c r="J641" s="124">
        <f t="shared" si="177"/>
        <v>1000000</v>
      </c>
      <c r="K641" s="124">
        <f t="shared" si="177"/>
        <v>999710.6</v>
      </c>
      <c r="L641" s="124">
        <f t="shared" si="177"/>
        <v>0</v>
      </c>
      <c r="M641" s="124">
        <f t="shared" si="177"/>
        <v>0</v>
      </c>
      <c r="N641" s="124">
        <f t="shared" si="177"/>
        <v>999710.6</v>
      </c>
    </row>
    <row r="642" spans="1:14" s="2" customFormat="1" ht="30" customHeight="1" outlineLevel="4">
      <c r="A642" s="22"/>
      <c r="B642" s="10" t="s">
        <v>302</v>
      </c>
      <c r="C642" s="31" t="s">
        <v>535</v>
      </c>
      <c r="D642" s="31"/>
      <c r="E642" s="31"/>
      <c r="F642" s="31"/>
      <c r="G642" s="113">
        <f t="shared" si="177"/>
        <v>1000000</v>
      </c>
      <c r="H642" s="113">
        <f t="shared" si="177"/>
        <v>0</v>
      </c>
      <c r="I642" s="113">
        <f t="shared" si="177"/>
        <v>0</v>
      </c>
      <c r="J642" s="113">
        <f t="shared" si="177"/>
        <v>1000000</v>
      </c>
      <c r="K642" s="113">
        <f t="shared" si="177"/>
        <v>999710.6</v>
      </c>
      <c r="L642" s="113">
        <f t="shared" si="177"/>
        <v>0</v>
      </c>
      <c r="M642" s="113">
        <f t="shared" si="177"/>
        <v>0</v>
      </c>
      <c r="N642" s="113">
        <f t="shared" si="177"/>
        <v>999710.6</v>
      </c>
    </row>
    <row r="643" spans="1:14" s="2" customFormat="1" ht="27" customHeight="1" outlineLevel="4">
      <c r="A643" s="22"/>
      <c r="B643" s="13" t="s">
        <v>509</v>
      </c>
      <c r="C643" s="29" t="s">
        <v>510</v>
      </c>
      <c r="D643" s="29"/>
      <c r="E643" s="29"/>
      <c r="F643" s="29"/>
      <c r="G643" s="126">
        <f>H643+I643+J643</f>
        <v>1000000</v>
      </c>
      <c r="H643" s="126">
        <f>H644</f>
        <v>0</v>
      </c>
      <c r="I643" s="126">
        <v>0</v>
      </c>
      <c r="J643" s="126">
        <v>1000000</v>
      </c>
      <c r="K643" s="126">
        <f>L643+M643+N643</f>
        <v>999710.6</v>
      </c>
      <c r="L643" s="126">
        <f>L644</f>
        <v>0</v>
      </c>
      <c r="M643" s="126">
        <v>0</v>
      </c>
      <c r="N643" s="126">
        <v>999710.6</v>
      </c>
    </row>
    <row r="644" spans="1:14" s="2" customFormat="1" ht="26.25" outlineLevel="4">
      <c r="A644" s="22"/>
      <c r="B644" s="13" t="s">
        <v>85</v>
      </c>
      <c r="C644" s="29" t="s">
        <v>510</v>
      </c>
      <c r="D644" s="29" t="s">
        <v>87</v>
      </c>
      <c r="E644" s="29"/>
      <c r="F644" s="29"/>
      <c r="G644" s="126">
        <f>H644+I644+J644</f>
        <v>1000000</v>
      </c>
      <c r="H644" s="126">
        <f>H645</f>
        <v>0</v>
      </c>
      <c r="I644" s="126">
        <v>0</v>
      </c>
      <c r="J644" s="126">
        <v>1000000</v>
      </c>
      <c r="K644" s="126">
        <f>L644+M644+N644</f>
        <v>999710.6</v>
      </c>
      <c r="L644" s="126">
        <f>L645</f>
        <v>0</v>
      </c>
      <c r="M644" s="126">
        <v>0</v>
      </c>
      <c r="N644" s="126">
        <v>999710.6</v>
      </c>
    </row>
    <row r="645" spans="1:14" s="2" customFormat="1" ht="26.25" customHeight="1" outlineLevel="4">
      <c r="A645" s="22"/>
      <c r="B645" s="13" t="s">
        <v>86</v>
      </c>
      <c r="C645" s="29" t="s">
        <v>510</v>
      </c>
      <c r="D645" s="29" t="s">
        <v>90</v>
      </c>
      <c r="E645" s="29"/>
      <c r="F645" s="29"/>
      <c r="G645" s="126">
        <f>H645+I645+J645</f>
        <v>1000000</v>
      </c>
      <c r="H645" s="126">
        <f>H646</f>
        <v>0</v>
      </c>
      <c r="I645" s="126">
        <v>0</v>
      </c>
      <c r="J645" s="126">
        <v>1000000</v>
      </c>
      <c r="K645" s="126">
        <f>L645+M645+N645</f>
        <v>999710.6</v>
      </c>
      <c r="L645" s="126">
        <f>L646</f>
        <v>0</v>
      </c>
      <c r="M645" s="126">
        <v>0</v>
      </c>
      <c r="N645" s="126">
        <v>999710.6</v>
      </c>
    </row>
    <row r="646" spans="1:14" s="2" customFormat="1" ht="12.75" outlineLevel="4">
      <c r="A646" s="22"/>
      <c r="B646" s="13" t="s">
        <v>69</v>
      </c>
      <c r="C646" s="29" t="s">
        <v>510</v>
      </c>
      <c r="D646" s="29" t="s">
        <v>90</v>
      </c>
      <c r="E646" s="29" t="s">
        <v>49</v>
      </c>
      <c r="F646" s="29"/>
      <c r="G646" s="126">
        <f>H646+I646+J646</f>
        <v>1000000</v>
      </c>
      <c r="H646" s="126">
        <f>H647</f>
        <v>0</v>
      </c>
      <c r="I646" s="126">
        <v>0</v>
      </c>
      <c r="J646" s="126">
        <v>1000000</v>
      </c>
      <c r="K646" s="126">
        <f>L646+M646+N646</f>
        <v>999710.6</v>
      </c>
      <c r="L646" s="126">
        <f>L647</f>
        <v>0</v>
      </c>
      <c r="M646" s="126">
        <v>0</v>
      </c>
      <c r="N646" s="126">
        <v>999710.6</v>
      </c>
    </row>
    <row r="647" spans="1:14" s="2" customFormat="1" ht="12.75" outlineLevel="4">
      <c r="A647" s="22"/>
      <c r="B647" s="13" t="s">
        <v>2</v>
      </c>
      <c r="C647" s="29" t="s">
        <v>510</v>
      </c>
      <c r="D647" s="29" t="s">
        <v>90</v>
      </c>
      <c r="E647" s="29" t="s">
        <v>49</v>
      </c>
      <c r="F647" s="29" t="s">
        <v>55</v>
      </c>
      <c r="G647" s="126">
        <f>H647+I647+J647</f>
        <v>1000000</v>
      </c>
      <c r="H647" s="126">
        <f>H648</f>
        <v>0</v>
      </c>
      <c r="I647" s="126">
        <v>0</v>
      </c>
      <c r="J647" s="126">
        <v>1000000</v>
      </c>
      <c r="K647" s="126">
        <f>L647+M647+N647</f>
        <v>999710.6</v>
      </c>
      <c r="L647" s="126">
        <f>L648</f>
        <v>0</v>
      </c>
      <c r="M647" s="126">
        <v>0</v>
      </c>
      <c r="N647" s="126">
        <v>999710.6</v>
      </c>
    </row>
    <row r="648" spans="1:14" s="2" customFormat="1" ht="12.75" outlineLevel="4">
      <c r="A648" s="22"/>
      <c r="B648" s="13"/>
      <c r="C648" s="3"/>
      <c r="D648" s="3"/>
      <c r="E648" s="3"/>
      <c r="F648" s="3"/>
      <c r="G648" s="14"/>
      <c r="H648" s="14"/>
      <c r="I648" s="14"/>
      <c r="J648" s="103"/>
      <c r="K648" s="14"/>
      <c r="L648" s="14"/>
      <c r="M648" s="14"/>
      <c r="N648" s="103"/>
    </row>
    <row r="649" spans="1:14" s="2" customFormat="1" ht="70.5" customHeight="1" outlineLevel="4">
      <c r="A649" s="26" t="s">
        <v>511</v>
      </c>
      <c r="B649" s="166" t="s">
        <v>198</v>
      </c>
      <c r="C649" s="35" t="s">
        <v>245</v>
      </c>
      <c r="D649" s="32"/>
      <c r="E649" s="32"/>
      <c r="F649" s="35"/>
      <c r="G649" s="129">
        <f aca="true" t="shared" si="178" ref="G649:N649">G650</f>
        <v>78700</v>
      </c>
      <c r="H649" s="129">
        <f t="shared" si="178"/>
        <v>0</v>
      </c>
      <c r="I649" s="129">
        <f t="shared" si="178"/>
        <v>0</v>
      </c>
      <c r="J649" s="129">
        <f t="shared" si="178"/>
        <v>78700</v>
      </c>
      <c r="K649" s="129">
        <f t="shared" si="178"/>
        <v>78700</v>
      </c>
      <c r="L649" s="129">
        <f t="shared" si="178"/>
        <v>0</v>
      </c>
      <c r="M649" s="129">
        <f t="shared" si="178"/>
        <v>0</v>
      </c>
      <c r="N649" s="129">
        <f t="shared" si="178"/>
        <v>78700</v>
      </c>
    </row>
    <row r="650" spans="1:14" s="2" customFormat="1" ht="42.75" customHeight="1" outlineLevel="4">
      <c r="A650" s="22"/>
      <c r="B650" s="10" t="s">
        <v>246</v>
      </c>
      <c r="C650" s="31" t="s">
        <v>247</v>
      </c>
      <c r="D650" s="31"/>
      <c r="E650" s="31"/>
      <c r="F650" s="31"/>
      <c r="G650" s="129">
        <f>G651+G656</f>
        <v>78700</v>
      </c>
      <c r="H650" s="129">
        <f aca="true" t="shared" si="179" ref="H650:N650">H651+H656</f>
        <v>0</v>
      </c>
      <c r="I650" s="129">
        <f t="shared" si="179"/>
        <v>0</v>
      </c>
      <c r="J650" s="129">
        <f t="shared" si="179"/>
        <v>78700</v>
      </c>
      <c r="K650" s="129">
        <f t="shared" si="179"/>
        <v>78700</v>
      </c>
      <c r="L650" s="129">
        <f t="shared" si="179"/>
        <v>0</v>
      </c>
      <c r="M650" s="129">
        <f t="shared" si="179"/>
        <v>0</v>
      </c>
      <c r="N650" s="129">
        <f t="shared" si="179"/>
        <v>78700</v>
      </c>
    </row>
    <row r="651" spans="1:14" s="2" customFormat="1" ht="26.25" outlineLevel="4">
      <c r="A651" s="22"/>
      <c r="B651" s="13" t="s">
        <v>248</v>
      </c>
      <c r="C651" s="29" t="s">
        <v>249</v>
      </c>
      <c r="D651" s="29"/>
      <c r="E651" s="29"/>
      <c r="F651" s="29"/>
      <c r="G651" s="126">
        <f aca="true" t="shared" si="180" ref="G651:G660">H651+I651+J651</f>
        <v>10000</v>
      </c>
      <c r="H651" s="126">
        <v>0</v>
      </c>
      <c r="I651" s="126">
        <v>0</v>
      </c>
      <c r="J651" s="126">
        <v>10000</v>
      </c>
      <c r="K651" s="126">
        <f aca="true" t="shared" si="181" ref="K651:K660">L651+M651+N651</f>
        <v>10000</v>
      </c>
      <c r="L651" s="126">
        <v>0</v>
      </c>
      <c r="M651" s="126">
        <v>0</v>
      </c>
      <c r="N651" s="126">
        <v>10000</v>
      </c>
    </row>
    <row r="652" spans="1:14" s="2" customFormat="1" ht="26.25" outlineLevel="4">
      <c r="A652" s="22"/>
      <c r="B652" s="13" t="s">
        <v>85</v>
      </c>
      <c r="C652" s="29" t="s">
        <v>249</v>
      </c>
      <c r="D652" s="29">
        <v>200</v>
      </c>
      <c r="E652" s="29"/>
      <c r="F652" s="29"/>
      <c r="G652" s="126">
        <f t="shared" si="180"/>
        <v>10000</v>
      </c>
      <c r="H652" s="126">
        <v>0</v>
      </c>
      <c r="I652" s="126">
        <v>0</v>
      </c>
      <c r="J652" s="126">
        <v>10000</v>
      </c>
      <c r="K652" s="126">
        <f t="shared" si="181"/>
        <v>10000</v>
      </c>
      <c r="L652" s="126">
        <v>0</v>
      </c>
      <c r="M652" s="126">
        <v>0</v>
      </c>
      <c r="N652" s="126">
        <v>10000</v>
      </c>
    </row>
    <row r="653" spans="1:14" s="2" customFormat="1" ht="27" customHeight="1" outlineLevel="4">
      <c r="A653" s="22"/>
      <c r="B653" s="13" t="s">
        <v>86</v>
      </c>
      <c r="C653" s="29" t="s">
        <v>249</v>
      </c>
      <c r="D653" s="29">
        <v>240</v>
      </c>
      <c r="E653" s="29"/>
      <c r="F653" s="29"/>
      <c r="G653" s="126">
        <f t="shared" si="180"/>
        <v>10000</v>
      </c>
      <c r="H653" s="126">
        <v>0</v>
      </c>
      <c r="I653" s="126">
        <v>0</v>
      </c>
      <c r="J653" s="126">
        <v>10000</v>
      </c>
      <c r="K653" s="126">
        <f t="shared" si="181"/>
        <v>10000</v>
      </c>
      <c r="L653" s="126">
        <v>0</v>
      </c>
      <c r="M653" s="126">
        <v>0</v>
      </c>
      <c r="N653" s="126">
        <v>10000</v>
      </c>
    </row>
    <row r="654" spans="1:14" s="2" customFormat="1" ht="12.75" outlineLevel="4">
      <c r="A654" s="22"/>
      <c r="B654" s="13" t="s">
        <v>51</v>
      </c>
      <c r="C654" s="29" t="s">
        <v>249</v>
      </c>
      <c r="D654" s="29">
        <v>240</v>
      </c>
      <c r="E654" s="29" t="s">
        <v>52</v>
      </c>
      <c r="F654" s="29"/>
      <c r="G654" s="126">
        <f t="shared" si="180"/>
        <v>10000</v>
      </c>
      <c r="H654" s="126">
        <v>0</v>
      </c>
      <c r="I654" s="126">
        <v>0</v>
      </c>
      <c r="J654" s="126">
        <v>10000</v>
      </c>
      <c r="K654" s="126">
        <f t="shared" si="181"/>
        <v>10000</v>
      </c>
      <c r="L654" s="126">
        <v>0</v>
      </c>
      <c r="M654" s="126">
        <v>0</v>
      </c>
      <c r="N654" s="126">
        <v>10000</v>
      </c>
    </row>
    <row r="655" spans="1:14" s="2" customFormat="1" ht="12.75" outlineLevel="4">
      <c r="A655" s="22"/>
      <c r="B655" s="13" t="s">
        <v>65</v>
      </c>
      <c r="C655" s="29" t="s">
        <v>249</v>
      </c>
      <c r="D655" s="29">
        <v>240</v>
      </c>
      <c r="E655" s="29" t="s">
        <v>52</v>
      </c>
      <c r="F655" s="29" t="s">
        <v>66</v>
      </c>
      <c r="G655" s="126">
        <f t="shared" si="180"/>
        <v>10000</v>
      </c>
      <c r="H655" s="126">
        <v>0</v>
      </c>
      <c r="I655" s="126">
        <v>0</v>
      </c>
      <c r="J655" s="126">
        <v>10000</v>
      </c>
      <c r="K655" s="126">
        <f t="shared" si="181"/>
        <v>10000</v>
      </c>
      <c r="L655" s="126">
        <v>0</v>
      </c>
      <c r="M655" s="126">
        <v>0</v>
      </c>
      <c r="N655" s="126">
        <v>10000</v>
      </c>
    </row>
    <row r="656" spans="1:14" s="2" customFormat="1" ht="39" outlineLevel="4">
      <c r="A656" s="22"/>
      <c r="B656" s="13" t="s">
        <v>512</v>
      </c>
      <c r="C656" s="29" t="s">
        <v>513</v>
      </c>
      <c r="D656" s="29"/>
      <c r="E656" s="29"/>
      <c r="F656" s="29"/>
      <c r="G656" s="126">
        <f t="shared" si="180"/>
        <v>68700</v>
      </c>
      <c r="H656" s="126">
        <v>0</v>
      </c>
      <c r="I656" s="126">
        <v>0</v>
      </c>
      <c r="J656" s="126">
        <v>68700</v>
      </c>
      <c r="K656" s="126">
        <f t="shared" si="181"/>
        <v>68700</v>
      </c>
      <c r="L656" s="126">
        <v>0</v>
      </c>
      <c r="M656" s="126">
        <v>0</v>
      </c>
      <c r="N656" s="126">
        <v>68700</v>
      </c>
    </row>
    <row r="657" spans="1:14" s="2" customFormat="1" ht="26.25" outlineLevel="4">
      <c r="A657" s="22"/>
      <c r="B657" s="13" t="s">
        <v>85</v>
      </c>
      <c r="C657" s="29" t="s">
        <v>513</v>
      </c>
      <c r="D657" s="29">
        <v>200</v>
      </c>
      <c r="E657" s="29"/>
      <c r="F657" s="29"/>
      <c r="G657" s="126">
        <f t="shared" si="180"/>
        <v>68700</v>
      </c>
      <c r="H657" s="126">
        <v>0</v>
      </c>
      <c r="I657" s="126">
        <v>0</v>
      </c>
      <c r="J657" s="126">
        <v>68700</v>
      </c>
      <c r="K657" s="126">
        <f t="shared" si="181"/>
        <v>68700</v>
      </c>
      <c r="L657" s="126">
        <v>0</v>
      </c>
      <c r="M657" s="126">
        <v>0</v>
      </c>
      <c r="N657" s="126">
        <v>68700</v>
      </c>
    </row>
    <row r="658" spans="1:14" s="2" customFormat="1" ht="27" customHeight="1" outlineLevel="4">
      <c r="A658" s="22"/>
      <c r="B658" s="13" t="s">
        <v>86</v>
      </c>
      <c r="C658" s="29" t="s">
        <v>513</v>
      </c>
      <c r="D658" s="29">
        <v>240</v>
      </c>
      <c r="E658" s="29"/>
      <c r="F658" s="29"/>
      <c r="G658" s="126">
        <f t="shared" si="180"/>
        <v>68700</v>
      </c>
      <c r="H658" s="126">
        <v>0</v>
      </c>
      <c r="I658" s="126">
        <v>0</v>
      </c>
      <c r="J658" s="126">
        <v>68700</v>
      </c>
      <c r="K658" s="126">
        <f t="shared" si="181"/>
        <v>68700</v>
      </c>
      <c r="L658" s="126">
        <v>0</v>
      </c>
      <c r="M658" s="126">
        <v>0</v>
      </c>
      <c r="N658" s="126">
        <v>68700</v>
      </c>
    </row>
    <row r="659" spans="1:14" s="2" customFormat="1" ht="12.75" outlineLevel="4">
      <c r="A659" s="22"/>
      <c r="B659" s="13" t="s">
        <v>51</v>
      </c>
      <c r="C659" s="29" t="s">
        <v>513</v>
      </c>
      <c r="D659" s="29">
        <v>240</v>
      </c>
      <c r="E659" s="29" t="s">
        <v>52</v>
      </c>
      <c r="F659" s="29"/>
      <c r="G659" s="126">
        <f t="shared" si="180"/>
        <v>68700</v>
      </c>
      <c r="H659" s="126">
        <v>0</v>
      </c>
      <c r="I659" s="126">
        <v>0</v>
      </c>
      <c r="J659" s="126">
        <v>68700</v>
      </c>
      <c r="K659" s="126">
        <f t="shared" si="181"/>
        <v>68700</v>
      </c>
      <c r="L659" s="126">
        <v>0</v>
      </c>
      <c r="M659" s="126">
        <v>0</v>
      </c>
      <c r="N659" s="126">
        <v>68700</v>
      </c>
    </row>
    <row r="660" spans="1:14" s="2" customFormat="1" ht="12.75" outlineLevel="4">
      <c r="A660" s="22"/>
      <c r="B660" s="13" t="s">
        <v>65</v>
      </c>
      <c r="C660" s="29" t="s">
        <v>513</v>
      </c>
      <c r="D660" s="29">
        <v>240</v>
      </c>
      <c r="E660" s="29" t="s">
        <v>52</v>
      </c>
      <c r="F660" s="29" t="s">
        <v>66</v>
      </c>
      <c r="G660" s="126">
        <f t="shared" si="180"/>
        <v>68700</v>
      </c>
      <c r="H660" s="126">
        <v>0</v>
      </c>
      <c r="I660" s="126">
        <v>0</v>
      </c>
      <c r="J660" s="126">
        <v>68700</v>
      </c>
      <c r="K660" s="126">
        <f t="shared" si="181"/>
        <v>68700</v>
      </c>
      <c r="L660" s="126">
        <v>0</v>
      </c>
      <c r="M660" s="126">
        <v>0</v>
      </c>
      <c r="N660" s="126">
        <v>68700</v>
      </c>
    </row>
    <row r="661" spans="1:14" s="2" customFormat="1" ht="12.75" outlineLevel="4">
      <c r="A661" s="47"/>
      <c r="B661" s="13"/>
      <c r="C661" s="43"/>
      <c r="D661" s="45"/>
      <c r="E661" s="43"/>
      <c r="F661" s="43"/>
      <c r="G661" s="54"/>
      <c r="H661" s="54"/>
      <c r="I661" s="54"/>
      <c r="J661" s="46"/>
      <c r="K661" s="54"/>
      <c r="L661" s="54"/>
      <c r="M661" s="54"/>
      <c r="N661" s="46"/>
    </row>
    <row r="662" spans="1:14" s="2" customFormat="1" ht="72" customHeight="1" outlineLevel="4">
      <c r="A662" s="21" t="s">
        <v>514</v>
      </c>
      <c r="B662" s="159" t="s">
        <v>199</v>
      </c>
      <c r="C662" s="167" t="s">
        <v>257</v>
      </c>
      <c r="D662" s="161"/>
      <c r="E662" s="160"/>
      <c r="F662" s="160"/>
      <c r="G662" s="162">
        <f aca="true" t="shared" si="182" ref="G662:N662">G664+G729</f>
        <v>45446410.32</v>
      </c>
      <c r="H662" s="162">
        <f t="shared" si="182"/>
        <v>2591000</v>
      </c>
      <c r="I662" s="162">
        <f t="shared" si="182"/>
        <v>33215300</v>
      </c>
      <c r="J662" s="162">
        <f t="shared" si="182"/>
        <v>9640110.32</v>
      </c>
      <c r="K662" s="162">
        <f t="shared" si="182"/>
        <v>44187630.54000001</v>
      </c>
      <c r="L662" s="162">
        <f t="shared" si="182"/>
        <v>2591000</v>
      </c>
      <c r="M662" s="162">
        <f t="shared" si="182"/>
        <v>33215300</v>
      </c>
      <c r="N662" s="162">
        <f t="shared" si="182"/>
        <v>8381330.54</v>
      </c>
    </row>
    <row r="663" spans="1:14" s="2" customFormat="1" ht="12.75" outlineLevel="4">
      <c r="A663" s="22"/>
      <c r="B663" s="23"/>
      <c r="C663" s="3"/>
      <c r="D663" s="3"/>
      <c r="E663" s="3"/>
      <c r="F663" s="13"/>
      <c r="G663" s="7"/>
      <c r="H663" s="7"/>
      <c r="I663" s="7"/>
      <c r="J663" s="5"/>
      <c r="K663" s="7"/>
      <c r="L663" s="7"/>
      <c r="M663" s="7"/>
      <c r="N663" s="5"/>
    </row>
    <row r="664" spans="1:14" s="2" customFormat="1" ht="111.75" customHeight="1" outlineLevel="4">
      <c r="A664" s="26" t="s">
        <v>515</v>
      </c>
      <c r="B664" s="166" t="s">
        <v>375</v>
      </c>
      <c r="C664" s="35" t="s">
        <v>259</v>
      </c>
      <c r="D664" s="10"/>
      <c r="E664" s="10"/>
      <c r="F664" s="10"/>
      <c r="G664" s="129">
        <f>G665+G671+G677+G722</f>
        <v>41535310.32</v>
      </c>
      <c r="H664" s="129">
        <f>H671+H677+H665+H722</f>
        <v>2591000</v>
      </c>
      <c r="I664" s="129">
        <f>I671+I677+I665+I722</f>
        <v>33215300</v>
      </c>
      <c r="J664" s="129">
        <f>J671+J677+J665+J722</f>
        <v>5729010.32</v>
      </c>
      <c r="K664" s="129">
        <f>K665+K671+K677+K722</f>
        <v>40279493.120000005</v>
      </c>
      <c r="L664" s="129">
        <f>L671+L677+L665+L722</f>
        <v>2591000</v>
      </c>
      <c r="M664" s="129">
        <f>M671+M677+M665+M722</f>
        <v>33215300</v>
      </c>
      <c r="N664" s="129">
        <f>N671+N677+N665+N722</f>
        <v>4473193.12</v>
      </c>
    </row>
    <row r="665" spans="1:14" s="2" customFormat="1" ht="56.25" customHeight="1" outlineLevel="4">
      <c r="A665" s="22"/>
      <c r="B665" s="10" t="s">
        <v>316</v>
      </c>
      <c r="C665" s="31" t="s">
        <v>322</v>
      </c>
      <c r="D665" s="31"/>
      <c r="E665" s="31"/>
      <c r="F665" s="31"/>
      <c r="G665" s="115">
        <f aca="true" t="shared" si="183" ref="G665:N665">G666</f>
        <v>138866.11</v>
      </c>
      <c r="H665" s="115">
        <f t="shared" si="183"/>
        <v>0</v>
      </c>
      <c r="I665" s="115">
        <f t="shared" si="183"/>
        <v>0</v>
      </c>
      <c r="J665" s="115">
        <f t="shared" si="183"/>
        <v>138866.11</v>
      </c>
      <c r="K665" s="115">
        <f t="shared" si="183"/>
        <v>0</v>
      </c>
      <c r="L665" s="115">
        <f t="shared" si="183"/>
        <v>0</v>
      </c>
      <c r="M665" s="115">
        <f t="shared" si="183"/>
        <v>0</v>
      </c>
      <c r="N665" s="115">
        <f t="shared" si="183"/>
        <v>0</v>
      </c>
    </row>
    <row r="666" spans="1:14" s="2" customFormat="1" ht="26.25" customHeight="1" outlineLevel="4">
      <c r="A666" s="22"/>
      <c r="B666" s="13" t="s">
        <v>317</v>
      </c>
      <c r="C666" s="29" t="s">
        <v>318</v>
      </c>
      <c r="D666" s="29"/>
      <c r="E666" s="29"/>
      <c r="F666" s="29"/>
      <c r="G666" s="126">
        <f>H666+I666+J666</f>
        <v>138866.11</v>
      </c>
      <c r="H666" s="126">
        <v>0</v>
      </c>
      <c r="I666" s="126">
        <v>0</v>
      </c>
      <c r="J666" s="126">
        <v>138866.11</v>
      </c>
      <c r="K666" s="126">
        <f>L666+M666+N666</f>
        <v>0</v>
      </c>
      <c r="L666" s="126">
        <v>0</v>
      </c>
      <c r="M666" s="126">
        <v>0</v>
      </c>
      <c r="N666" s="126">
        <v>0</v>
      </c>
    </row>
    <row r="667" spans="1:14" s="2" customFormat="1" ht="12.75" outlineLevel="4">
      <c r="A667" s="22"/>
      <c r="B667" s="13" t="s">
        <v>128</v>
      </c>
      <c r="C667" s="29" t="s">
        <v>318</v>
      </c>
      <c r="D667" s="29" t="s">
        <v>303</v>
      </c>
      <c r="E667" s="29"/>
      <c r="F667" s="29"/>
      <c r="G667" s="126">
        <f>H667+I667+J667</f>
        <v>138866.11</v>
      </c>
      <c r="H667" s="126">
        <v>0</v>
      </c>
      <c r="I667" s="126">
        <v>0</v>
      </c>
      <c r="J667" s="126">
        <v>138866.11</v>
      </c>
      <c r="K667" s="126">
        <f>L667+M667+N667</f>
        <v>0</v>
      </c>
      <c r="L667" s="126">
        <v>0</v>
      </c>
      <c r="M667" s="126">
        <v>0</v>
      </c>
      <c r="N667" s="126">
        <v>0</v>
      </c>
    </row>
    <row r="668" spans="1:14" s="2" customFormat="1" ht="12.75" outlineLevel="4">
      <c r="A668" s="22"/>
      <c r="B668" s="13" t="s">
        <v>319</v>
      </c>
      <c r="C668" s="29" t="s">
        <v>318</v>
      </c>
      <c r="D668" s="29" t="s">
        <v>457</v>
      </c>
      <c r="E668" s="29"/>
      <c r="F668" s="29"/>
      <c r="G668" s="126">
        <f>H668+I668+J668</f>
        <v>138866.11</v>
      </c>
      <c r="H668" s="126">
        <v>0</v>
      </c>
      <c r="I668" s="126">
        <v>0</v>
      </c>
      <c r="J668" s="126">
        <v>138866.11</v>
      </c>
      <c r="K668" s="126">
        <f>L668+M668+N668</f>
        <v>0</v>
      </c>
      <c r="L668" s="126">
        <v>0</v>
      </c>
      <c r="M668" s="126">
        <v>0</v>
      </c>
      <c r="N668" s="126">
        <v>0</v>
      </c>
    </row>
    <row r="669" spans="1:14" s="2" customFormat="1" ht="12.75" outlineLevel="4">
      <c r="A669" s="22"/>
      <c r="B669" s="13" t="s">
        <v>48</v>
      </c>
      <c r="C669" s="29" t="s">
        <v>318</v>
      </c>
      <c r="D669" s="29" t="s">
        <v>457</v>
      </c>
      <c r="E669" s="29" t="s">
        <v>41</v>
      </c>
      <c r="F669" s="29"/>
      <c r="G669" s="126">
        <f>H669+I669+J669</f>
        <v>138866.11</v>
      </c>
      <c r="H669" s="126">
        <v>0</v>
      </c>
      <c r="I669" s="126">
        <v>0</v>
      </c>
      <c r="J669" s="126">
        <v>138866.11</v>
      </c>
      <c r="K669" s="126">
        <f>L669+M669+N669</f>
        <v>0</v>
      </c>
      <c r="L669" s="126">
        <v>0</v>
      </c>
      <c r="M669" s="126">
        <v>0</v>
      </c>
      <c r="N669" s="126">
        <v>0</v>
      </c>
    </row>
    <row r="670" spans="1:14" s="2" customFormat="1" ht="12.75" outlineLevel="4">
      <c r="A670" s="22"/>
      <c r="B670" s="13" t="s">
        <v>320</v>
      </c>
      <c r="C670" s="29" t="s">
        <v>318</v>
      </c>
      <c r="D670" s="29" t="s">
        <v>457</v>
      </c>
      <c r="E670" s="29" t="s">
        <v>41</v>
      </c>
      <c r="F670" s="29" t="s">
        <v>321</v>
      </c>
      <c r="G670" s="126">
        <f>H670+I670+J670</f>
        <v>138866.11</v>
      </c>
      <c r="H670" s="126">
        <v>0</v>
      </c>
      <c r="I670" s="126">
        <v>0</v>
      </c>
      <c r="J670" s="126">
        <v>138866.11</v>
      </c>
      <c r="K670" s="126">
        <f>L670+M670+N670</f>
        <v>0</v>
      </c>
      <c r="L670" s="126">
        <v>0</v>
      </c>
      <c r="M670" s="126">
        <v>0</v>
      </c>
      <c r="N670" s="126">
        <v>0</v>
      </c>
    </row>
    <row r="671" spans="1:14" s="2" customFormat="1" ht="57.75" customHeight="1" outlineLevel="4">
      <c r="A671" s="22"/>
      <c r="B671" s="10" t="s">
        <v>254</v>
      </c>
      <c r="C671" s="31" t="s">
        <v>260</v>
      </c>
      <c r="D671" s="31"/>
      <c r="E671" s="31"/>
      <c r="F671" s="31"/>
      <c r="G671" s="115">
        <f aca="true" t="shared" si="184" ref="G671:N671">G672</f>
        <v>61523.95</v>
      </c>
      <c r="H671" s="115">
        <f t="shared" si="184"/>
        <v>0</v>
      </c>
      <c r="I671" s="115">
        <f t="shared" si="184"/>
        <v>0</v>
      </c>
      <c r="J671" s="115">
        <f t="shared" si="184"/>
        <v>61523.95</v>
      </c>
      <c r="K671" s="115">
        <f t="shared" si="184"/>
        <v>61523.95</v>
      </c>
      <c r="L671" s="115">
        <f t="shared" si="184"/>
        <v>0</v>
      </c>
      <c r="M671" s="115">
        <f t="shared" si="184"/>
        <v>0</v>
      </c>
      <c r="N671" s="115">
        <f t="shared" si="184"/>
        <v>61523.95</v>
      </c>
    </row>
    <row r="672" spans="1:14" s="2" customFormat="1" ht="26.25" customHeight="1" outlineLevel="4">
      <c r="A672" s="22"/>
      <c r="B672" s="13" t="s">
        <v>77</v>
      </c>
      <c r="C672" s="29" t="s">
        <v>261</v>
      </c>
      <c r="D672" s="29"/>
      <c r="E672" s="29"/>
      <c r="F672" s="29"/>
      <c r="G672" s="126">
        <f>H672+I672+J672</f>
        <v>61523.95</v>
      </c>
      <c r="H672" s="126">
        <v>0</v>
      </c>
      <c r="I672" s="126">
        <v>0</v>
      </c>
      <c r="J672" s="126">
        <v>61523.95</v>
      </c>
      <c r="K672" s="126">
        <f>L672+M672+N672</f>
        <v>61523.95</v>
      </c>
      <c r="L672" s="126">
        <v>0</v>
      </c>
      <c r="M672" s="126">
        <v>0</v>
      </c>
      <c r="N672" s="126">
        <v>61523.95</v>
      </c>
    </row>
    <row r="673" spans="1:14" s="2" customFormat="1" ht="12.75" outlineLevel="4">
      <c r="A673" s="22"/>
      <c r="B673" s="13" t="s">
        <v>128</v>
      </c>
      <c r="C673" s="29" t="s">
        <v>261</v>
      </c>
      <c r="D673" s="29" t="s">
        <v>303</v>
      </c>
      <c r="E673" s="29"/>
      <c r="F673" s="29"/>
      <c r="G673" s="126">
        <f>H673+I673+J673</f>
        <v>61523.95</v>
      </c>
      <c r="H673" s="126">
        <v>0</v>
      </c>
      <c r="I673" s="126">
        <v>0</v>
      </c>
      <c r="J673" s="126">
        <v>61523.95</v>
      </c>
      <c r="K673" s="126">
        <f>L673+M673+N673</f>
        <v>61523.95</v>
      </c>
      <c r="L673" s="126">
        <v>0</v>
      </c>
      <c r="M673" s="126">
        <v>0</v>
      </c>
      <c r="N673" s="126">
        <v>61523.95</v>
      </c>
    </row>
    <row r="674" spans="1:14" s="2" customFormat="1" ht="12.75" outlineLevel="4">
      <c r="A674" s="22"/>
      <c r="B674" s="13" t="s">
        <v>3</v>
      </c>
      <c r="C674" s="29" t="s">
        <v>261</v>
      </c>
      <c r="D674" s="29" t="s">
        <v>4</v>
      </c>
      <c r="E674" s="29"/>
      <c r="F674" s="29"/>
      <c r="G674" s="126">
        <f>H674+I674+J674</f>
        <v>61523.95</v>
      </c>
      <c r="H674" s="126">
        <v>0</v>
      </c>
      <c r="I674" s="126">
        <v>0</v>
      </c>
      <c r="J674" s="126">
        <v>61523.95</v>
      </c>
      <c r="K674" s="126">
        <f>L674+M674+N674</f>
        <v>61523.95</v>
      </c>
      <c r="L674" s="126">
        <v>0</v>
      </c>
      <c r="M674" s="126">
        <v>0</v>
      </c>
      <c r="N674" s="126">
        <v>61523.95</v>
      </c>
    </row>
    <row r="675" spans="1:14" s="2" customFormat="1" ht="12.75" outlineLevel="4">
      <c r="A675" s="22"/>
      <c r="B675" s="13" t="s">
        <v>48</v>
      </c>
      <c r="C675" s="29" t="s">
        <v>261</v>
      </c>
      <c r="D675" s="29" t="s">
        <v>4</v>
      </c>
      <c r="E675" s="29" t="s">
        <v>41</v>
      </c>
      <c r="F675" s="29"/>
      <c r="G675" s="126">
        <f>H675+I675+J675</f>
        <v>61523.95</v>
      </c>
      <c r="H675" s="126">
        <v>0</v>
      </c>
      <c r="I675" s="126">
        <v>0</v>
      </c>
      <c r="J675" s="126">
        <v>61523.95</v>
      </c>
      <c r="K675" s="126">
        <f>L675+M675+N675</f>
        <v>61523.95</v>
      </c>
      <c r="L675" s="126">
        <v>0</v>
      </c>
      <c r="M675" s="126">
        <v>0</v>
      </c>
      <c r="N675" s="126">
        <v>61523.95</v>
      </c>
    </row>
    <row r="676" spans="1:14" s="2" customFormat="1" ht="12.75" outlineLevel="4">
      <c r="A676" s="22"/>
      <c r="B676" s="13" t="s">
        <v>56</v>
      </c>
      <c r="C676" s="29" t="s">
        <v>261</v>
      </c>
      <c r="D676" s="29" t="s">
        <v>4</v>
      </c>
      <c r="E676" s="29" t="s">
        <v>41</v>
      </c>
      <c r="F676" s="29" t="s">
        <v>255</v>
      </c>
      <c r="G676" s="126">
        <f>H676+I676+J676</f>
        <v>61523.95</v>
      </c>
      <c r="H676" s="126">
        <v>0</v>
      </c>
      <c r="I676" s="126">
        <v>0</v>
      </c>
      <c r="J676" s="126">
        <v>61523.95</v>
      </c>
      <c r="K676" s="126">
        <f>L676+M676+N676</f>
        <v>61523.95</v>
      </c>
      <c r="L676" s="126">
        <v>0</v>
      </c>
      <c r="M676" s="126">
        <v>0</v>
      </c>
      <c r="N676" s="126">
        <v>61523.95</v>
      </c>
    </row>
    <row r="677" spans="1:14" s="2" customFormat="1" ht="72" customHeight="1" outlineLevel="4">
      <c r="A677" s="22"/>
      <c r="B677" s="10" t="s">
        <v>262</v>
      </c>
      <c r="C677" s="31" t="s">
        <v>263</v>
      </c>
      <c r="D677" s="31"/>
      <c r="E677" s="31"/>
      <c r="F677" s="31"/>
      <c r="G677" s="115">
        <f>G678+G712+G717+G707+G683+G692</f>
        <v>41334920.26</v>
      </c>
      <c r="H677" s="115">
        <f aca="true" t="shared" si="185" ref="H677:N677">H678+H712+H717+H707+H683+H692</f>
        <v>2591000</v>
      </c>
      <c r="I677" s="115">
        <f t="shared" si="185"/>
        <v>33215300</v>
      </c>
      <c r="J677" s="115">
        <f t="shared" si="185"/>
        <v>5528620.26</v>
      </c>
      <c r="K677" s="115">
        <f t="shared" si="185"/>
        <v>40217969.17</v>
      </c>
      <c r="L677" s="115">
        <f t="shared" si="185"/>
        <v>2591000</v>
      </c>
      <c r="M677" s="115">
        <f t="shared" si="185"/>
        <v>33215300</v>
      </c>
      <c r="N677" s="115">
        <f t="shared" si="185"/>
        <v>4411669.17</v>
      </c>
    </row>
    <row r="678" spans="1:14" s="2" customFormat="1" ht="54" customHeight="1" outlineLevel="4">
      <c r="A678" s="22"/>
      <c r="B678" s="13" t="s">
        <v>264</v>
      </c>
      <c r="C678" s="29" t="s">
        <v>265</v>
      </c>
      <c r="D678" s="29"/>
      <c r="E678" s="29"/>
      <c r="F678" s="29"/>
      <c r="G678" s="126">
        <f>H678+I678+J678</f>
        <v>1259300</v>
      </c>
      <c r="H678" s="126">
        <v>1259300</v>
      </c>
      <c r="I678" s="126">
        <v>0</v>
      </c>
      <c r="J678" s="126">
        <v>0</v>
      </c>
      <c r="K678" s="126">
        <f>L678+M678+N678</f>
        <v>1259300</v>
      </c>
      <c r="L678" s="126">
        <v>1259300</v>
      </c>
      <c r="M678" s="126">
        <v>0</v>
      </c>
      <c r="N678" s="126">
        <v>0</v>
      </c>
    </row>
    <row r="679" spans="1:14" s="2" customFormat="1" ht="12.75" outlineLevel="4">
      <c r="A679" s="22"/>
      <c r="B679" s="13" t="s">
        <v>91</v>
      </c>
      <c r="C679" s="29" t="s">
        <v>265</v>
      </c>
      <c r="D679" s="29">
        <v>500</v>
      </c>
      <c r="E679" s="29"/>
      <c r="F679" s="29"/>
      <c r="G679" s="126">
        <f>H679+I679+J679</f>
        <v>1259300</v>
      </c>
      <c r="H679" s="126">
        <v>1259300</v>
      </c>
      <c r="I679" s="126">
        <v>0</v>
      </c>
      <c r="J679" s="126">
        <v>0</v>
      </c>
      <c r="K679" s="126">
        <f>L679+M679+N679</f>
        <v>1259300</v>
      </c>
      <c r="L679" s="126">
        <v>1259300</v>
      </c>
      <c r="M679" s="126">
        <v>0</v>
      </c>
      <c r="N679" s="126">
        <v>0</v>
      </c>
    </row>
    <row r="680" spans="1:14" s="2" customFormat="1" ht="12.75" outlineLevel="4">
      <c r="A680" s="22"/>
      <c r="B680" s="13" t="s">
        <v>74</v>
      </c>
      <c r="C680" s="29" t="s">
        <v>265</v>
      </c>
      <c r="D680" s="29">
        <v>530</v>
      </c>
      <c r="E680" s="29"/>
      <c r="F680" s="29"/>
      <c r="G680" s="126">
        <f>H680+I680+J680</f>
        <v>1259300</v>
      </c>
      <c r="H680" s="126">
        <v>1259300</v>
      </c>
      <c r="I680" s="126">
        <v>0</v>
      </c>
      <c r="J680" s="126">
        <v>0</v>
      </c>
      <c r="K680" s="126">
        <f>L680+M680+N680</f>
        <v>1259300</v>
      </c>
      <c r="L680" s="126">
        <v>1259300</v>
      </c>
      <c r="M680" s="126">
        <v>0</v>
      </c>
      <c r="N680" s="126">
        <v>0</v>
      </c>
    </row>
    <row r="681" spans="1:14" s="2" customFormat="1" ht="12.75" outlineLevel="4">
      <c r="A681" s="22"/>
      <c r="B681" s="13" t="s">
        <v>75</v>
      </c>
      <c r="C681" s="29" t="s">
        <v>265</v>
      </c>
      <c r="D681" s="29">
        <v>530</v>
      </c>
      <c r="E681" s="29" t="s">
        <v>38</v>
      </c>
      <c r="F681" s="29"/>
      <c r="G681" s="126">
        <f>H681+I681+J681</f>
        <v>1259300</v>
      </c>
      <c r="H681" s="126">
        <v>1259300</v>
      </c>
      <c r="I681" s="126">
        <v>0</v>
      </c>
      <c r="J681" s="126">
        <v>0</v>
      </c>
      <c r="K681" s="126">
        <f>L681+M681+N681</f>
        <v>1259300</v>
      </c>
      <c r="L681" s="126">
        <v>1259300</v>
      </c>
      <c r="M681" s="126">
        <v>0</v>
      </c>
      <c r="N681" s="126">
        <v>0</v>
      </c>
    </row>
    <row r="682" spans="1:14" s="2" customFormat="1" ht="12.75" outlineLevel="4">
      <c r="A682" s="22"/>
      <c r="B682" s="13" t="s">
        <v>76</v>
      </c>
      <c r="C682" s="29" t="s">
        <v>265</v>
      </c>
      <c r="D682" s="29">
        <v>530</v>
      </c>
      <c r="E682" s="29" t="s">
        <v>38</v>
      </c>
      <c r="F682" s="29" t="s">
        <v>43</v>
      </c>
      <c r="G682" s="126">
        <f>H682+I682+J682</f>
        <v>1259300</v>
      </c>
      <c r="H682" s="126">
        <v>1259300</v>
      </c>
      <c r="I682" s="126">
        <v>0</v>
      </c>
      <c r="J682" s="126">
        <v>0</v>
      </c>
      <c r="K682" s="126">
        <f>L682+M682+N682</f>
        <v>1259300</v>
      </c>
      <c r="L682" s="126">
        <v>1259300</v>
      </c>
      <c r="M682" s="126">
        <v>0</v>
      </c>
      <c r="N682" s="126">
        <v>0</v>
      </c>
    </row>
    <row r="683" spans="1:14" s="2" customFormat="1" ht="135" customHeight="1" outlineLevel="4">
      <c r="A683" s="22"/>
      <c r="B683" s="13" t="s">
        <v>602</v>
      </c>
      <c r="C683" s="29" t="s">
        <v>599</v>
      </c>
      <c r="D683" s="29"/>
      <c r="E683" s="29"/>
      <c r="F683" s="29"/>
      <c r="G683" s="126">
        <f>G684+G688</f>
        <v>1331700</v>
      </c>
      <c r="H683" s="126">
        <f aca="true" t="shared" si="186" ref="H683:N683">H684+H688</f>
        <v>1331700</v>
      </c>
      <c r="I683" s="126">
        <f t="shared" si="186"/>
        <v>0</v>
      </c>
      <c r="J683" s="126">
        <f t="shared" si="186"/>
        <v>0</v>
      </c>
      <c r="K683" s="126">
        <f t="shared" si="186"/>
        <v>1331700</v>
      </c>
      <c r="L683" s="126">
        <f t="shared" si="186"/>
        <v>1331700</v>
      </c>
      <c r="M683" s="126">
        <f t="shared" si="186"/>
        <v>0</v>
      </c>
      <c r="N683" s="126">
        <f t="shared" si="186"/>
        <v>0</v>
      </c>
    </row>
    <row r="684" spans="1:14" s="2" customFormat="1" ht="66" outlineLevel="4">
      <c r="A684" s="22"/>
      <c r="B684" s="13" t="s">
        <v>146</v>
      </c>
      <c r="C684" s="29" t="s">
        <v>599</v>
      </c>
      <c r="D684" s="29" t="s">
        <v>313</v>
      </c>
      <c r="E684" s="29"/>
      <c r="F684" s="29"/>
      <c r="G684" s="126">
        <f aca="true" t="shared" si="187" ref="G684:G691">H684+I684+J684</f>
        <v>831700</v>
      </c>
      <c r="H684" s="126">
        <v>831700</v>
      </c>
      <c r="I684" s="126">
        <v>0</v>
      </c>
      <c r="J684" s="126">
        <v>0</v>
      </c>
      <c r="K684" s="126">
        <f aca="true" t="shared" si="188" ref="K684:K691">L684+M684+N684</f>
        <v>831700</v>
      </c>
      <c r="L684" s="126">
        <v>831700</v>
      </c>
      <c r="M684" s="126">
        <v>0</v>
      </c>
      <c r="N684" s="126">
        <v>0</v>
      </c>
    </row>
    <row r="685" spans="1:14" s="2" customFormat="1" ht="27" customHeight="1" outlineLevel="4">
      <c r="A685" s="22"/>
      <c r="B685" s="13" t="s">
        <v>147</v>
      </c>
      <c r="C685" s="29" t="s">
        <v>599</v>
      </c>
      <c r="D685" s="29" t="s">
        <v>428</v>
      </c>
      <c r="E685" s="29"/>
      <c r="F685" s="29"/>
      <c r="G685" s="126">
        <f t="shared" si="187"/>
        <v>831700</v>
      </c>
      <c r="H685" s="126">
        <v>831700</v>
      </c>
      <c r="I685" s="126">
        <v>0</v>
      </c>
      <c r="J685" s="126">
        <v>0</v>
      </c>
      <c r="K685" s="126">
        <f t="shared" si="188"/>
        <v>831700</v>
      </c>
      <c r="L685" s="126">
        <v>831700</v>
      </c>
      <c r="M685" s="126">
        <v>0</v>
      </c>
      <c r="N685" s="126">
        <v>0</v>
      </c>
    </row>
    <row r="686" spans="1:14" s="2" customFormat="1" ht="14.25" customHeight="1" outlineLevel="4">
      <c r="A686" s="22"/>
      <c r="B686" s="13" t="s">
        <v>48</v>
      </c>
      <c r="C686" s="29" t="s">
        <v>599</v>
      </c>
      <c r="D686" s="29" t="s">
        <v>428</v>
      </c>
      <c r="E686" s="29" t="s">
        <v>41</v>
      </c>
      <c r="F686" s="29"/>
      <c r="G686" s="126">
        <f t="shared" si="187"/>
        <v>831700</v>
      </c>
      <c r="H686" s="126">
        <v>831700</v>
      </c>
      <c r="I686" s="126">
        <v>0</v>
      </c>
      <c r="J686" s="126">
        <v>0</v>
      </c>
      <c r="K686" s="126">
        <f t="shared" si="188"/>
        <v>831700</v>
      </c>
      <c r="L686" s="126">
        <v>831700</v>
      </c>
      <c r="M686" s="126">
        <v>0</v>
      </c>
      <c r="N686" s="126">
        <v>0</v>
      </c>
    </row>
    <row r="687" spans="1:14" s="2" customFormat="1" ht="52.5" outlineLevel="4">
      <c r="A687" s="22"/>
      <c r="B687" s="13" t="s">
        <v>98</v>
      </c>
      <c r="C687" s="29" t="s">
        <v>599</v>
      </c>
      <c r="D687" s="29" t="s">
        <v>428</v>
      </c>
      <c r="E687" s="29" t="s">
        <v>41</v>
      </c>
      <c r="F687" s="29" t="s">
        <v>49</v>
      </c>
      <c r="G687" s="126">
        <f t="shared" si="187"/>
        <v>831700</v>
      </c>
      <c r="H687" s="126">
        <v>831700</v>
      </c>
      <c r="I687" s="126">
        <v>0</v>
      </c>
      <c r="J687" s="126">
        <v>0</v>
      </c>
      <c r="K687" s="126">
        <f t="shared" si="188"/>
        <v>831700</v>
      </c>
      <c r="L687" s="126">
        <v>831700</v>
      </c>
      <c r="M687" s="126">
        <v>0</v>
      </c>
      <c r="N687" s="126">
        <v>0</v>
      </c>
    </row>
    <row r="688" spans="1:14" s="2" customFormat="1" ht="12.75" outlineLevel="4">
      <c r="A688" s="22"/>
      <c r="B688" s="13" t="s">
        <v>91</v>
      </c>
      <c r="C688" s="29" t="s">
        <v>517</v>
      </c>
      <c r="D688" s="29">
        <v>500</v>
      </c>
      <c r="E688" s="29"/>
      <c r="F688" s="29"/>
      <c r="G688" s="126">
        <f t="shared" si="187"/>
        <v>500000</v>
      </c>
      <c r="H688" s="126">
        <v>500000</v>
      </c>
      <c r="I688" s="126">
        <v>0</v>
      </c>
      <c r="J688" s="126">
        <v>0</v>
      </c>
      <c r="K688" s="126">
        <f t="shared" si="188"/>
        <v>500000</v>
      </c>
      <c r="L688" s="126">
        <v>500000</v>
      </c>
      <c r="M688" s="126">
        <v>0</v>
      </c>
      <c r="N688" s="126">
        <v>0</v>
      </c>
    </row>
    <row r="689" spans="1:14" s="2" customFormat="1" ht="12.75" outlineLevel="4">
      <c r="A689" s="22"/>
      <c r="B689" s="13" t="s">
        <v>81</v>
      </c>
      <c r="C689" s="29" t="s">
        <v>517</v>
      </c>
      <c r="D689" s="29" t="s">
        <v>232</v>
      </c>
      <c r="E689" s="29"/>
      <c r="F689" s="29"/>
      <c r="G689" s="126">
        <f t="shared" si="187"/>
        <v>500000</v>
      </c>
      <c r="H689" s="126">
        <v>500000</v>
      </c>
      <c r="I689" s="126">
        <v>0</v>
      </c>
      <c r="J689" s="126">
        <v>0</v>
      </c>
      <c r="K689" s="126">
        <f t="shared" si="188"/>
        <v>500000</v>
      </c>
      <c r="L689" s="126">
        <v>500000</v>
      </c>
      <c r="M689" s="126">
        <v>0</v>
      </c>
      <c r="N689" s="126">
        <v>0</v>
      </c>
    </row>
    <row r="690" spans="1:14" s="2" customFormat="1" ht="12.75" outlineLevel="4">
      <c r="A690" s="22"/>
      <c r="B690" s="13" t="s">
        <v>48</v>
      </c>
      <c r="C690" s="29" t="s">
        <v>517</v>
      </c>
      <c r="D690" s="29" t="s">
        <v>232</v>
      </c>
      <c r="E690" s="29" t="s">
        <v>41</v>
      </c>
      <c r="F690" s="29"/>
      <c r="G690" s="126">
        <f t="shared" si="187"/>
        <v>500000</v>
      </c>
      <c r="H690" s="126">
        <v>500000</v>
      </c>
      <c r="I690" s="126">
        <v>0</v>
      </c>
      <c r="J690" s="126">
        <v>0</v>
      </c>
      <c r="K690" s="126">
        <f t="shared" si="188"/>
        <v>500000</v>
      </c>
      <c r="L690" s="126">
        <v>500000</v>
      </c>
      <c r="M690" s="126">
        <v>0</v>
      </c>
      <c r="N690" s="126">
        <v>0</v>
      </c>
    </row>
    <row r="691" spans="1:14" s="2" customFormat="1" ht="54.75" customHeight="1" outlineLevel="4">
      <c r="A691" s="22"/>
      <c r="B691" s="13" t="s">
        <v>98</v>
      </c>
      <c r="C691" s="29" t="s">
        <v>517</v>
      </c>
      <c r="D691" s="29" t="s">
        <v>232</v>
      </c>
      <c r="E691" s="29" t="s">
        <v>49</v>
      </c>
      <c r="F691" s="29" t="s">
        <v>49</v>
      </c>
      <c r="G691" s="126">
        <f t="shared" si="187"/>
        <v>500000</v>
      </c>
      <c r="H691" s="126">
        <v>500000</v>
      </c>
      <c r="I691" s="126">
        <v>0</v>
      </c>
      <c r="J691" s="126">
        <v>0</v>
      </c>
      <c r="K691" s="126">
        <f t="shared" si="188"/>
        <v>500000</v>
      </c>
      <c r="L691" s="126">
        <v>500000</v>
      </c>
      <c r="M691" s="126">
        <v>0</v>
      </c>
      <c r="N691" s="126">
        <v>0</v>
      </c>
    </row>
    <row r="692" spans="1:14" s="2" customFormat="1" ht="25.5" customHeight="1" outlineLevel="4">
      <c r="A692" s="22"/>
      <c r="B692" s="13" t="s">
        <v>600</v>
      </c>
      <c r="C692" s="29" t="s">
        <v>601</v>
      </c>
      <c r="D692" s="29"/>
      <c r="E692" s="29"/>
      <c r="F692" s="29"/>
      <c r="G692" s="126">
        <f aca="true" t="shared" si="189" ref="G692:N692">G693+G697</f>
        <v>16979091</v>
      </c>
      <c r="H692" s="126">
        <f t="shared" si="189"/>
        <v>0</v>
      </c>
      <c r="I692" s="126">
        <f t="shared" si="189"/>
        <v>16809300</v>
      </c>
      <c r="J692" s="126">
        <f t="shared" si="189"/>
        <v>169791</v>
      </c>
      <c r="K692" s="126">
        <f t="shared" si="189"/>
        <v>16979091</v>
      </c>
      <c r="L692" s="126">
        <f t="shared" si="189"/>
        <v>0</v>
      </c>
      <c r="M692" s="126">
        <f t="shared" si="189"/>
        <v>16809300</v>
      </c>
      <c r="N692" s="126">
        <f t="shared" si="189"/>
        <v>169791</v>
      </c>
    </row>
    <row r="693" spans="1:14" s="2" customFormat="1" ht="26.25" outlineLevel="4">
      <c r="A693" s="22"/>
      <c r="B693" s="13" t="s">
        <v>85</v>
      </c>
      <c r="C693" s="29" t="s">
        <v>601</v>
      </c>
      <c r="D693" s="29" t="s">
        <v>87</v>
      </c>
      <c r="E693" s="29"/>
      <c r="F693" s="29"/>
      <c r="G693" s="126">
        <f>H693+I693+J693</f>
        <v>230000</v>
      </c>
      <c r="H693" s="126">
        <v>0</v>
      </c>
      <c r="I693" s="126">
        <v>227700</v>
      </c>
      <c r="J693" s="126">
        <v>2300</v>
      </c>
      <c r="K693" s="126">
        <f>L693+M693+N693</f>
        <v>230000</v>
      </c>
      <c r="L693" s="126">
        <v>0</v>
      </c>
      <c r="M693" s="126">
        <v>227700</v>
      </c>
      <c r="N693" s="126">
        <v>2300</v>
      </c>
    </row>
    <row r="694" spans="1:14" s="2" customFormat="1" ht="27" customHeight="1" outlineLevel="4">
      <c r="A694" s="22"/>
      <c r="B694" s="13" t="s">
        <v>86</v>
      </c>
      <c r="C694" s="29" t="s">
        <v>601</v>
      </c>
      <c r="D694" s="29" t="s">
        <v>90</v>
      </c>
      <c r="E694" s="29"/>
      <c r="F694" s="29"/>
      <c r="G694" s="126">
        <f>H694+I694+J694</f>
        <v>230000</v>
      </c>
      <c r="H694" s="126">
        <v>0</v>
      </c>
      <c r="I694" s="126">
        <v>227700</v>
      </c>
      <c r="J694" s="126">
        <v>2300</v>
      </c>
      <c r="K694" s="126">
        <f>L694+M694+N694</f>
        <v>230000</v>
      </c>
      <c r="L694" s="126">
        <v>0</v>
      </c>
      <c r="M694" s="126">
        <v>227700</v>
      </c>
      <c r="N694" s="126">
        <v>2300</v>
      </c>
    </row>
    <row r="695" spans="1:14" s="2" customFormat="1" ht="12.75" outlineLevel="4">
      <c r="A695" s="22"/>
      <c r="B695" s="13" t="s">
        <v>51</v>
      </c>
      <c r="C695" s="29" t="s">
        <v>601</v>
      </c>
      <c r="D695" s="29" t="s">
        <v>90</v>
      </c>
      <c r="E695" s="29" t="s">
        <v>52</v>
      </c>
      <c r="F695" s="29"/>
      <c r="G695" s="126">
        <f>H695+I695+J695</f>
        <v>230000</v>
      </c>
      <c r="H695" s="126">
        <v>0</v>
      </c>
      <c r="I695" s="126">
        <v>227700</v>
      </c>
      <c r="J695" s="126">
        <v>2300</v>
      </c>
      <c r="K695" s="126">
        <f>L695+M695+N695</f>
        <v>230000</v>
      </c>
      <c r="L695" s="126">
        <v>0</v>
      </c>
      <c r="M695" s="126">
        <v>227700</v>
      </c>
      <c r="N695" s="126">
        <v>2300</v>
      </c>
    </row>
    <row r="696" spans="1:14" s="2" customFormat="1" ht="12.75" outlineLevel="4">
      <c r="A696" s="22"/>
      <c r="B696" s="13" t="s">
        <v>47</v>
      </c>
      <c r="C696" s="29" t="s">
        <v>601</v>
      </c>
      <c r="D696" s="29" t="s">
        <v>90</v>
      </c>
      <c r="E696" s="29" t="s">
        <v>52</v>
      </c>
      <c r="F696" s="29" t="s">
        <v>43</v>
      </c>
      <c r="G696" s="126">
        <f>H696+I696+J696</f>
        <v>230000</v>
      </c>
      <c r="H696" s="126">
        <v>0</v>
      </c>
      <c r="I696" s="126">
        <v>227700</v>
      </c>
      <c r="J696" s="126">
        <v>2300</v>
      </c>
      <c r="K696" s="126">
        <f>L696+M696+N696</f>
        <v>230000</v>
      </c>
      <c r="L696" s="126">
        <v>0</v>
      </c>
      <c r="M696" s="126">
        <v>227700</v>
      </c>
      <c r="N696" s="126">
        <v>2300</v>
      </c>
    </row>
    <row r="697" spans="1:14" s="2" customFormat="1" ht="27.75" customHeight="1" outlineLevel="4">
      <c r="A697" s="22"/>
      <c r="B697" s="13" t="s">
        <v>94</v>
      </c>
      <c r="C697" s="29" t="s">
        <v>517</v>
      </c>
      <c r="D697" s="29" t="s">
        <v>228</v>
      </c>
      <c r="E697" s="29"/>
      <c r="F697" s="29"/>
      <c r="G697" s="126">
        <f aca="true" t="shared" si="190" ref="G697:N697">G698+G702</f>
        <v>16749091</v>
      </c>
      <c r="H697" s="126">
        <f t="shared" si="190"/>
        <v>0</v>
      </c>
      <c r="I697" s="126">
        <f t="shared" si="190"/>
        <v>16581600</v>
      </c>
      <c r="J697" s="126">
        <f t="shared" si="190"/>
        <v>167491</v>
      </c>
      <c r="K697" s="126">
        <f t="shared" si="190"/>
        <v>16749091</v>
      </c>
      <c r="L697" s="126">
        <f t="shared" si="190"/>
        <v>0</v>
      </c>
      <c r="M697" s="126">
        <f t="shared" si="190"/>
        <v>16581600</v>
      </c>
      <c r="N697" s="126">
        <f t="shared" si="190"/>
        <v>167491</v>
      </c>
    </row>
    <row r="698" spans="1:14" s="2" customFormat="1" ht="15" customHeight="1" outlineLevel="4">
      <c r="A698" s="22"/>
      <c r="B698" s="13" t="s">
        <v>97</v>
      </c>
      <c r="C698" s="29" t="s">
        <v>517</v>
      </c>
      <c r="D698" s="29" t="s">
        <v>229</v>
      </c>
      <c r="E698" s="29"/>
      <c r="F698" s="29"/>
      <c r="G698" s="126">
        <f aca="true" t="shared" si="191" ref="G698:N698">G699</f>
        <v>13375842</v>
      </c>
      <c r="H698" s="126">
        <f t="shared" si="191"/>
        <v>0</v>
      </c>
      <c r="I698" s="126">
        <f t="shared" si="191"/>
        <v>13242083</v>
      </c>
      <c r="J698" s="126">
        <f t="shared" si="191"/>
        <v>133759</v>
      </c>
      <c r="K698" s="126">
        <f t="shared" si="191"/>
        <v>13375842</v>
      </c>
      <c r="L698" s="126">
        <f t="shared" si="191"/>
        <v>0</v>
      </c>
      <c r="M698" s="126">
        <f t="shared" si="191"/>
        <v>13242083</v>
      </c>
      <c r="N698" s="126">
        <f t="shared" si="191"/>
        <v>133759</v>
      </c>
    </row>
    <row r="699" spans="1:14" s="2" customFormat="1" ht="12.75" outlineLevel="4">
      <c r="A699" s="22"/>
      <c r="B699" s="13" t="s">
        <v>51</v>
      </c>
      <c r="C699" s="29" t="s">
        <v>517</v>
      </c>
      <c r="D699" s="29" t="s">
        <v>229</v>
      </c>
      <c r="E699" s="29" t="s">
        <v>52</v>
      </c>
      <c r="F699" s="29"/>
      <c r="G699" s="126">
        <f aca="true" t="shared" si="192" ref="G699:N699">G700+G701</f>
        <v>13375842</v>
      </c>
      <c r="H699" s="126">
        <f t="shared" si="192"/>
        <v>0</v>
      </c>
      <c r="I699" s="126">
        <f t="shared" si="192"/>
        <v>13242083</v>
      </c>
      <c r="J699" s="126">
        <f t="shared" si="192"/>
        <v>133759</v>
      </c>
      <c r="K699" s="126">
        <f t="shared" si="192"/>
        <v>13375842</v>
      </c>
      <c r="L699" s="126">
        <f t="shared" si="192"/>
        <v>0</v>
      </c>
      <c r="M699" s="126">
        <f t="shared" si="192"/>
        <v>13242083</v>
      </c>
      <c r="N699" s="126">
        <f t="shared" si="192"/>
        <v>133759</v>
      </c>
    </row>
    <row r="700" spans="1:14" s="2" customFormat="1" ht="12.75" outlineLevel="4">
      <c r="A700" s="22"/>
      <c r="B700" s="13" t="s">
        <v>59</v>
      </c>
      <c r="C700" s="29" t="s">
        <v>517</v>
      </c>
      <c r="D700" s="29" t="s">
        <v>229</v>
      </c>
      <c r="E700" s="29" t="s">
        <v>52</v>
      </c>
      <c r="F700" s="29" t="s">
        <v>41</v>
      </c>
      <c r="G700" s="126">
        <f>H700+I700+J700</f>
        <v>3191443</v>
      </c>
      <c r="H700" s="126">
        <v>0</v>
      </c>
      <c r="I700" s="126">
        <v>3159529</v>
      </c>
      <c r="J700" s="126">
        <v>31914</v>
      </c>
      <c r="K700" s="126">
        <f>L700+M700+N700</f>
        <v>3191443</v>
      </c>
      <c r="L700" s="126">
        <v>0</v>
      </c>
      <c r="M700" s="126">
        <v>3159529</v>
      </c>
      <c r="N700" s="126">
        <v>31914</v>
      </c>
    </row>
    <row r="701" spans="1:14" s="2" customFormat="1" ht="12.75" outlineLevel="4">
      <c r="A701" s="22"/>
      <c r="B701" s="13" t="s">
        <v>60</v>
      </c>
      <c r="C701" s="29" t="s">
        <v>517</v>
      </c>
      <c r="D701" s="29" t="s">
        <v>229</v>
      </c>
      <c r="E701" s="29" t="s">
        <v>52</v>
      </c>
      <c r="F701" s="29" t="s">
        <v>38</v>
      </c>
      <c r="G701" s="126">
        <f>H701+I701+J701</f>
        <v>10184399</v>
      </c>
      <c r="H701" s="126">
        <v>0</v>
      </c>
      <c r="I701" s="126">
        <v>10082554</v>
      </c>
      <c r="J701" s="126">
        <v>101845</v>
      </c>
      <c r="K701" s="126">
        <f>L701+M701+N701</f>
        <v>10184399</v>
      </c>
      <c r="L701" s="126">
        <v>0</v>
      </c>
      <c r="M701" s="126">
        <v>10082554</v>
      </c>
      <c r="N701" s="126">
        <v>101845</v>
      </c>
    </row>
    <row r="702" spans="1:14" s="2" customFormat="1" ht="15" customHeight="1" outlineLevel="4">
      <c r="A702" s="22"/>
      <c r="B702" s="13" t="s">
        <v>95</v>
      </c>
      <c r="C702" s="29" t="s">
        <v>517</v>
      </c>
      <c r="D702" s="29" t="s">
        <v>311</v>
      </c>
      <c r="E702" s="29"/>
      <c r="F702" s="29"/>
      <c r="G702" s="126">
        <f aca="true" t="shared" si="193" ref="G702:N702">G703</f>
        <v>3373249</v>
      </c>
      <c r="H702" s="126">
        <f t="shared" si="193"/>
        <v>0</v>
      </c>
      <c r="I702" s="126">
        <f t="shared" si="193"/>
        <v>3339517</v>
      </c>
      <c r="J702" s="126">
        <f t="shared" si="193"/>
        <v>33732</v>
      </c>
      <c r="K702" s="126">
        <f t="shared" si="193"/>
        <v>3373249</v>
      </c>
      <c r="L702" s="126">
        <f t="shared" si="193"/>
        <v>0</v>
      </c>
      <c r="M702" s="126">
        <f t="shared" si="193"/>
        <v>3339517</v>
      </c>
      <c r="N702" s="126">
        <f t="shared" si="193"/>
        <v>33732</v>
      </c>
    </row>
    <row r="703" spans="1:14" s="2" customFormat="1" ht="12.75" outlineLevel="4">
      <c r="A703" s="22"/>
      <c r="B703" s="13" t="s">
        <v>51</v>
      </c>
      <c r="C703" s="29" t="s">
        <v>517</v>
      </c>
      <c r="D703" s="29" t="s">
        <v>311</v>
      </c>
      <c r="E703" s="29" t="s">
        <v>52</v>
      </c>
      <c r="F703" s="29"/>
      <c r="G703" s="126">
        <f aca="true" t="shared" si="194" ref="G703:N703">G704+G705+G706</f>
        <v>3373249</v>
      </c>
      <c r="H703" s="126">
        <f t="shared" si="194"/>
        <v>0</v>
      </c>
      <c r="I703" s="126">
        <f t="shared" si="194"/>
        <v>3339517</v>
      </c>
      <c r="J703" s="126">
        <f t="shared" si="194"/>
        <v>33732</v>
      </c>
      <c r="K703" s="126">
        <f t="shared" si="194"/>
        <v>3373249</v>
      </c>
      <c r="L703" s="126">
        <f t="shared" si="194"/>
        <v>0</v>
      </c>
      <c r="M703" s="126">
        <f t="shared" si="194"/>
        <v>3339517</v>
      </c>
      <c r="N703" s="126">
        <f t="shared" si="194"/>
        <v>33732</v>
      </c>
    </row>
    <row r="704" spans="1:14" s="2" customFormat="1" ht="12.75" outlineLevel="4">
      <c r="A704" s="22"/>
      <c r="B704" s="13" t="s">
        <v>59</v>
      </c>
      <c r="C704" s="29" t="s">
        <v>517</v>
      </c>
      <c r="D704" s="29" t="s">
        <v>311</v>
      </c>
      <c r="E704" s="29" t="s">
        <v>52</v>
      </c>
      <c r="F704" s="29" t="s">
        <v>41</v>
      </c>
      <c r="G704" s="126">
        <f aca="true" t="shared" si="195" ref="G704:G721">H704+I704+J704</f>
        <v>1234600</v>
      </c>
      <c r="H704" s="126">
        <v>0</v>
      </c>
      <c r="I704" s="126">
        <v>1222254</v>
      </c>
      <c r="J704" s="126">
        <v>12346</v>
      </c>
      <c r="K704" s="126">
        <f aca="true" t="shared" si="196" ref="K704:K721">L704+M704+N704</f>
        <v>1234600</v>
      </c>
      <c r="L704" s="126">
        <v>0</v>
      </c>
      <c r="M704" s="126">
        <v>1222254</v>
      </c>
      <c r="N704" s="126">
        <v>12346</v>
      </c>
    </row>
    <row r="705" spans="1:14" s="2" customFormat="1" ht="12.75" outlineLevel="4">
      <c r="A705" s="22"/>
      <c r="B705" s="13" t="s">
        <v>60</v>
      </c>
      <c r="C705" s="29" t="s">
        <v>517</v>
      </c>
      <c r="D705" s="29" t="s">
        <v>311</v>
      </c>
      <c r="E705" s="29" t="s">
        <v>52</v>
      </c>
      <c r="F705" s="29" t="s">
        <v>38</v>
      </c>
      <c r="G705" s="126">
        <f t="shared" si="195"/>
        <v>544749</v>
      </c>
      <c r="H705" s="126">
        <v>0</v>
      </c>
      <c r="I705" s="126">
        <v>539302</v>
      </c>
      <c r="J705" s="126">
        <v>5447</v>
      </c>
      <c r="K705" s="126">
        <f t="shared" si="196"/>
        <v>544749</v>
      </c>
      <c r="L705" s="126">
        <v>0</v>
      </c>
      <c r="M705" s="126">
        <v>539302</v>
      </c>
      <c r="N705" s="126">
        <v>5447</v>
      </c>
    </row>
    <row r="706" spans="1:14" s="2" customFormat="1" ht="12.75" outlineLevel="4">
      <c r="A706" s="22"/>
      <c r="B706" s="13" t="s">
        <v>47</v>
      </c>
      <c r="C706" s="29" t="s">
        <v>517</v>
      </c>
      <c r="D706" s="29" t="s">
        <v>311</v>
      </c>
      <c r="E706" s="29" t="s">
        <v>52</v>
      </c>
      <c r="F706" s="29" t="s">
        <v>43</v>
      </c>
      <c r="G706" s="126">
        <f t="shared" si="195"/>
        <v>1593900</v>
      </c>
      <c r="H706" s="126">
        <v>0</v>
      </c>
      <c r="I706" s="126">
        <v>1577961</v>
      </c>
      <c r="J706" s="126">
        <v>15939</v>
      </c>
      <c r="K706" s="126">
        <f t="shared" si="196"/>
        <v>1593900</v>
      </c>
      <c r="L706" s="126">
        <v>0</v>
      </c>
      <c r="M706" s="126">
        <v>1577961</v>
      </c>
      <c r="N706" s="126">
        <v>15939</v>
      </c>
    </row>
    <row r="707" spans="1:14" s="2" customFormat="1" ht="67.5" customHeight="1" outlineLevel="4">
      <c r="A707" s="22"/>
      <c r="B707" s="13" t="s">
        <v>516</v>
      </c>
      <c r="C707" s="29" t="s">
        <v>517</v>
      </c>
      <c r="D707" s="29"/>
      <c r="E707" s="29"/>
      <c r="F707" s="29"/>
      <c r="G707" s="126">
        <f t="shared" si="195"/>
        <v>5358829.26</v>
      </c>
      <c r="H707" s="126">
        <v>0</v>
      </c>
      <c r="I707" s="126">
        <v>0</v>
      </c>
      <c r="J707" s="126">
        <v>5358829.26</v>
      </c>
      <c r="K707" s="126">
        <f t="shared" si="196"/>
        <v>4241878.17</v>
      </c>
      <c r="L707" s="126">
        <v>0</v>
      </c>
      <c r="M707" s="126">
        <v>0</v>
      </c>
      <c r="N707" s="126">
        <v>4241878.17</v>
      </c>
    </row>
    <row r="708" spans="1:14" s="2" customFormat="1" ht="12.75" outlineLevel="4">
      <c r="A708" s="22"/>
      <c r="B708" s="13" t="s">
        <v>91</v>
      </c>
      <c r="C708" s="29" t="s">
        <v>517</v>
      </c>
      <c r="D708" s="29">
        <v>500</v>
      </c>
      <c r="E708" s="29"/>
      <c r="F708" s="29"/>
      <c r="G708" s="126">
        <f t="shared" si="195"/>
        <v>5358829.26</v>
      </c>
      <c r="H708" s="126">
        <v>0</v>
      </c>
      <c r="I708" s="126">
        <v>0</v>
      </c>
      <c r="J708" s="126">
        <v>5358829.26</v>
      </c>
      <c r="K708" s="126">
        <f t="shared" si="196"/>
        <v>4241878.17</v>
      </c>
      <c r="L708" s="126">
        <v>0</v>
      </c>
      <c r="M708" s="126">
        <v>0</v>
      </c>
      <c r="N708" s="126">
        <v>4241878.17</v>
      </c>
    </row>
    <row r="709" spans="1:14" s="2" customFormat="1" ht="12.75" outlineLevel="4">
      <c r="A709" s="22"/>
      <c r="B709" s="13" t="s">
        <v>8</v>
      </c>
      <c r="C709" s="29" t="s">
        <v>517</v>
      </c>
      <c r="D709" s="29" t="s">
        <v>519</v>
      </c>
      <c r="E709" s="29"/>
      <c r="F709" s="29"/>
      <c r="G709" s="126">
        <f t="shared" si="195"/>
        <v>5358829.26</v>
      </c>
      <c r="H709" s="126">
        <v>0</v>
      </c>
      <c r="I709" s="126">
        <v>0</v>
      </c>
      <c r="J709" s="126">
        <v>5358829.26</v>
      </c>
      <c r="K709" s="126">
        <f t="shared" si="196"/>
        <v>4241878.17</v>
      </c>
      <c r="L709" s="126">
        <v>0</v>
      </c>
      <c r="M709" s="126">
        <v>0</v>
      </c>
      <c r="N709" s="126">
        <v>4241878.17</v>
      </c>
    </row>
    <row r="710" spans="1:14" s="2" customFormat="1" ht="39" outlineLevel="4">
      <c r="A710" s="22"/>
      <c r="B710" s="13" t="s">
        <v>78</v>
      </c>
      <c r="C710" s="29" t="s">
        <v>517</v>
      </c>
      <c r="D710" s="29" t="s">
        <v>519</v>
      </c>
      <c r="E710" s="29" t="s">
        <v>405</v>
      </c>
      <c r="F710" s="29"/>
      <c r="G710" s="126">
        <f t="shared" si="195"/>
        <v>5358829.26</v>
      </c>
      <c r="H710" s="126">
        <v>0</v>
      </c>
      <c r="I710" s="126">
        <v>0</v>
      </c>
      <c r="J710" s="126">
        <v>5358829.26</v>
      </c>
      <c r="K710" s="126">
        <f t="shared" si="196"/>
        <v>4241878.17</v>
      </c>
      <c r="L710" s="126">
        <v>0</v>
      </c>
      <c r="M710" s="126">
        <v>0</v>
      </c>
      <c r="N710" s="126">
        <v>4241878.17</v>
      </c>
    </row>
    <row r="711" spans="1:14" s="2" customFormat="1" ht="12.75" outlineLevel="4">
      <c r="A711" s="22"/>
      <c r="B711" s="13" t="s">
        <v>518</v>
      </c>
      <c r="C711" s="29" t="s">
        <v>517</v>
      </c>
      <c r="D711" s="29" t="s">
        <v>519</v>
      </c>
      <c r="E711" s="29" t="s">
        <v>405</v>
      </c>
      <c r="F711" s="29" t="s">
        <v>38</v>
      </c>
      <c r="G711" s="126">
        <f t="shared" si="195"/>
        <v>5358829.26</v>
      </c>
      <c r="H711" s="126">
        <v>0</v>
      </c>
      <c r="I711" s="126">
        <v>0</v>
      </c>
      <c r="J711" s="126">
        <v>5358829.26</v>
      </c>
      <c r="K711" s="126">
        <f t="shared" si="196"/>
        <v>4241878.17</v>
      </c>
      <c r="L711" s="126">
        <v>0</v>
      </c>
      <c r="M711" s="126">
        <v>0</v>
      </c>
      <c r="N711" s="126">
        <v>4241878.17</v>
      </c>
    </row>
    <row r="712" spans="1:14" s="2" customFormat="1" ht="66" outlineLevel="4">
      <c r="A712" s="22"/>
      <c r="B712" s="13" t="s">
        <v>295</v>
      </c>
      <c r="C712" s="29" t="s">
        <v>296</v>
      </c>
      <c r="D712" s="29"/>
      <c r="E712" s="29"/>
      <c r="F712" s="29"/>
      <c r="G712" s="126">
        <f t="shared" si="195"/>
        <v>131000</v>
      </c>
      <c r="H712" s="126">
        <v>0</v>
      </c>
      <c r="I712" s="126">
        <v>131000</v>
      </c>
      <c r="J712" s="126">
        <v>0</v>
      </c>
      <c r="K712" s="126">
        <f t="shared" si="196"/>
        <v>131000</v>
      </c>
      <c r="L712" s="126">
        <v>0</v>
      </c>
      <c r="M712" s="126">
        <v>131000</v>
      </c>
      <c r="N712" s="126">
        <v>0</v>
      </c>
    </row>
    <row r="713" spans="1:14" s="2" customFormat="1" ht="66.75" customHeight="1" outlineLevel="4">
      <c r="A713" s="22"/>
      <c r="B713" s="13" t="s">
        <v>146</v>
      </c>
      <c r="C713" s="29" t="s">
        <v>296</v>
      </c>
      <c r="D713" s="29">
        <v>100</v>
      </c>
      <c r="E713" s="29"/>
      <c r="F713" s="29"/>
      <c r="G713" s="126">
        <f t="shared" si="195"/>
        <v>131000</v>
      </c>
      <c r="H713" s="126">
        <v>0</v>
      </c>
      <c r="I713" s="126">
        <v>131000</v>
      </c>
      <c r="J713" s="126">
        <v>0</v>
      </c>
      <c r="K713" s="126">
        <f t="shared" si="196"/>
        <v>131000</v>
      </c>
      <c r="L713" s="126">
        <v>0</v>
      </c>
      <c r="M713" s="126">
        <v>131000</v>
      </c>
      <c r="N713" s="126">
        <v>0</v>
      </c>
    </row>
    <row r="714" spans="1:14" s="2" customFormat="1" ht="26.25" outlineLevel="4">
      <c r="A714" s="22"/>
      <c r="B714" s="13" t="s">
        <v>147</v>
      </c>
      <c r="C714" s="29" t="s">
        <v>296</v>
      </c>
      <c r="D714" s="29">
        <v>120</v>
      </c>
      <c r="E714" s="29"/>
      <c r="F714" s="29"/>
      <c r="G714" s="126">
        <f t="shared" si="195"/>
        <v>131000</v>
      </c>
      <c r="H714" s="126">
        <v>0</v>
      </c>
      <c r="I714" s="126">
        <v>131000</v>
      </c>
      <c r="J714" s="126">
        <v>0</v>
      </c>
      <c r="K714" s="126">
        <f t="shared" si="196"/>
        <v>131000</v>
      </c>
      <c r="L714" s="126">
        <v>0</v>
      </c>
      <c r="M714" s="126">
        <v>131000</v>
      </c>
      <c r="N714" s="126">
        <v>0</v>
      </c>
    </row>
    <row r="715" spans="1:14" s="2" customFormat="1" ht="12.75" outlineLevel="4">
      <c r="A715" s="22"/>
      <c r="B715" s="13" t="s">
        <v>48</v>
      </c>
      <c r="C715" s="29" t="s">
        <v>296</v>
      </c>
      <c r="D715" s="29">
        <v>120</v>
      </c>
      <c r="E715" s="29" t="s">
        <v>41</v>
      </c>
      <c r="F715" s="29"/>
      <c r="G715" s="126">
        <f t="shared" si="195"/>
        <v>131000</v>
      </c>
      <c r="H715" s="126">
        <v>0</v>
      </c>
      <c r="I715" s="126">
        <v>131000</v>
      </c>
      <c r="J715" s="126">
        <v>0</v>
      </c>
      <c r="K715" s="126">
        <f t="shared" si="196"/>
        <v>131000</v>
      </c>
      <c r="L715" s="126">
        <v>0</v>
      </c>
      <c r="M715" s="126">
        <v>131000</v>
      </c>
      <c r="N715" s="126">
        <v>0</v>
      </c>
    </row>
    <row r="716" spans="1:14" s="2" customFormat="1" ht="40.5" customHeight="1" outlineLevel="4">
      <c r="A716" s="22"/>
      <c r="B716" s="13" t="s">
        <v>297</v>
      </c>
      <c r="C716" s="29" t="s">
        <v>296</v>
      </c>
      <c r="D716" s="29">
        <v>120</v>
      </c>
      <c r="E716" s="29" t="s">
        <v>41</v>
      </c>
      <c r="F716" s="29" t="s">
        <v>73</v>
      </c>
      <c r="G716" s="126">
        <f t="shared" si="195"/>
        <v>131000</v>
      </c>
      <c r="H716" s="126">
        <v>0</v>
      </c>
      <c r="I716" s="126">
        <v>131000</v>
      </c>
      <c r="J716" s="126">
        <v>0</v>
      </c>
      <c r="K716" s="126">
        <f t="shared" si="196"/>
        <v>131000</v>
      </c>
      <c r="L716" s="126">
        <v>0</v>
      </c>
      <c r="M716" s="126">
        <v>131000</v>
      </c>
      <c r="N716" s="126">
        <v>0</v>
      </c>
    </row>
    <row r="717" spans="1:14" s="2" customFormat="1" ht="54.75" customHeight="1" outlineLevel="4">
      <c r="A717" s="22"/>
      <c r="B717" s="13" t="s">
        <v>6</v>
      </c>
      <c r="C717" s="29" t="s">
        <v>7</v>
      </c>
      <c r="D717" s="29"/>
      <c r="E717" s="29"/>
      <c r="F717" s="29"/>
      <c r="G717" s="126">
        <f t="shared" si="195"/>
        <v>16275000</v>
      </c>
      <c r="H717" s="126">
        <v>0</v>
      </c>
      <c r="I717" s="126">
        <v>16275000</v>
      </c>
      <c r="J717" s="126">
        <v>0</v>
      </c>
      <c r="K717" s="126">
        <f t="shared" si="196"/>
        <v>16275000</v>
      </c>
      <c r="L717" s="126">
        <v>0</v>
      </c>
      <c r="M717" s="126">
        <v>16275000</v>
      </c>
      <c r="N717" s="126">
        <v>0</v>
      </c>
    </row>
    <row r="718" spans="1:14" s="2" customFormat="1" ht="12.75" outlineLevel="4">
      <c r="A718" s="22"/>
      <c r="B718" s="13" t="s">
        <v>91</v>
      </c>
      <c r="C718" s="29" t="s">
        <v>7</v>
      </c>
      <c r="D718" s="29">
        <v>500</v>
      </c>
      <c r="E718" s="29"/>
      <c r="F718" s="29"/>
      <c r="G718" s="126">
        <f t="shared" si="195"/>
        <v>16275000</v>
      </c>
      <c r="H718" s="126">
        <v>0</v>
      </c>
      <c r="I718" s="126">
        <v>16275000</v>
      </c>
      <c r="J718" s="126">
        <v>0</v>
      </c>
      <c r="K718" s="126">
        <f t="shared" si="196"/>
        <v>16275000</v>
      </c>
      <c r="L718" s="126">
        <v>0</v>
      </c>
      <c r="M718" s="126">
        <v>16275000</v>
      </c>
      <c r="N718" s="126">
        <v>0</v>
      </c>
    </row>
    <row r="719" spans="1:14" s="2" customFormat="1" ht="12.75" outlineLevel="4">
      <c r="A719" s="22"/>
      <c r="B719" s="13" t="s">
        <v>8</v>
      </c>
      <c r="C719" s="29" t="s">
        <v>7</v>
      </c>
      <c r="D719" s="29">
        <v>510</v>
      </c>
      <c r="E719" s="29"/>
      <c r="F719" s="29"/>
      <c r="G719" s="126">
        <f t="shared" si="195"/>
        <v>16275000</v>
      </c>
      <c r="H719" s="126">
        <v>0</v>
      </c>
      <c r="I719" s="126">
        <v>16275000</v>
      </c>
      <c r="J719" s="126">
        <v>0</v>
      </c>
      <c r="K719" s="126">
        <f t="shared" si="196"/>
        <v>16275000</v>
      </c>
      <c r="L719" s="126">
        <v>0</v>
      </c>
      <c r="M719" s="126">
        <v>16275000</v>
      </c>
      <c r="N719" s="126">
        <v>0</v>
      </c>
    </row>
    <row r="720" spans="1:14" s="2" customFormat="1" ht="13.5" customHeight="1" outlineLevel="4">
      <c r="A720" s="22"/>
      <c r="B720" s="13" t="s">
        <v>78</v>
      </c>
      <c r="C720" s="29" t="s">
        <v>7</v>
      </c>
      <c r="D720" s="29">
        <v>510</v>
      </c>
      <c r="E720" s="29">
        <v>14</v>
      </c>
      <c r="F720" s="29"/>
      <c r="G720" s="126">
        <f t="shared" si="195"/>
        <v>16275000</v>
      </c>
      <c r="H720" s="126">
        <v>0</v>
      </c>
      <c r="I720" s="126">
        <v>16275000</v>
      </c>
      <c r="J720" s="126">
        <v>0</v>
      </c>
      <c r="K720" s="126">
        <f t="shared" si="196"/>
        <v>16275000</v>
      </c>
      <c r="L720" s="126">
        <v>0</v>
      </c>
      <c r="M720" s="126">
        <v>16275000</v>
      </c>
      <c r="N720" s="126">
        <v>0</v>
      </c>
    </row>
    <row r="721" spans="1:14" s="2" customFormat="1" ht="39" outlineLevel="4">
      <c r="A721" s="22"/>
      <c r="B721" s="13" t="s">
        <v>9</v>
      </c>
      <c r="C721" s="29" t="s">
        <v>7</v>
      </c>
      <c r="D721" s="29">
        <v>510</v>
      </c>
      <c r="E721" s="29">
        <v>14</v>
      </c>
      <c r="F721" s="29" t="s">
        <v>41</v>
      </c>
      <c r="G721" s="126">
        <f t="shared" si="195"/>
        <v>16275000</v>
      </c>
      <c r="H721" s="126">
        <v>0</v>
      </c>
      <c r="I721" s="126">
        <v>16275000</v>
      </c>
      <c r="J721" s="126">
        <v>0</v>
      </c>
      <c r="K721" s="126">
        <f t="shared" si="196"/>
        <v>16275000</v>
      </c>
      <c r="L721" s="126">
        <v>0</v>
      </c>
      <c r="M721" s="126">
        <v>16275000</v>
      </c>
      <c r="N721" s="126">
        <v>0</v>
      </c>
    </row>
    <row r="722" spans="1:14" s="2" customFormat="1" ht="42" customHeight="1" outlineLevel="4">
      <c r="A722" s="22"/>
      <c r="B722" s="10" t="s">
        <v>323</v>
      </c>
      <c r="C722" s="31" t="s">
        <v>200</v>
      </c>
      <c r="D722" s="31"/>
      <c r="E722" s="31"/>
      <c r="F722" s="31"/>
      <c r="G722" s="115">
        <f aca="true" t="shared" si="197" ref="G722:N722">G723</f>
        <v>0</v>
      </c>
      <c r="H722" s="115">
        <f t="shared" si="197"/>
        <v>0</v>
      </c>
      <c r="I722" s="115">
        <f t="shared" si="197"/>
        <v>0</v>
      </c>
      <c r="J722" s="115">
        <f t="shared" si="197"/>
        <v>0</v>
      </c>
      <c r="K722" s="115">
        <f t="shared" si="197"/>
        <v>0</v>
      </c>
      <c r="L722" s="115">
        <f t="shared" si="197"/>
        <v>0</v>
      </c>
      <c r="M722" s="115">
        <f t="shared" si="197"/>
        <v>0</v>
      </c>
      <c r="N722" s="115">
        <f t="shared" si="197"/>
        <v>0</v>
      </c>
    </row>
    <row r="723" spans="1:14" s="2" customFormat="1" ht="26.25" customHeight="1" outlineLevel="4">
      <c r="A723" s="22"/>
      <c r="B723" s="13" t="s">
        <v>201</v>
      </c>
      <c r="C723" s="29" t="s">
        <v>202</v>
      </c>
      <c r="D723" s="29"/>
      <c r="E723" s="29"/>
      <c r="F723" s="29"/>
      <c r="G723" s="126">
        <f>H723+I723+J723</f>
        <v>0</v>
      </c>
      <c r="H723" s="126">
        <v>0</v>
      </c>
      <c r="I723" s="126">
        <v>0</v>
      </c>
      <c r="J723" s="126">
        <v>0</v>
      </c>
      <c r="K723" s="126">
        <f>L723+M723+N723</f>
        <v>0</v>
      </c>
      <c r="L723" s="126">
        <v>0</v>
      </c>
      <c r="M723" s="126">
        <v>0</v>
      </c>
      <c r="N723" s="126">
        <v>0</v>
      </c>
    </row>
    <row r="724" spans="1:14" s="2" customFormat="1" ht="12.75" outlineLevel="4">
      <c r="A724" s="22"/>
      <c r="B724" s="13" t="s">
        <v>203</v>
      </c>
      <c r="C724" s="29" t="s">
        <v>202</v>
      </c>
      <c r="D724" s="29" t="s">
        <v>206</v>
      </c>
      <c r="E724" s="29"/>
      <c r="F724" s="29"/>
      <c r="G724" s="126">
        <f>H724+I724+J724</f>
        <v>0</v>
      </c>
      <c r="H724" s="126">
        <v>0</v>
      </c>
      <c r="I724" s="126">
        <v>0</v>
      </c>
      <c r="J724" s="126">
        <v>0</v>
      </c>
      <c r="K724" s="126">
        <f>L724+M724+N724</f>
        <v>0</v>
      </c>
      <c r="L724" s="126">
        <v>0</v>
      </c>
      <c r="M724" s="126">
        <v>0</v>
      </c>
      <c r="N724" s="126">
        <v>0</v>
      </c>
    </row>
    <row r="725" spans="1:14" s="2" customFormat="1" ht="13.5" customHeight="1" outlineLevel="4">
      <c r="A725" s="22"/>
      <c r="B725" s="13" t="s">
        <v>203</v>
      </c>
      <c r="C725" s="29" t="s">
        <v>202</v>
      </c>
      <c r="D725" s="29" t="s">
        <v>207</v>
      </c>
      <c r="E725" s="29"/>
      <c r="F725" s="29"/>
      <c r="G725" s="126">
        <f>H725+I725+J725</f>
        <v>0</v>
      </c>
      <c r="H725" s="126">
        <v>0</v>
      </c>
      <c r="I725" s="126">
        <v>0</v>
      </c>
      <c r="J725" s="126">
        <v>0</v>
      </c>
      <c r="K725" s="126">
        <f>L725+M725+N725</f>
        <v>0</v>
      </c>
      <c r="L725" s="126">
        <v>0</v>
      </c>
      <c r="M725" s="126">
        <v>0</v>
      </c>
      <c r="N725" s="126">
        <v>0</v>
      </c>
    </row>
    <row r="726" spans="1:14" s="2" customFormat="1" ht="15.75" customHeight="1" outlineLevel="4">
      <c r="A726" s="22"/>
      <c r="B726" s="13" t="s">
        <v>204</v>
      </c>
      <c r="C726" s="29" t="s">
        <v>202</v>
      </c>
      <c r="D726" s="29" t="s">
        <v>207</v>
      </c>
      <c r="E726" s="29" t="s">
        <v>255</v>
      </c>
      <c r="F726" s="29"/>
      <c r="G726" s="126">
        <f>H726+I726+J726</f>
        <v>0</v>
      </c>
      <c r="H726" s="126">
        <v>0</v>
      </c>
      <c r="I726" s="126">
        <v>0</v>
      </c>
      <c r="J726" s="126">
        <v>0</v>
      </c>
      <c r="K726" s="126">
        <f>L726+M726+N726</f>
        <v>0</v>
      </c>
      <c r="L726" s="126">
        <v>0</v>
      </c>
      <c r="M726" s="126">
        <v>0</v>
      </c>
      <c r="N726" s="126">
        <v>0</v>
      </c>
    </row>
    <row r="727" spans="1:14" s="2" customFormat="1" ht="26.25" outlineLevel="4">
      <c r="A727" s="22"/>
      <c r="B727" s="13" t="s">
        <v>205</v>
      </c>
      <c r="C727" s="29" t="s">
        <v>202</v>
      </c>
      <c r="D727" s="29" t="s">
        <v>207</v>
      </c>
      <c r="E727" s="29" t="s">
        <v>255</v>
      </c>
      <c r="F727" s="29" t="s">
        <v>41</v>
      </c>
      <c r="G727" s="126">
        <f>H727+I727+J727</f>
        <v>0</v>
      </c>
      <c r="H727" s="126">
        <v>0</v>
      </c>
      <c r="I727" s="126">
        <v>0</v>
      </c>
      <c r="J727" s="126">
        <v>0</v>
      </c>
      <c r="K727" s="126">
        <f>L727+M727+N727</f>
        <v>0</v>
      </c>
      <c r="L727" s="126">
        <v>0</v>
      </c>
      <c r="M727" s="126">
        <v>0</v>
      </c>
      <c r="N727" s="126">
        <v>0</v>
      </c>
    </row>
    <row r="728" spans="1:14" s="2" customFormat="1" ht="12.75" outlineLevel="4">
      <c r="A728" s="22"/>
      <c r="B728" s="23"/>
      <c r="C728" s="3"/>
      <c r="D728" s="3"/>
      <c r="E728" s="3"/>
      <c r="F728" s="13"/>
      <c r="G728" s="7"/>
      <c r="H728" s="7"/>
      <c r="I728" s="7"/>
      <c r="J728" s="5"/>
      <c r="K728" s="7"/>
      <c r="L728" s="7"/>
      <c r="M728" s="7"/>
      <c r="N728" s="5"/>
    </row>
    <row r="729" spans="1:14" s="2" customFormat="1" ht="69" customHeight="1" outlineLevel="4">
      <c r="A729" s="26" t="s">
        <v>520</v>
      </c>
      <c r="B729" s="166" t="s">
        <v>208</v>
      </c>
      <c r="C729" s="35" t="s">
        <v>10</v>
      </c>
      <c r="D729" s="32"/>
      <c r="E729" s="32"/>
      <c r="F729" s="32"/>
      <c r="G729" s="129">
        <f aca="true" t="shared" si="198" ref="G729:N730">G730</f>
        <v>3911100</v>
      </c>
      <c r="H729" s="129">
        <f t="shared" si="198"/>
        <v>0</v>
      </c>
      <c r="I729" s="129">
        <f t="shared" si="198"/>
        <v>0</v>
      </c>
      <c r="J729" s="129">
        <f t="shared" si="198"/>
        <v>3911100</v>
      </c>
      <c r="K729" s="129">
        <f t="shared" si="198"/>
        <v>3908137.42</v>
      </c>
      <c r="L729" s="129">
        <f t="shared" si="198"/>
        <v>0</v>
      </c>
      <c r="M729" s="129">
        <f t="shared" si="198"/>
        <v>0</v>
      </c>
      <c r="N729" s="129">
        <f t="shared" si="198"/>
        <v>3908137.42</v>
      </c>
    </row>
    <row r="730" spans="1:14" s="2" customFormat="1" ht="13.5" customHeight="1" outlineLevel="4">
      <c r="A730" s="22"/>
      <c r="B730" s="13" t="s">
        <v>175</v>
      </c>
      <c r="C730" s="29" t="s">
        <v>11</v>
      </c>
      <c r="D730" s="29"/>
      <c r="E730" s="29"/>
      <c r="F730" s="29"/>
      <c r="G730" s="135">
        <f t="shared" si="198"/>
        <v>3911100</v>
      </c>
      <c r="H730" s="135">
        <f t="shared" si="198"/>
        <v>0</v>
      </c>
      <c r="I730" s="135">
        <f t="shared" si="198"/>
        <v>0</v>
      </c>
      <c r="J730" s="135">
        <f t="shared" si="198"/>
        <v>3911100</v>
      </c>
      <c r="K730" s="135">
        <f t="shared" si="198"/>
        <v>3908137.42</v>
      </c>
      <c r="L730" s="135">
        <f t="shared" si="198"/>
        <v>0</v>
      </c>
      <c r="M730" s="135">
        <f t="shared" si="198"/>
        <v>0</v>
      </c>
      <c r="N730" s="135">
        <f t="shared" si="198"/>
        <v>3908137.42</v>
      </c>
    </row>
    <row r="731" spans="1:14" s="2" customFormat="1" ht="12.75" outlineLevel="4">
      <c r="A731" s="22"/>
      <c r="B731" s="13" t="s">
        <v>79</v>
      </c>
      <c r="C731" s="29" t="s">
        <v>12</v>
      </c>
      <c r="D731" s="29"/>
      <c r="E731" s="29"/>
      <c r="F731" s="37"/>
      <c r="G731" s="126">
        <f aca="true" t="shared" si="199" ref="G731:N731">G732+G736</f>
        <v>3911100</v>
      </c>
      <c r="H731" s="126">
        <f t="shared" si="199"/>
        <v>0</v>
      </c>
      <c r="I731" s="126">
        <f t="shared" si="199"/>
        <v>0</v>
      </c>
      <c r="J731" s="126">
        <f t="shared" si="199"/>
        <v>3911100</v>
      </c>
      <c r="K731" s="126">
        <f t="shared" si="199"/>
        <v>3908137.42</v>
      </c>
      <c r="L731" s="126">
        <f t="shared" si="199"/>
        <v>0</v>
      </c>
      <c r="M731" s="126">
        <f t="shared" si="199"/>
        <v>0</v>
      </c>
      <c r="N731" s="126">
        <f t="shared" si="199"/>
        <v>3908137.42</v>
      </c>
    </row>
    <row r="732" spans="1:14" s="2" customFormat="1" ht="66.75" customHeight="1" outlineLevel="4">
      <c r="A732" s="22"/>
      <c r="B732" s="13" t="s">
        <v>146</v>
      </c>
      <c r="C732" s="29" t="s">
        <v>12</v>
      </c>
      <c r="D732" s="29">
        <v>100</v>
      </c>
      <c r="E732" s="29"/>
      <c r="F732" s="29"/>
      <c r="G732" s="126">
        <f aca="true" t="shared" si="200" ref="G732:G739">H732+I732+J732</f>
        <v>3469400</v>
      </c>
      <c r="H732" s="126">
        <v>0</v>
      </c>
      <c r="I732" s="134">
        <v>0</v>
      </c>
      <c r="J732" s="134">
        <v>3469400</v>
      </c>
      <c r="K732" s="126">
        <f aca="true" t="shared" si="201" ref="K732:K739">L732+M732+N732</f>
        <v>3466503.58</v>
      </c>
      <c r="L732" s="126">
        <v>0</v>
      </c>
      <c r="M732" s="134">
        <v>0</v>
      </c>
      <c r="N732" s="134">
        <v>3466503.58</v>
      </c>
    </row>
    <row r="733" spans="1:14" s="2" customFormat="1" ht="26.25" outlineLevel="4">
      <c r="A733" s="22"/>
      <c r="B733" s="13" t="s">
        <v>147</v>
      </c>
      <c r="C733" s="29" t="s">
        <v>12</v>
      </c>
      <c r="D733" s="29">
        <v>120</v>
      </c>
      <c r="E733" s="29"/>
      <c r="F733" s="29"/>
      <c r="G733" s="126">
        <f t="shared" si="200"/>
        <v>3469400</v>
      </c>
      <c r="H733" s="126">
        <v>0</v>
      </c>
      <c r="I733" s="134">
        <v>0</v>
      </c>
      <c r="J733" s="134">
        <v>3469400</v>
      </c>
      <c r="K733" s="126">
        <f t="shared" si="201"/>
        <v>3466503.58</v>
      </c>
      <c r="L733" s="126">
        <v>0</v>
      </c>
      <c r="M733" s="134">
        <v>0</v>
      </c>
      <c r="N733" s="134">
        <v>3466503.58</v>
      </c>
    </row>
    <row r="734" spans="1:14" s="2" customFormat="1" ht="12.75" outlineLevel="4">
      <c r="A734" s="22"/>
      <c r="B734" s="13" t="s">
        <v>48</v>
      </c>
      <c r="C734" s="29" t="s">
        <v>12</v>
      </c>
      <c r="D734" s="29">
        <v>120</v>
      </c>
      <c r="E734" s="29" t="s">
        <v>41</v>
      </c>
      <c r="F734" s="29"/>
      <c r="G734" s="126">
        <f t="shared" si="200"/>
        <v>3469400</v>
      </c>
      <c r="H734" s="126">
        <v>0</v>
      </c>
      <c r="I734" s="134">
        <v>0</v>
      </c>
      <c r="J734" s="134">
        <v>3469400</v>
      </c>
      <c r="K734" s="126">
        <f t="shared" si="201"/>
        <v>3466503.58</v>
      </c>
      <c r="L734" s="126">
        <v>0</v>
      </c>
      <c r="M734" s="134">
        <v>0</v>
      </c>
      <c r="N734" s="134">
        <v>3466503.58</v>
      </c>
    </row>
    <row r="735" spans="1:14" s="2" customFormat="1" ht="39" outlineLevel="4">
      <c r="A735" s="22"/>
      <c r="B735" s="13" t="s">
        <v>297</v>
      </c>
      <c r="C735" s="29" t="s">
        <v>12</v>
      </c>
      <c r="D735" s="29">
        <v>120</v>
      </c>
      <c r="E735" s="29" t="s">
        <v>41</v>
      </c>
      <c r="F735" s="29" t="s">
        <v>73</v>
      </c>
      <c r="G735" s="126">
        <f t="shared" si="200"/>
        <v>3469400</v>
      </c>
      <c r="H735" s="126">
        <v>0</v>
      </c>
      <c r="I735" s="134">
        <v>0</v>
      </c>
      <c r="J735" s="134">
        <v>3469400</v>
      </c>
      <c r="K735" s="126">
        <f t="shared" si="201"/>
        <v>3466503.58</v>
      </c>
      <c r="L735" s="126">
        <v>0</v>
      </c>
      <c r="M735" s="134">
        <v>0</v>
      </c>
      <c r="N735" s="134">
        <v>3466503.58</v>
      </c>
    </row>
    <row r="736" spans="1:14" s="2" customFormat="1" ht="26.25" outlineLevel="4">
      <c r="A736" s="22"/>
      <c r="B736" s="13" t="s">
        <v>85</v>
      </c>
      <c r="C736" s="29" t="s">
        <v>12</v>
      </c>
      <c r="D736" s="29">
        <v>200</v>
      </c>
      <c r="E736" s="29"/>
      <c r="F736" s="29"/>
      <c r="G736" s="126">
        <f t="shared" si="200"/>
        <v>441700</v>
      </c>
      <c r="H736" s="126">
        <v>0</v>
      </c>
      <c r="I736" s="134">
        <v>0</v>
      </c>
      <c r="J736" s="134">
        <v>441700</v>
      </c>
      <c r="K736" s="126">
        <f t="shared" si="201"/>
        <v>441633.84</v>
      </c>
      <c r="L736" s="126">
        <v>0</v>
      </c>
      <c r="M736" s="134">
        <v>0</v>
      </c>
      <c r="N736" s="134">
        <v>441633.84</v>
      </c>
    </row>
    <row r="737" spans="1:14" s="2" customFormat="1" ht="26.25" customHeight="1" outlineLevel="4">
      <c r="A737" s="22"/>
      <c r="B737" s="13" t="s">
        <v>86</v>
      </c>
      <c r="C737" s="29" t="s">
        <v>12</v>
      </c>
      <c r="D737" s="29">
        <v>240</v>
      </c>
      <c r="E737" s="29"/>
      <c r="F737" s="29"/>
      <c r="G737" s="126">
        <f t="shared" si="200"/>
        <v>441700</v>
      </c>
      <c r="H737" s="126">
        <v>0</v>
      </c>
      <c r="I737" s="134">
        <v>0</v>
      </c>
      <c r="J737" s="134">
        <v>441700</v>
      </c>
      <c r="K737" s="126">
        <f t="shared" si="201"/>
        <v>441633.84</v>
      </c>
      <c r="L737" s="126">
        <v>0</v>
      </c>
      <c r="M737" s="134">
        <v>0</v>
      </c>
      <c r="N737" s="134">
        <v>441633.84</v>
      </c>
    </row>
    <row r="738" spans="1:14" s="2" customFormat="1" ht="12.75" outlineLevel="4">
      <c r="A738" s="22"/>
      <c r="B738" s="13" t="s">
        <v>48</v>
      </c>
      <c r="C738" s="29" t="s">
        <v>12</v>
      </c>
      <c r="D738" s="29">
        <v>240</v>
      </c>
      <c r="E738" s="29" t="s">
        <v>41</v>
      </c>
      <c r="F738" s="29"/>
      <c r="G738" s="126">
        <f t="shared" si="200"/>
        <v>441700</v>
      </c>
      <c r="H738" s="126">
        <v>0</v>
      </c>
      <c r="I738" s="134">
        <v>0</v>
      </c>
      <c r="J738" s="134">
        <v>441700</v>
      </c>
      <c r="K738" s="126">
        <f t="shared" si="201"/>
        <v>441633.84</v>
      </c>
      <c r="L738" s="126">
        <v>0</v>
      </c>
      <c r="M738" s="134">
        <v>0</v>
      </c>
      <c r="N738" s="134">
        <v>441633.84</v>
      </c>
    </row>
    <row r="739" spans="1:14" s="2" customFormat="1" ht="39.75" customHeight="1" outlineLevel="4">
      <c r="A739" s="22"/>
      <c r="B739" s="13" t="s">
        <v>297</v>
      </c>
      <c r="C739" s="29" t="s">
        <v>12</v>
      </c>
      <c r="D739" s="29">
        <v>240</v>
      </c>
      <c r="E739" s="29" t="s">
        <v>41</v>
      </c>
      <c r="F739" s="29" t="s">
        <v>73</v>
      </c>
      <c r="G739" s="126">
        <f t="shared" si="200"/>
        <v>441700</v>
      </c>
      <c r="H739" s="126">
        <v>0</v>
      </c>
      <c r="I739" s="134">
        <v>0</v>
      </c>
      <c r="J739" s="134">
        <v>441700</v>
      </c>
      <c r="K739" s="126">
        <f t="shared" si="201"/>
        <v>441633.84</v>
      </c>
      <c r="L739" s="126">
        <v>0</v>
      </c>
      <c r="M739" s="134">
        <v>0</v>
      </c>
      <c r="N739" s="134">
        <v>441633.84</v>
      </c>
    </row>
    <row r="740" spans="1:14" s="2" customFormat="1" ht="12.75" outlineLevel="4">
      <c r="A740" s="11"/>
      <c r="B740" s="13"/>
      <c r="C740" s="3"/>
      <c r="D740" s="3"/>
      <c r="E740" s="3"/>
      <c r="F740" s="3"/>
      <c r="G740" s="14"/>
      <c r="H740" s="14"/>
      <c r="I740" s="14"/>
      <c r="J740" s="103"/>
      <c r="K740" s="14"/>
      <c r="L740" s="14"/>
      <c r="M740" s="14"/>
      <c r="N740" s="103"/>
    </row>
    <row r="741" spans="1:14" s="2" customFormat="1" ht="42.75" customHeight="1" outlineLevel="4">
      <c r="A741" s="21" t="s">
        <v>521</v>
      </c>
      <c r="B741" s="159" t="s">
        <v>210</v>
      </c>
      <c r="C741" s="167" t="s">
        <v>13</v>
      </c>
      <c r="D741" s="161"/>
      <c r="E741" s="160"/>
      <c r="F741" s="163"/>
      <c r="G741" s="164">
        <f aca="true" t="shared" si="202" ref="G741:N741">G743+G761</f>
        <v>27318434.6</v>
      </c>
      <c r="H741" s="164">
        <f t="shared" si="202"/>
        <v>1632100</v>
      </c>
      <c r="I741" s="164">
        <f t="shared" si="202"/>
        <v>0</v>
      </c>
      <c r="J741" s="164">
        <f t="shared" si="202"/>
        <v>25686334.6</v>
      </c>
      <c r="K741" s="164">
        <f t="shared" si="202"/>
        <v>27037235.61</v>
      </c>
      <c r="L741" s="164">
        <f t="shared" si="202"/>
        <v>1632100</v>
      </c>
      <c r="M741" s="164">
        <f t="shared" si="202"/>
        <v>0</v>
      </c>
      <c r="N741" s="164">
        <f t="shared" si="202"/>
        <v>25405135.61</v>
      </c>
    </row>
    <row r="742" spans="1:14" s="2" customFormat="1" ht="12.75" outlineLevel="4">
      <c r="A742" s="22"/>
      <c r="B742" s="23"/>
      <c r="C742" s="3"/>
      <c r="D742" s="3"/>
      <c r="E742" s="3"/>
      <c r="F742" s="13"/>
      <c r="G742" s="7"/>
      <c r="H742" s="7"/>
      <c r="I742" s="7"/>
      <c r="J742" s="5"/>
      <c r="K742" s="7"/>
      <c r="L742" s="7"/>
      <c r="M742" s="7"/>
      <c r="N742" s="5"/>
    </row>
    <row r="743" spans="1:14" s="2" customFormat="1" ht="69" outlineLevel="4">
      <c r="A743" s="26" t="s">
        <v>522</v>
      </c>
      <c r="B743" s="166" t="s">
        <v>209</v>
      </c>
      <c r="C743" s="35" t="s">
        <v>14</v>
      </c>
      <c r="D743" s="10"/>
      <c r="E743" s="10"/>
      <c r="F743" s="20"/>
      <c r="G743" s="129">
        <f aca="true" t="shared" si="203" ref="G743:N743">G750+G744</f>
        <v>1632100</v>
      </c>
      <c r="H743" s="129">
        <f t="shared" si="203"/>
        <v>1632100</v>
      </c>
      <c r="I743" s="129">
        <f t="shared" si="203"/>
        <v>0</v>
      </c>
      <c r="J743" s="129">
        <f t="shared" si="203"/>
        <v>0</v>
      </c>
      <c r="K743" s="129">
        <f t="shared" si="203"/>
        <v>1632100</v>
      </c>
      <c r="L743" s="129">
        <f t="shared" si="203"/>
        <v>1632100</v>
      </c>
      <c r="M743" s="129">
        <f t="shared" si="203"/>
        <v>0</v>
      </c>
      <c r="N743" s="129">
        <f t="shared" si="203"/>
        <v>0</v>
      </c>
    </row>
    <row r="744" spans="1:14" s="2" customFormat="1" ht="56.25" customHeight="1" outlineLevel="4">
      <c r="A744" s="22"/>
      <c r="B744" s="10" t="s">
        <v>211</v>
      </c>
      <c r="C744" s="31" t="s">
        <v>212</v>
      </c>
      <c r="D744" s="31"/>
      <c r="E744" s="31"/>
      <c r="F744" s="31"/>
      <c r="G744" s="129">
        <f aca="true" t="shared" si="204" ref="G744:N744">G745</f>
        <v>8700</v>
      </c>
      <c r="H744" s="129">
        <f t="shared" si="204"/>
        <v>8700</v>
      </c>
      <c r="I744" s="129">
        <f t="shared" si="204"/>
        <v>0</v>
      </c>
      <c r="J744" s="129">
        <f t="shared" si="204"/>
        <v>0</v>
      </c>
      <c r="K744" s="129">
        <f t="shared" si="204"/>
        <v>8700</v>
      </c>
      <c r="L744" s="129">
        <f t="shared" si="204"/>
        <v>8700</v>
      </c>
      <c r="M744" s="129">
        <f t="shared" si="204"/>
        <v>0</v>
      </c>
      <c r="N744" s="129">
        <f t="shared" si="204"/>
        <v>0</v>
      </c>
    </row>
    <row r="745" spans="1:14" s="2" customFormat="1" ht="66.75" customHeight="1" outlineLevel="4">
      <c r="A745" s="22"/>
      <c r="B745" s="13" t="s">
        <v>213</v>
      </c>
      <c r="C745" s="29" t="s">
        <v>214</v>
      </c>
      <c r="D745" s="29"/>
      <c r="E745" s="29"/>
      <c r="F745" s="30"/>
      <c r="G745" s="126">
        <f>H745</f>
        <v>8700</v>
      </c>
      <c r="H745" s="126">
        <v>8700</v>
      </c>
      <c r="I745" s="126">
        <f>I746+I752+I756</f>
        <v>0</v>
      </c>
      <c r="J745" s="126">
        <f>J746+J752+J756</f>
        <v>0</v>
      </c>
      <c r="K745" s="126">
        <f>L745</f>
        <v>8700</v>
      </c>
      <c r="L745" s="126">
        <v>8700</v>
      </c>
      <c r="M745" s="126">
        <f>M746+M752+M756</f>
        <v>0</v>
      </c>
      <c r="N745" s="126">
        <f>N746+N752+N756</f>
        <v>0</v>
      </c>
    </row>
    <row r="746" spans="1:14" s="2" customFormat="1" ht="26.25" outlineLevel="4">
      <c r="A746" s="22"/>
      <c r="B746" s="13" t="s">
        <v>85</v>
      </c>
      <c r="C746" s="29" t="s">
        <v>214</v>
      </c>
      <c r="D746" s="29">
        <v>200</v>
      </c>
      <c r="E746" s="29"/>
      <c r="F746" s="30"/>
      <c r="G746" s="126">
        <f>H746+I746+J746</f>
        <v>8700</v>
      </c>
      <c r="H746" s="126">
        <v>8700</v>
      </c>
      <c r="I746" s="134">
        <v>0</v>
      </c>
      <c r="J746" s="134">
        <v>0</v>
      </c>
      <c r="K746" s="126">
        <f>L746+M746+N746</f>
        <v>8700</v>
      </c>
      <c r="L746" s="126">
        <v>8700</v>
      </c>
      <c r="M746" s="134">
        <v>0</v>
      </c>
      <c r="N746" s="134">
        <v>0</v>
      </c>
    </row>
    <row r="747" spans="1:14" s="2" customFormat="1" ht="27" customHeight="1" outlineLevel="4">
      <c r="A747" s="22"/>
      <c r="B747" s="13" t="s">
        <v>86</v>
      </c>
      <c r="C747" s="29" t="s">
        <v>214</v>
      </c>
      <c r="D747" s="29">
        <v>240</v>
      </c>
      <c r="E747" s="29"/>
      <c r="F747" s="30"/>
      <c r="G747" s="126">
        <f>H747+I747+J747</f>
        <v>8700</v>
      </c>
      <c r="H747" s="126">
        <v>8700</v>
      </c>
      <c r="I747" s="134">
        <v>0</v>
      </c>
      <c r="J747" s="134">
        <v>0</v>
      </c>
      <c r="K747" s="126">
        <f>L747+M747+N747</f>
        <v>8700</v>
      </c>
      <c r="L747" s="126">
        <v>8700</v>
      </c>
      <c r="M747" s="134">
        <v>0</v>
      </c>
      <c r="N747" s="134">
        <v>0</v>
      </c>
    </row>
    <row r="748" spans="1:14" s="2" customFormat="1" ht="12.75" outlineLevel="4">
      <c r="A748" s="22"/>
      <c r="B748" s="13" t="s">
        <v>48</v>
      </c>
      <c r="C748" s="29" t="s">
        <v>214</v>
      </c>
      <c r="D748" s="29">
        <v>240</v>
      </c>
      <c r="E748" s="29" t="s">
        <v>41</v>
      </c>
      <c r="F748" s="30"/>
      <c r="G748" s="126">
        <f>H748+I748+J748</f>
        <v>8700</v>
      </c>
      <c r="H748" s="126">
        <v>8700</v>
      </c>
      <c r="I748" s="134">
        <v>0</v>
      </c>
      <c r="J748" s="134">
        <v>0</v>
      </c>
      <c r="K748" s="126">
        <f>L748+M748+N748</f>
        <v>8700</v>
      </c>
      <c r="L748" s="126">
        <v>8700</v>
      </c>
      <c r="M748" s="134">
        <v>0</v>
      </c>
      <c r="N748" s="134">
        <v>0</v>
      </c>
    </row>
    <row r="749" spans="1:14" s="2" customFormat="1" ht="12.75" outlineLevel="4">
      <c r="A749" s="22"/>
      <c r="B749" s="13" t="s">
        <v>215</v>
      </c>
      <c r="C749" s="29" t="s">
        <v>214</v>
      </c>
      <c r="D749" s="29">
        <v>240</v>
      </c>
      <c r="E749" s="29" t="s">
        <v>41</v>
      </c>
      <c r="F749" s="29" t="s">
        <v>37</v>
      </c>
      <c r="G749" s="126">
        <f>H749+I749+J749</f>
        <v>8700</v>
      </c>
      <c r="H749" s="126">
        <v>8700</v>
      </c>
      <c r="I749" s="134">
        <v>0</v>
      </c>
      <c r="J749" s="134">
        <v>0</v>
      </c>
      <c r="K749" s="126">
        <f>L749+M749+N749</f>
        <v>8700</v>
      </c>
      <c r="L749" s="126">
        <v>8700</v>
      </c>
      <c r="M749" s="134">
        <v>0</v>
      </c>
      <c r="N749" s="134">
        <v>0</v>
      </c>
    </row>
    <row r="750" spans="1:14" s="2" customFormat="1" ht="57" customHeight="1" outlineLevel="4">
      <c r="A750" s="22"/>
      <c r="B750" s="10" t="s">
        <v>15</v>
      </c>
      <c r="C750" s="31" t="s">
        <v>16</v>
      </c>
      <c r="D750" s="31"/>
      <c r="E750" s="31"/>
      <c r="F750" s="31"/>
      <c r="G750" s="129">
        <f aca="true" t="shared" si="205" ref="G750:N750">G751</f>
        <v>1623400</v>
      </c>
      <c r="H750" s="129">
        <f t="shared" si="205"/>
        <v>1623400</v>
      </c>
      <c r="I750" s="129">
        <f t="shared" si="205"/>
        <v>0</v>
      </c>
      <c r="J750" s="129">
        <f t="shared" si="205"/>
        <v>0</v>
      </c>
      <c r="K750" s="129">
        <f t="shared" si="205"/>
        <v>1623400</v>
      </c>
      <c r="L750" s="129">
        <f t="shared" si="205"/>
        <v>1623400</v>
      </c>
      <c r="M750" s="129">
        <f t="shared" si="205"/>
        <v>0</v>
      </c>
      <c r="N750" s="129">
        <f t="shared" si="205"/>
        <v>0</v>
      </c>
    </row>
    <row r="751" spans="1:14" s="2" customFormat="1" ht="94.5" customHeight="1" outlineLevel="4">
      <c r="A751" s="22"/>
      <c r="B751" s="13" t="s">
        <v>17</v>
      </c>
      <c r="C751" s="29" t="s">
        <v>18</v>
      </c>
      <c r="D751" s="29"/>
      <c r="E751" s="29"/>
      <c r="F751" s="30"/>
      <c r="G751" s="126">
        <f aca="true" t="shared" si="206" ref="G751:N751">G752+G756</f>
        <v>1623400</v>
      </c>
      <c r="H751" s="126">
        <f t="shared" si="206"/>
        <v>1623400</v>
      </c>
      <c r="I751" s="126">
        <f t="shared" si="206"/>
        <v>0</v>
      </c>
      <c r="J751" s="126">
        <f t="shared" si="206"/>
        <v>0</v>
      </c>
      <c r="K751" s="126">
        <f t="shared" si="206"/>
        <v>1623400</v>
      </c>
      <c r="L751" s="126">
        <f t="shared" si="206"/>
        <v>1623400</v>
      </c>
      <c r="M751" s="126">
        <f t="shared" si="206"/>
        <v>0</v>
      </c>
      <c r="N751" s="126">
        <f t="shared" si="206"/>
        <v>0</v>
      </c>
    </row>
    <row r="752" spans="1:14" s="2" customFormat="1" ht="66" outlineLevel="4">
      <c r="A752" s="22"/>
      <c r="B752" s="13" t="s">
        <v>146</v>
      </c>
      <c r="C752" s="29" t="s">
        <v>18</v>
      </c>
      <c r="D752" s="29">
        <v>100</v>
      </c>
      <c r="E752" s="29"/>
      <c r="F752" s="30"/>
      <c r="G752" s="126">
        <f aca="true" t="shared" si="207" ref="G752:G759">H752+I752+J752</f>
        <v>895800</v>
      </c>
      <c r="H752" s="126">
        <v>895800</v>
      </c>
      <c r="I752" s="134">
        <v>0</v>
      </c>
      <c r="J752" s="134">
        <v>0</v>
      </c>
      <c r="K752" s="126">
        <f aca="true" t="shared" si="208" ref="K752:K759">L752+M752+N752</f>
        <v>895800</v>
      </c>
      <c r="L752" s="126">
        <v>895800</v>
      </c>
      <c r="M752" s="134">
        <v>0</v>
      </c>
      <c r="N752" s="134">
        <v>0</v>
      </c>
    </row>
    <row r="753" spans="1:14" s="2" customFormat="1" ht="26.25" outlineLevel="4">
      <c r="A753" s="22"/>
      <c r="B753" s="13" t="s">
        <v>147</v>
      </c>
      <c r="C753" s="29" t="s">
        <v>18</v>
      </c>
      <c r="D753" s="29">
        <v>120</v>
      </c>
      <c r="E753" s="29"/>
      <c r="F753" s="30"/>
      <c r="G753" s="126">
        <f t="shared" si="207"/>
        <v>895800</v>
      </c>
      <c r="H753" s="126">
        <v>895800</v>
      </c>
      <c r="I753" s="134">
        <v>0</v>
      </c>
      <c r="J753" s="134">
        <v>0</v>
      </c>
      <c r="K753" s="126">
        <f t="shared" si="208"/>
        <v>895800</v>
      </c>
      <c r="L753" s="126">
        <v>895800</v>
      </c>
      <c r="M753" s="134">
        <v>0</v>
      </c>
      <c r="N753" s="134">
        <v>0</v>
      </c>
    </row>
    <row r="754" spans="1:14" s="2" customFormat="1" ht="26.25" outlineLevel="4">
      <c r="A754" s="22"/>
      <c r="B754" s="13" t="s">
        <v>67</v>
      </c>
      <c r="C754" s="29" t="s">
        <v>18</v>
      </c>
      <c r="D754" s="29">
        <v>120</v>
      </c>
      <c r="E754" s="29" t="s">
        <v>43</v>
      </c>
      <c r="F754" s="30"/>
      <c r="G754" s="126">
        <f t="shared" si="207"/>
        <v>895800</v>
      </c>
      <c r="H754" s="126">
        <v>895800</v>
      </c>
      <c r="I754" s="134">
        <v>0</v>
      </c>
      <c r="J754" s="134">
        <v>0</v>
      </c>
      <c r="K754" s="126">
        <f t="shared" si="208"/>
        <v>895800</v>
      </c>
      <c r="L754" s="126">
        <v>895800</v>
      </c>
      <c r="M754" s="134">
        <v>0</v>
      </c>
      <c r="N754" s="134">
        <v>0</v>
      </c>
    </row>
    <row r="755" spans="1:14" s="2" customFormat="1" ht="12.75" outlineLevel="4">
      <c r="A755" s="22"/>
      <c r="B755" s="13" t="s">
        <v>19</v>
      </c>
      <c r="C755" s="29" t="s">
        <v>18</v>
      </c>
      <c r="D755" s="29">
        <v>120</v>
      </c>
      <c r="E755" s="29" t="s">
        <v>43</v>
      </c>
      <c r="F755" s="29" t="s">
        <v>49</v>
      </c>
      <c r="G755" s="126">
        <f t="shared" si="207"/>
        <v>895800</v>
      </c>
      <c r="H755" s="126">
        <v>895800</v>
      </c>
      <c r="I755" s="134">
        <v>0</v>
      </c>
      <c r="J755" s="134">
        <v>0</v>
      </c>
      <c r="K755" s="126">
        <f t="shared" si="208"/>
        <v>895800</v>
      </c>
      <c r="L755" s="126">
        <v>895800</v>
      </c>
      <c r="M755" s="134">
        <v>0</v>
      </c>
      <c r="N755" s="134">
        <v>0</v>
      </c>
    </row>
    <row r="756" spans="1:14" s="2" customFormat="1" ht="26.25" outlineLevel="4">
      <c r="A756" s="22"/>
      <c r="B756" s="13" t="s">
        <v>85</v>
      </c>
      <c r="C756" s="29" t="s">
        <v>18</v>
      </c>
      <c r="D756" s="29">
        <v>200</v>
      </c>
      <c r="E756" s="29"/>
      <c r="F756" s="30"/>
      <c r="G756" s="126">
        <f t="shared" si="207"/>
        <v>727600</v>
      </c>
      <c r="H756" s="126">
        <v>727600</v>
      </c>
      <c r="I756" s="134">
        <v>0</v>
      </c>
      <c r="J756" s="134">
        <v>0</v>
      </c>
      <c r="K756" s="126">
        <f t="shared" si="208"/>
        <v>727600</v>
      </c>
      <c r="L756" s="126">
        <v>727600</v>
      </c>
      <c r="M756" s="134">
        <v>0</v>
      </c>
      <c r="N756" s="134">
        <v>0</v>
      </c>
    </row>
    <row r="757" spans="1:14" s="2" customFormat="1" ht="27" customHeight="1" outlineLevel="4">
      <c r="A757" s="22"/>
      <c r="B757" s="13" t="s">
        <v>86</v>
      </c>
      <c r="C757" s="29" t="s">
        <v>18</v>
      </c>
      <c r="D757" s="29">
        <v>240</v>
      </c>
      <c r="E757" s="29"/>
      <c r="F757" s="30"/>
      <c r="G757" s="126">
        <f t="shared" si="207"/>
        <v>727600</v>
      </c>
      <c r="H757" s="126">
        <v>727600</v>
      </c>
      <c r="I757" s="134">
        <v>0</v>
      </c>
      <c r="J757" s="134">
        <v>0</v>
      </c>
      <c r="K757" s="126">
        <f t="shared" si="208"/>
        <v>727600</v>
      </c>
      <c r="L757" s="126">
        <v>727600</v>
      </c>
      <c r="M757" s="134">
        <v>0</v>
      </c>
      <c r="N757" s="134">
        <v>0</v>
      </c>
    </row>
    <row r="758" spans="1:14" s="2" customFormat="1" ht="26.25" outlineLevel="4">
      <c r="A758" s="22"/>
      <c r="B758" s="13" t="s">
        <v>67</v>
      </c>
      <c r="C758" s="29" t="s">
        <v>18</v>
      </c>
      <c r="D758" s="29">
        <v>240</v>
      </c>
      <c r="E758" s="29" t="s">
        <v>43</v>
      </c>
      <c r="F758" s="30"/>
      <c r="G758" s="126">
        <f t="shared" si="207"/>
        <v>727600</v>
      </c>
      <c r="H758" s="126">
        <v>727600</v>
      </c>
      <c r="I758" s="134">
        <v>0</v>
      </c>
      <c r="J758" s="134">
        <v>0</v>
      </c>
      <c r="K758" s="126">
        <f t="shared" si="208"/>
        <v>727600</v>
      </c>
      <c r="L758" s="126">
        <v>727600</v>
      </c>
      <c r="M758" s="134">
        <v>0</v>
      </c>
      <c r="N758" s="134">
        <v>0</v>
      </c>
    </row>
    <row r="759" spans="1:14" s="2" customFormat="1" ht="12.75" outlineLevel="4">
      <c r="A759" s="22"/>
      <c r="B759" s="13" t="s">
        <v>19</v>
      </c>
      <c r="C759" s="29" t="s">
        <v>18</v>
      </c>
      <c r="D759" s="29">
        <v>240</v>
      </c>
      <c r="E759" s="29" t="s">
        <v>43</v>
      </c>
      <c r="F759" s="29" t="s">
        <v>49</v>
      </c>
      <c r="G759" s="126">
        <f t="shared" si="207"/>
        <v>727600</v>
      </c>
      <c r="H759" s="126">
        <v>727600</v>
      </c>
      <c r="I759" s="134">
        <v>0</v>
      </c>
      <c r="J759" s="134">
        <v>0</v>
      </c>
      <c r="K759" s="126">
        <f t="shared" si="208"/>
        <v>727600</v>
      </c>
      <c r="L759" s="126">
        <v>727600</v>
      </c>
      <c r="M759" s="134">
        <v>0</v>
      </c>
      <c r="N759" s="134">
        <v>0</v>
      </c>
    </row>
    <row r="760" spans="1:14" s="2" customFormat="1" ht="12.75" outlineLevel="4">
      <c r="A760" s="22"/>
      <c r="B760" s="13"/>
      <c r="C760" s="3"/>
      <c r="D760" s="3"/>
      <c r="E760" s="3"/>
      <c r="F760" s="13"/>
      <c r="G760" s="49"/>
      <c r="H760" s="49"/>
      <c r="I760" s="49"/>
      <c r="J760" s="103"/>
      <c r="K760" s="49"/>
      <c r="L760" s="49"/>
      <c r="M760" s="49"/>
      <c r="N760" s="103"/>
    </row>
    <row r="761" spans="1:14" s="2" customFormat="1" ht="43.5" customHeight="1" outlineLevel="4">
      <c r="A761" s="26" t="s">
        <v>523</v>
      </c>
      <c r="B761" s="166" t="s">
        <v>216</v>
      </c>
      <c r="C761" s="31" t="s">
        <v>20</v>
      </c>
      <c r="D761" s="10"/>
      <c r="E761" s="10"/>
      <c r="F761" s="33"/>
      <c r="G761" s="129">
        <f aca="true" t="shared" si="209" ref="G761:N761">G762</f>
        <v>25686334.6</v>
      </c>
      <c r="H761" s="129">
        <f t="shared" si="209"/>
        <v>0</v>
      </c>
      <c r="I761" s="129">
        <f t="shared" si="209"/>
        <v>0</v>
      </c>
      <c r="J761" s="129">
        <f t="shared" si="209"/>
        <v>25686334.6</v>
      </c>
      <c r="K761" s="129">
        <f t="shared" si="209"/>
        <v>25405135.61</v>
      </c>
      <c r="L761" s="129">
        <f t="shared" si="209"/>
        <v>0</v>
      </c>
      <c r="M761" s="129">
        <f t="shared" si="209"/>
        <v>0</v>
      </c>
      <c r="N761" s="129">
        <f t="shared" si="209"/>
        <v>25405135.61</v>
      </c>
    </row>
    <row r="762" spans="1:14" s="2" customFormat="1" ht="15" customHeight="1" outlineLevel="4">
      <c r="A762" s="22"/>
      <c r="B762" s="10" t="s">
        <v>175</v>
      </c>
      <c r="C762" s="31" t="s">
        <v>21</v>
      </c>
      <c r="D762" s="4"/>
      <c r="E762" s="4"/>
      <c r="F762" s="10"/>
      <c r="G762" s="129">
        <f aca="true" t="shared" si="210" ref="G762:N762">G763+G779+G792+G797</f>
        <v>25686334.6</v>
      </c>
      <c r="H762" s="129">
        <f t="shared" si="210"/>
        <v>0</v>
      </c>
      <c r="I762" s="129">
        <f t="shared" si="210"/>
        <v>0</v>
      </c>
      <c r="J762" s="129">
        <f t="shared" si="210"/>
        <v>25686334.6</v>
      </c>
      <c r="K762" s="129">
        <f t="shared" si="210"/>
        <v>25405135.61</v>
      </c>
      <c r="L762" s="129">
        <f t="shared" si="210"/>
        <v>0</v>
      </c>
      <c r="M762" s="129">
        <f t="shared" si="210"/>
        <v>0</v>
      </c>
      <c r="N762" s="129">
        <f t="shared" si="210"/>
        <v>25405135.61</v>
      </c>
    </row>
    <row r="763" spans="1:14" s="2" customFormat="1" ht="12.75" outlineLevel="4">
      <c r="A763" s="22"/>
      <c r="B763" s="13" t="s">
        <v>79</v>
      </c>
      <c r="C763" s="3" t="s">
        <v>22</v>
      </c>
      <c r="D763" s="3"/>
      <c r="E763" s="3"/>
      <c r="F763" s="28"/>
      <c r="G763" s="126">
        <f aca="true" t="shared" si="211" ref="G763:N763">G764+G768+G772</f>
        <v>16386374.23</v>
      </c>
      <c r="H763" s="126">
        <f t="shared" si="211"/>
        <v>0</v>
      </c>
      <c r="I763" s="126">
        <f t="shared" si="211"/>
        <v>0</v>
      </c>
      <c r="J763" s="126">
        <f t="shared" si="211"/>
        <v>16386374.23</v>
      </c>
      <c r="K763" s="126">
        <f t="shared" si="211"/>
        <v>16217697.61</v>
      </c>
      <c r="L763" s="126">
        <f t="shared" si="211"/>
        <v>0</v>
      </c>
      <c r="M763" s="126">
        <f t="shared" si="211"/>
        <v>0</v>
      </c>
      <c r="N763" s="126">
        <f t="shared" si="211"/>
        <v>16217697.61</v>
      </c>
    </row>
    <row r="764" spans="1:14" s="2" customFormat="1" ht="67.5" customHeight="1" outlineLevel="4">
      <c r="A764" s="22"/>
      <c r="B764" s="13" t="s">
        <v>146</v>
      </c>
      <c r="C764" s="29" t="s">
        <v>22</v>
      </c>
      <c r="D764" s="29">
        <v>100</v>
      </c>
      <c r="E764" s="29"/>
      <c r="F764" s="29"/>
      <c r="G764" s="126">
        <f>H764+I764+J764</f>
        <v>12035600</v>
      </c>
      <c r="H764" s="126">
        <v>0</v>
      </c>
      <c r="I764" s="134">
        <v>0</v>
      </c>
      <c r="J764" s="134">
        <v>12035600</v>
      </c>
      <c r="K764" s="126">
        <f>L764+M764+N764</f>
        <v>12016608</v>
      </c>
      <c r="L764" s="126">
        <v>0</v>
      </c>
      <c r="M764" s="134">
        <v>0</v>
      </c>
      <c r="N764" s="134">
        <v>12016608</v>
      </c>
    </row>
    <row r="765" spans="1:14" s="2" customFormat="1" ht="26.25" outlineLevel="4">
      <c r="A765" s="22"/>
      <c r="B765" s="13" t="s">
        <v>147</v>
      </c>
      <c r="C765" s="29" t="s">
        <v>22</v>
      </c>
      <c r="D765" s="29">
        <v>120</v>
      </c>
      <c r="E765" s="29"/>
      <c r="F765" s="29"/>
      <c r="G765" s="126">
        <f>H765+I765+J765</f>
        <v>12035600</v>
      </c>
      <c r="H765" s="126">
        <v>0</v>
      </c>
      <c r="I765" s="134">
        <v>0</v>
      </c>
      <c r="J765" s="134">
        <v>12035600</v>
      </c>
      <c r="K765" s="126">
        <f>L765+M765+N765</f>
        <v>12016608</v>
      </c>
      <c r="L765" s="126">
        <v>0</v>
      </c>
      <c r="M765" s="134">
        <v>0</v>
      </c>
      <c r="N765" s="134">
        <v>12016608</v>
      </c>
    </row>
    <row r="766" spans="1:14" s="2" customFormat="1" ht="12.75" outlineLevel="4">
      <c r="A766" s="22"/>
      <c r="B766" s="13" t="s">
        <v>48</v>
      </c>
      <c r="C766" s="29" t="s">
        <v>22</v>
      </c>
      <c r="D766" s="29">
        <v>120</v>
      </c>
      <c r="E766" s="29" t="s">
        <v>41</v>
      </c>
      <c r="F766" s="29"/>
      <c r="G766" s="126">
        <f>H766+I766+J766</f>
        <v>12035600</v>
      </c>
      <c r="H766" s="126">
        <v>0</v>
      </c>
      <c r="I766" s="134">
        <v>0</v>
      </c>
      <c r="J766" s="134">
        <v>12035600</v>
      </c>
      <c r="K766" s="126">
        <f>L766+M766+N766</f>
        <v>12016608</v>
      </c>
      <c r="L766" s="126">
        <v>0</v>
      </c>
      <c r="M766" s="134">
        <v>0</v>
      </c>
      <c r="N766" s="134">
        <v>12016608</v>
      </c>
    </row>
    <row r="767" spans="1:14" s="2" customFormat="1" ht="53.25" customHeight="1" outlineLevel="4">
      <c r="A767" s="22"/>
      <c r="B767" s="13" t="s">
        <v>98</v>
      </c>
      <c r="C767" s="29" t="s">
        <v>22</v>
      </c>
      <c r="D767" s="29">
        <v>120</v>
      </c>
      <c r="E767" s="29" t="s">
        <v>41</v>
      </c>
      <c r="F767" s="29" t="s">
        <v>49</v>
      </c>
      <c r="G767" s="126">
        <f>H767+I767+J767</f>
        <v>12035600</v>
      </c>
      <c r="H767" s="126">
        <v>0</v>
      </c>
      <c r="I767" s="134">
        <v>0</v>
      </c>
      <c r="J767" s="134">
        <v>12035600</v>
      </c>
      <c r="K767" s="126">
        <f>L767+M767+N767</f>
        <v>12016608</v>
      </c>
      <c r="L767" s="126">
        <v>0</v>
      </c>
      <c r="M767" s="134">
        <v>0</v>
      </c>
      <c r="N767" s="134">
        <v>12016608</v>
      </c>
    </row>
    <row r="768" spans="1:14" s="2" customFormat="1" ht="26.25" outlineLevel="4">
      <c r="A768" s="22"/>
      <c r="B768" s="13" t="s">
        <v>85</v>
      </c>
      <c r="C768" s="29" t="s">
        <v>22</v>
      </c>
      <c r="D768" s="29">
        <v>200</v>
      </c>
      <c r="E768" s="29"/>
      <c r="F768" s="29"/>
      <c r="G768" s="126">
        <f aca="true" t="shared" si="212" ref="G768:G778">H768+I768+J768</f>
        <v>3955330.84</v>
      </c>
      <c r="H768" s="126">
        <v>0</v>
      </c>
      <c r="I768" s="134">
        <v>0</v>
      </c>
      <c r="J768" s="134">
        <v>3955330.84</v>
      </c>
      <c r="K768" s="126">
        <f aca="true" t="shared" si="213" ref="K768:K778">L768+M768+N768</f>
        <v>3856671.01</v>
      </c>
      <c r="L768" s="126">
        <v>0</v>
      </c>
      <c r="M768" s="134">
        <v>0</v>
      </c>
      <c r="N768" s="134">
        <v>3856671.01</v>
      </c>
    </row>
    <row r="769" spans="1:14" s="2" customFormat="1" ht="27" customHeight="1" outlineLevel="4">
      <c r="A769" s="22"/>
      <c r="B769" s="13" t="s">
        <v>86</v>
      </c>
      <c r="C769" s="29" t="s">
        <v>22</v>
      </c>
      <c r="D769" s="29">
        <v>240</v>
      </c>
      <c r="E769" s="29"/>
      <c r="F769" s="29"/>
      <c r="G769" s="126">
        <f t="shared" si="212"/>
        <v>3955330.84</v>
      </c>
      <c r="H769" s="126">
        <v>0</v>
      </c>
      <c r="I769" s="134">
        <v>0</v>
      </c>
      <c r="J769" s="134">
        <v>3955330.84</v>
      </c>
      <c r="K769" s="126">
        <f t="shared" si="213"/>
        <v>3856671.01</v>
      </c>
      <c r="L769" s="126">
        <v>0</v>
      </c>
      <c r="M769" s="134">
        <v>0</v>
      </c>
      <c r="N769" s="134">
        <v>3856671.01</v>
      </c>
    </row>
    <row r="770" spans="1:14" s="2" customFormat="1" ht="12.75" outlineLevel="4">
      <c r="A770" s="22"/>
      <c r="B770" s="13" t="s">
        <v>48</v>
      </c>
      <c r="C770" s="29" t="s">
        <v>22</v>
      </c>
      <c r="D770" s="29">
        <v>240</v>
      </c>
      <c r="E770" s="29" t="s">
        <v>41</v>
      </c>
      <c r="F770" s="29"/>
      <c r="G770" s="126">
        <f t="shared" si="212"/>
        <v>3955330.84</v>
      </c>
      <c r="H770" s="126">
        <v>0</v>
      </c>
      <c r="I770" s="134">
        <v>0</v>
      </c>
      <c r="J770" s="134">
        <v>3955330.84</v>
      </c>
      <c r="K770" s="126">
        <f t="shared" si="213"/>
        <v>3856671.01</v>
      </c>
      <c r="L770" s="126">
        <v>0</v>
      </c>
      <c r="M770" s="134">
        <v>0</v>
      </c>
      <c r="N770" s="134">
        <v>3856671.01</v>
      </c>
    </row>
    <row r="771" spans="1:14" s="2" customFormat="1" ht="52.5" outlineLevel="4">
      <c r="A771" s="22"/>
      <c r="B771" s="13" t="s">
        <v>98</v>
      </c>
      <c r="C771" s="29" t="s">
        <v>22</v>
      </c>
      <c r="D771" s="29">
        <v>240</v>
      </c>
      <c r="E771" s="29" t="s">
        <v>41</v>
      </c>
      <c r="F771" s="29" t="s">
        <v>49</v>
      </c>
      <c r="G771" s="126">
        <f t="shared" si="212"/>
        <v>3955330.84</v>
      </c>
      <c r="H771" s="126">
        <v>0</v>
      </c>
      <c r="I771" s="134">
        <v>0</v>
      </c>
      <c r="J771" s="134">
        <v>3955330.84</v>
      </c>
      <c r="K771" s="126">
        <f t="shared" si="213"/>
        <v>3856671.01</v>
      </c>
      <c r="L771" s="126">
        <v>0</v>
      </c>
      <c r="M771" s="134">
        <v>0</v>
      </c>
      <c r="N771" s="134">
        <v>3856671.01</v>
      </c>
    </row>
    <row r="772" spans="1:14" s="2" customFormat="1" ht="12.75" outlineLevel="4">
      <c r="A772" s="22"/>
      <c r="B772" s="13" t="s">
        <v>128</v>
      </c>
      <c r="C772" s="29" t="s">
        <v>22</v>
      </c>
      <c r="D772" s="29">
        <v>800</v>
      </c>
      <c r="E772" s="29"/>
      <c r="F772" s="29"/>
      <c r="G772" s="126">
        <f>G773+G776</f>
        <v>395443.39</v>
      </c>
      <c r="H772" s="126">
        <f aca="true" t="shared" si="214" ref="H772:N772">H773+H776</f>
        <v>0</v>
      </c>
      <c r="I772" s="126">
        <f t="shared" si="214"/>
        <v>0</v>
      </c>
      <c r="J772" s="126">
        <f t="shared" si="214"/>
        <v>395443.39</v>
      </c>
      <c r="K772" s="126">
        <f t="shared" si="214"/>
        <v>344418.6</v>
      </c>
      <c r="L772" s="126">
        <f t="shared" si="214"/>
        <v>0</v>
      </c>
      <c r="M772" s="126">
        <f t="shared" si="214"/>
        <v>0</v>
      </c>
      <c r="N772" s="126">
        <f t="shared" si="214"/>
        <v>344418.6</v>
      </c>
    </row>
    <row r="773" spans="1:14" s="2" customFormat="1" ht="12.75" outlineLevel="4">
      <c r="A773" s="22"/>
      <c r="B773" s="13" t="s">
        <v>3</v>
      </c>
      <c r="C773" s="29" t="s">
        <v>22</v>
      </c>
      <c r="D773" s="29" t="s">
        <v>4</v>
      </c>
      <c r="E773" s="29"/>
      <c r="F773" s="29"/>
      <c r="G773" s="126">
        <f>H773+I773+J773</f>
        <v>107608</v>
      </c>
      <c r="H773" s="126">
        <v>0</v>
      </c>
      <c r="I773" s="134">
        <v>0</v>
      </c>
      <c r="J773" s="134">
        <v>107608</v>
      </c>
      <c r="K773" s="126">
        <f>L773+M773+N773</f>
        <v>70635.85</v>
      </c>
      <c r="L773" s="126">
        <v>0</v>
      </c>
      <c r="M773" s="134">
        <v>0</v>
      </c>
      <c r="N773" s="134">
        <v>70635.85</v>
      </c>
    </row>
    <row r="774" spans="1:14" s="2" customFormat="1" ht="12.75" outlineLevel="4">
      <c r="A774" s="22"/>
      <c r="B774" s="13" t="s">
        <v>48</v>
      </c>
      <c r="C774" s="29" t="s">
        <v>22</v>
      </c>
      <c r="D774" s="29" t="s">
        <v>4</v>
      </c>
      <c r="E774" s="29" t="s">
        <v>41</v>
      </c>
      <c r="F774" s="29"/>
      <c r="G774" s="126">
        <f>H774+I774+J774</f>
        <v>107608</v>
      </c>
      <c r="H774" s="126">
        <v>0</v>
      </c>
      <c r="I774" s="134">
        <v>0</v>
      </c>
      <c r="J774" s="134">
        <v>107608</v>
      </c>
      <c r="K774" s="126">
        <f>L774+M774+N774</f>
        <v>70635.85</v>
      </c>
      <c r="L774" s="126">
        <v>0</v>
      </c>
      <c r="M774" s="134">
        <v>0</v>
      </c>
      <c r="N774" s="134">
        <v>70635.85</v>
      </c>
    </row>
    <row r="775" spans="1:14" s="2" customFormat="1" ht="52.5" outlineLevel="4">
      <c r="A775" s="22"/>
      <c r="B775" s="13" t="s">
        <v>98</v>
      </c>
      <c r="C775" s="29" t="s">
        <v>22</v>
      </c>
      <c r="D775" s="29" t="s">
        <v>4</v>
      </c>
      <c r="E775" s="29" t="s">
        <v>41</v>
      </c>
      <c r="F775" s="29" t="s">
        <v>49</v>
      </c>
      <c r="G775" s="126">
        <f>H775+I775+J775</f>
        <v>107608</v>
      </c>
      <c r="H775" s="126">
        <v>0</v>
      </c>
      <c r="I775" s="134">
        <v>0</v>
      </c>
      <c r="J775" s="134">
        <v>107608</v>
      </c>
      <c r="K775" s="126">
        <f>L775+M775+N775</f>
        <v>70635.85</v>
      </c>
      <c r="L775" s="126">
        <v>0</v>
      </c>
      <c r="M775" s="134">
        <v>0</v>
      </c>
      <c r="N775" s="134">
        <v>70635.85</v>
      </c>
    </row>
    <row r="776" spans="1:14" s="2" customFormat="1" ht="12.75" outlineLevel="4">
      <c r="A776" s="22"/>
      <c r="B776" s="13" t="s">
        <v>129</v>
      </c>
      <c r="C776" s="29" t="s">
        <v>22</v>
      </c>
      <c r="D776" s="29">
        <v>850</v>
      </c>
      <c r="E776" s="29"/>
      <c r="F776" s="29"/>
      <c r="G776" s="126">
        <f t="shared" si="212"/>
        <v>287835.39</v>
      </c>
      <c r="H776" s="126">
        <v>0</v>
      </c>
      <c r="I776" s="134">
        <v>0</v>
      </c>
      <c r="J776" s="134">
        <v>287835.39</v>
      </c>
      <c r="K776" s="126">
        <f t="shared" si="213"/>
        <v>273782.75</v>
      </c>
      <c r="L776" s="126">
        <v>0</v>
      </c>
      <c r="M776" s="134">
        <v>0</v>
      </c>
      <c r="N776" s="134">
        <v>273782.75</v>
      </c>
    </row>
    <row r="777" spans="1:14" s="2" customFormat="1" ht="12.75" outlineLevel="4">
      <c r="A777" s="22"/>
      <c r="B777" s="13" t="s">
        <v>48</v>
      </c>
      <c r="C777" s="29" t="s">
        <v>22</v>
      </c>
      <c r="D777" s="29">
        <v>850</v>
      </c>
      <c r="E777" s="29" t="s">
        <v>41</v>
      </c>
      <c r="F777" s="29"/>
      <c r="G777" s="126">
        <f t="shared" si="212"/>
        <v>287835.39</v>
      </c>
      <c r="H777" s="126">
        <v>0</v>
      </c>
      <c r="I777" s="134">
        <v>0</v>
      </c>
      <c r="J777" s="134">
        <v>287835.39</v>
      </c>
      <c r="K777" s="126">
        <f t="shared" si="213"/>
        <v>273782.75</v>
      </c>
      <c r="L777" s="126">
        <v>0</v>
      </c>
      <c r="M777" s="134">
        <v>0</v>
      </c>
      <c r="N777" s="134">
        <v>273782.75</v>
      </c>
    </row>
    <row r="778" spans="1:14" s="2" customFormat="1" ht="52.5" outlineLevel="4">
      <c r="A778" s="22"/>
      <c r="B778" s="13" t="s">
        <v>98</v>
      </c>
      <c r="C778" s="29" t="s">
        <v>22</v>
      </c>
      <c r="D778" s="29">
        <v>850</v>
      </c>
      <c r="E778" s="29" t="s">
        <v>41</v>
      </c>
      <c r="F778" s="29" t="s">
        <v>49</v>
      </c>
      <c r="G778" s="126">
        <f t="shared" si="212"/>
        <v>287835.39</v>
      </c>
      <c r="H778" s="126">
        <v>0</v>
      </c>
      <c r="I778" s="134">
        <v>0</v>
      </c>
      <c r="J778" s="134">
        <v>287835.39</v>
      </c>
      <c r="K778" s="126">
        <f t="shared" si="213"/>
        <v>273782.75</v>
      </c>
      <c r="L778" s="126">
        <v>0</v>
      </c>
      <c r="M778" s="134">
        <v>0</v>
      </c>
      <c r="N778" s="134">
        <v>273782.75</v>
      </c>
    </row>
    <row r="779" spans="1:14" s="2" customFormat="1" ht="26.25" outlineLevel="4">
      <c r="A779" s="22"/>
      <c r="B779" s="13" t="s">
        <v>64</v>
      </c>
      <c r="C779" s="29" t="s">
        <v>23</v>
      </c>
      <c r="D779" s="29"/>
      <c r="E779" s="29"/>
      <c r="F779" s="37"/>
      <c r="G779" s="136">
        <f aca="true" t="shared" si="215" ref="G779:N779">G780+G784+G788</f>
        <v>8516652.37</v>
      </c>
      <c r="H779" s="137">
        <f t="shared" si="215"/>
        <v>0</v>
      </c>
      <c r="I779" s="137">
        <f t="shared" si="215"/>
        <v>0</v>
      </c>
      <c r="J779" s="137">
        <f t="shared" si="215"/>
        <v>8516652.37</v>
      </c>
      <c r="K779" s="136">
        <f t="shared" si="215"/>
        <v>8404130</v>
      </c>
      <c r="L779" s="137">
        <f t="shared" si="215"/>
        <v>0</v>
      </c>
      <c r="M779" s="137">
        <f t="shared" si="215"/>
        <v>0</v>
      </c>
      <c r="N779" s="137">
        <f t="shared" si="215"/>
        <v>8404130</v>
      </c>
    </row>
    <row r="780" spans="1:14" s="2" customFormat="1" ht="66" outlineLevel="4">
      <c r="A780" s="22"/>
      <c r="B780" s="13" t="s">
        <v>146</v>
      </c>
      <c r="C780" s="29" t="s">
        <v>23</v>
      </c>
      <c r="D780" s="29">
        <v>100</v>
      </c>
      <c r="E780" s="29"/>
      <c r="F780" s="29"/>
      <c r="G780" s="134">
        <f aca="true" t="shared" si="216" ref="G780:G791">H780+I780+J780</f>
        <v>7977400</v>
      </c>
      <c r="H780" s="134">
        <v>0</v>
      </c>
      <c r="I780" s="134">
        <v>0</v>
      </c>
      <c r="J780" s="134">
        <v>7977400</v>
      </c>
      <c r="K780" s="134">
        <f aca="true" t="shared" si="217" ref="K780:K791">L780+M780+N780</f>
        <v>7977400</v>
      </c>
      <c r="L780" s="134">
        <v>0</v>
      </c>
      <c r="M780" s="134">
        <v>0</v>
      </c>
      <c r="N780" s="134">
        <v>7977400</v>
      </c>
    </row>
    <row r="781" spans="1:14" s="2" customFormat="1" ht="14.25" customHeight="1" outlineLevel="4">
      <c r="A781" s="22"/>
      <c r="B781" s="13" t="s">
        <v>161</v>
      </c>
      <c r="C781" s="29" t="s">
        <v>23</v>
      </c>
      <c r="D781" s="29">
        <v>110</v>
      </c>
      <c r="E781" s="29"/>
      <c r="F781" s="29"/>
      <c r="G781" s="126">
        <f t="shared" si="216"/>
        <v>7977400</v>
      </c>
      <c r="H781" s="126">
        <v>0</v>
      </c>
      <c r="I781" s="134">
        <v>0</v>
      </c>
      <c r="J781" s="134">
        <v>7977400</v>
      </c>
      <c r="K781" s="126">
        <f t="shared" si="217"/>
        <v>7977400</v>
      </c>
      <c r="L781" s="126">
        <v>0</v>
      </c>
      <c r="M781" s="134">
        <v>0</v>
      </c>
      <c r="N781" s="134">
        <v>7977400</v>
      </c>
    </row>
    <row r="782" spans="1:14" s="2" customFormat="1" ht="12.75" outlineLevel="4">
      <c r="A782" s="22"/>
      <c r="B782" s="13" t="s">
        <v>48</v>
      </c>
      <c r="C782" s="29" t="s">
        <v>23</v>
      </c>
      <c r="D782" s="29">
        <v>110</v>
      </c>
      <c r="E782" s="29" t="s">
        <v>41</v>
      </c>
      <c r="F782" s="29"/>
      <c r="G782" s="126">
        <f t="shared" si="216"/>
        <v>7977400</v>
      </c>
      <c r="H782" s="126">
        <v>0</v>
      </c>
      <c r="I782" s="134">
        <v>0</v>
      </c>
      <c r="J782" s="134">
        <v>7977400</v>
      </c>
      <c r="K782" s="126">
        <f t="shared" si="217"/>
        <v>7977400</v>
      </c>
      <c r="L782" s="126">
        <v>0</v>
      </c>
      <c r="M782" s="134">
        <v>0</v>
      </c>
      <c r="N782" s="134">
        <v>7977400</v>
      </c>
    </row>
    <row r="783" spans="1:14" s="2" customFormat="1" ht="12.75" outlineLevel="4">
      <c r="A783" s="22"/>
      <c r="B783" s="13" t="s">
        <v>56</v>
      </c>
      <c r="C783" s="29" t="s">
        <v>23</v>
      </c>
      <c r="D783" s="29">
        <v>110</v>
      </c>
      <c r="E783" s="29" t="s">
        <v>41</v>
      </c>
      <c r="F783" s="29">
        <v>13</v>
      </c>
      <c r="G783" s="126">
        <f t="shared" si="216"/>
        <v>7977400</v>
      </c>
      <c r="H783" s="126">
        <v>0</v>
      </c>
      <c r="I783" s="134">
        <v>0</v>
      </c>
      <c r="J783" s="134">
        <v>7977400</v>
      </c>
      <c r="K783" s="126">
        <f t="shared" si="217"/>
        <v>7977400</v>
      </c>
      <c r="L783" s="126">
        <v>0</v>
      </c>
      <c r="M783" s="134">
        <v>0</v>
      </c>
      <c r="N783" s="134">
        <v>7977400</v>
      </c>
    </row>
    <row r="784" spans="1:14" s="2" customFormat="1" ht="26.25" outlineLevel="4">
      <c r="A784" s="22"/>
      <c r="B784" s="13" t="s">
        <v>85</v>
      </c>
      <c r="C784" s="29" t="s">
        <v>23</v>
      </c>
      <c r="D784" s="29">
        <v>200</v>
      </c>
      <c r="E784" s="29"/>
      <c r="F784" s="29"/>
      <c r="G784" s="126">
        <f t="shared" si="216"/>
        <v>538683.27</v>
      </c>
      <c r="H784" s="126">
        <v>0</v>
      </c>
      <c r="I784" s="134">
        <v>0</v>
      </c>
      <c r="J784" s="134">
        <v>538683.27</v>
      </c>
      <c r="K784" s="126">
        <f t="shared" si="217"/>
        <v>426160.9</v>
      </c>
      <c r="L784" s="126">
        <v>0</v>
      </c>
      <c r="M784" s="134">
        <v>0</v>
      </c>
      <c r="N784" s="134">
        <v>426160.9</v>
      </c>
    </row>
    <row r="785" spans="1:14" s="2" customFormat="1" ht="27.75" customHeight="1" outlineLevel="4">
      <c r="A785" s="22"/>
      <c r="B785" s="13" t="s">
        <v>86</v>
      </c>
      <c r="C785" s="29" t="s">
        <v>23</v>
      </c>
      <c r="D785" s="29">
        <v>240</v>
      </c>
      <c r="E785" s="29"/>
      <c r="F785" s="29"/>
      <c r="G785" s="126">
        <f t="shared" si="216"/>
        <v>538683.27</v>
      </c>
      <c r="H785" s="126">
        <v>0</v>
      </c>
      <c r="I785" s="134">
        <v>0</v>
      </c>
      <c r="J785" s="134">
        <v>538683.27</v>
      </c>
      <c r="K785" s="126">
        <f t="shared" si="217"/>
        <v>426160.9</v>
      </c>
      <c r="L785" s="126">
        <v>0</v>
      </c>
      <c r="M785" s="134">
        <v>0</v>
      </c>
      <c r="N785" s="134">
        <v>426160.9</v>
      </c>
    </row>
    <row r="786" spans="1:14" s="2" customFormat="1" ht="12.75" outlineLevel="4">
      <c r="A786" s="22"/>
      <c r="B786" s="13" t="s">
        <v>48</v>
      </c>
      <c r="C786" s="29" t="s">
        <v>23</v>
      </c>
      <c r="D786" s="29">
        <v>240</v>
      </c>
      <c r="E786" s="29" t="s">
        <v>41</v>
      </c>
      <c r="F786" s="29"/>
      <c r="G786" s="126">
        <f t="shared" si="216"/>
        <v>538683.27</v>
      </c>
      <c r="H786" s="126">
        <v>0</v>
      </c>
      <c r="I786" s="134">
        <v>0</v>
      </c>
      <c r="J786" s="134">
        <v>538683.27</v>
      </c>
      <c r="K786" s="126">
        <f t="shared" si="217"/>
        <v>426160.9</v>
      </c>
      <c r="L786" s="126">
        <v>0</v>
      </c>
      <c r="M786" s="134">
        <v>0</v>
      </c>
      <c r="N786" s="134">
        <v>426160.9</v>
      </c>
    </row>
    <row r="787" spans="1:14" s="2" customFormat="1" ht="12.75" outlineLevel="4">
      <c r="A787" s="22"/>
      <c r="B787" s="13" t="s">
        <v>56</v>
      </c>
      <c r="C787" s="29" t="s">
        <v>23</v>
      </c>
      <c r="D787" s="29">
        <v>240</v>
      </c>
      <c r="E787" s="29" t="s">
        <v>41</v>
      </c>
      <c r="F787" s="29">
        <v>13</v>
      </c>
      <c r="G787" s="126">
        <f t="shared" si="216"/>
        <v>538683.27</v>
      </c>
      <c r="H787" s="126">
        <v>0</v>
      </c>
      <c r="I787" s="134">
        <v>0</v>
      </c>
      <c r="J787" s="134">
        <v>538683.27</v>
      </c>
      <c r="K787" s="126">
        <f t="shared" si="217"/>
        <v>426160.9</v>
      </c>
      <c r="L787" s="126">
        <v>0</v>
      </c>
      <c r="M787" s="134">
        <v>0</v>
      </c>
      <c r="N787" s="134">
        <v>426160.9</v>
      </c>
    </row>
    <row r="788" spans="1:14" s="2" customFormat="1" ht="12.75" outlineLevel="4">
      <c r="A788" s="22"/>
      <c r="B788" s="13" t="s">
        <v>128</v>
      </c>
      <c r="C788" s="29" t="s">
        <v>23</v>
      </c>
      <c r="D788" s="29">
        <v>800</v>
      </c>
      <c r="E788" s="29"/>
      <c r="F788" s="29"/>
      <c r="G788" s="126">
        <f t="shared" si="216"/>
        <v>569.1</v>
      </c>
      <c r="H788" s="126">
        <v>0</v>
      </c>
      <c r="I788" s="134">
        <v>0</v>
      </c>
      <c r="J788" s="134">
        <v>569.1</v>
      </c>
      <c r="K788" s="126">
        <f t="shared" si="217"/>
        <v>569.1</v>
      </c>
      <c r="L788" s="126">
        <v>0</v>
      </c>
      <c r="M788" s="134">
        <v>0</v>
      </c>
      <c r="N788" s="134">
        <v>569.1</v>
      </c>
    </row>
    <row r="789" spans="1:14" s="2" customFormat="1" ht="12.75" outlineLevel="4">
      <c r="A789" s="22"/>
      <c r="B789" s="13" t="s">
        <v>129</v>
      </c>
      <c r="C789" s="29" t="s">
        <v>23</v>
      </c>
      <c r="D789" s="29">
        <v>850</v>
      </c>
      <c r="E789" s="29"/>
      <c r="F789" s="29"/>
      <c r="G789" s="126">
        <f t="shared" si="216"/>
        <v>569.1</v>
      </c>
      <c r="H789" s="126">
        <v>0</v>
      </c>
      <c r="I789" s="134">
        <v>0</v>
      </c>
      <c r="J789" s="134">
        <v>569.1</v>
      </c>
      <c r="K789" s="126">
        <f t="shared" si="217"/>
        <v>569.1</v>
      </c>
      <c r="L789" s="126">
        <v>0</v>
      </c>
      <c r="M789" s="134">
        <v>0</v>
      </c>
      <c r="N789" s="134">
        <v>569.1</v>
      </c>
    </row>
    <row r="790" spans="1:14" s="2" customFormat="1" ht="12.75" outlineLevel="4">
      <c r="A790" s="22"/>
      <c r="B790" s="13" t="s">
        <v>48</v>
      </c>
      <c r="C790" s="29" t="s">
        <v>23</v>
      </c>
      <c r="D790" s="29">
        <v>850</v>
      </c>
      <c r="E790" s="29" t="s">
        <v>41</v>
      </c>
      <c r="F790" s="29"/>
      <c r="G790" s="126">
        <f t="shared" si="216"/>
        <v>569.1</v>
      </c>
      <c r="H790" s="126">
        <v>0</v>
      </c>
      <c r="I790" s="134">
        <v>0</v>
      </c>
      <c r="J790" s="134">
        <v>569.1</v>
      </c>
      <c r="K790" s="126">
        <f t="shared" si="217"/>
        <v>569.1</v>
      </c>
      <c r="L790" s="126">
        <v>0</v>
      </c>
      <c r="M790" s="134">
        <v>0</v>
      </c>
      <c r="N790" s="134">
        <v>569.1</v>
      </c>
    </row>
    <row r="791" spans="1:14" s="2" customFormat="1" ht="12.75" outlineLevel="4">
      <c r="A791" s="22"/>
      <c r="B791" s="13" t="s">
        <v>56</v>
      </c>
      <c r="C791" s="29" t="s">
        <v>23</v>
      </c>
      <c r="D791" s="29">
        <v>850</v>
      </c>
      <c r="E791" s="29" t="s">
        <v>41</v>
      </c>
      <c r="F791" s="29">
        <v>13</v>
      </c>
      <c r="G791" s="126">
        <f t="shared" si="216"/>
        <v>569.1</v>
      </c>
      <c r="H791" s="126">
        <v>0</v>
      </c>
      <c r="I791" s="134">
        <v>0</v>
      </c>
      <c r="J791" s="134">
        <v>569.1</v>
      </c>
      <c r="K791" s="126">
        <f t="shared" si="217"/>
        <v>569.1</v>
      </c>
      <c r="L791" s="126">
        <v>0</v>
      </c>
      <c r="M791" s="134">
        <v>0</v>
      </c>
      <c r="N791" s="134">
        <v>569.1</v>
      </c>
    </row>
    <row r="792" spans="1:14" s="2" customFormat="1" ht="26.25" customHeight="1" outlineLevel="4">
      <c r="A792" s="22"/>
      <c r="B792" s="13" t="s">
        <v>309</v>
      </c>
      <c r="C792" s="29" t="s">
        <v>310</v>
      </c>
      <c r="D792" s="29"/>
      <c r="E792" s="29"/>
      <c r="F792" s="30"/>
      <c r="G792" s="138">
        <f>G794</f>
        <v>729308</v>
      </c>
      <c r="H792" s="138">
        <f>H794</f>
        <v>0</v>
      </c>
      <c r="I792" s="138">
        <v>0</v>
      </c>
      <c r="J792" s="138">
        <v>729308</v>
      </c>
      <c r="K792" s="138">
        <f>K794</f>
        <v>729308</v>
      </c>
      <c r="L792" s="138">
        <f>L794</f>
        <v>0</v>
      </c>
      <c r="M792" s="138">
        <f>M794</f>
        <v>0</v>
      </c>
      <c r="N792" s="138">
        <v>729308</v>
      </c>
    </row>
    <row r="793" spans="1:14" s="2" customFormat="1" ht="12.75" outlineLevel="4">
      <c r="A793" s="22"/>
      <c r="B793" s="13" t="s">
        <v>128</v>
      </c>
      <c r="C793" s="29" t="s">
        <v>310</v>
      </c>
      <c r="D793" s="29" t="s">
        <v>303</v>
      </c>
      <c r="E793" s="29"/>
      <c r="F793" s="30"/>
      <c r="G793" s="126">
        <f>H793+I793+J793</f>
        <v>729308</v>
      </c>
      <c r="H793" s="126">
        <v>0</v>
      </c>
      <c r="I793" s="138">
        <v>0</v>
      </c>
      <c r="J793" s="138">
        <v>729308</v>
      </c>
      <c r="K793" s="126">
        <f>L793+M793+N793</f>
        <v>729308</v>
      </c>
      <c r="L793" s="126">
        <v>0</v>
      </c>
      <c r="M793" s="138">
        <v>0</v>
      </c>
      <c r="N793" s="138">
        <v>729308</v>
      </c>
    </row>
    <row r="794" spans="1:14" s="2" customFormat="1" ht="12.75" outlineLevel="4">
      <c r="A794" s="22"/>
      <c r="B794" s="13" t="s">
        <v>129</v>
      </c>
      <c r="C794" s="29" t="s">
        <v>310</v>
      </c>
      <c r="D794" s="29" t="s">
        <v>458</v>
      </c>
      <c r="E794" s="29"/>
      <c r="F794" s="30"/>
      <c r="G794" s="126">
        <f>H794+I794+J794</f>
        <v>729308</v>
      </c>
      <c r="H794" s="126">
        <v>0</v>
      </c>
      <c r="I794" s="138">
        <v>0</v>
      </c>
      <c r="J794" s="138">
        <v>729308</v>
      </c>
      <c r="K794" s="126">
        <f>L794+M794+N794</f>
        <v>729308</v>
      </c>
      <c r="L794" s="126">
        <v>0</v>
      </c>
      <c r="M794" s="138">
        <v>0</v>
      </c>
      <c r="N794" s="138">
        <v>729308</v>
      </c>
    </row>
    <row r="795" spans="1:14" s="2" customFormat="1" ht="12.75" outlineLevel="4">
      <c r="A795" s="22"/>
      <c r="B795" s="13" t="s">
        <v>48</v>
      </c>
      <c r="C795" s="29" t="s">
        <v>310</v>
      </c>
      <c r="D795" s="29" t="s">
        <v>458</v>
      </c>
      <c r="E795" s="29" t="s">
        <v>41</v>
      </c>
      <c r="F795" s="30"/>
      <c r="G795" s="126">
        <f>H795+I795+J795</f>
        <v>729308</v>
      </c>
      <c r="H795" s="127">
        <v>0</v>
      </c>
      <c r="I795" s="138">
        <f>I802</f>
        <v>0</v>
      </c>
      <c r="J795" s="138">
        <v>729308</v>
      </c>
      <c r="K795" s="126">
        <f>L795+M795+N795</f>
        <v>729308</v>
      </c>
      <c r="L795" s="127">
        <v>0</v>
      </c>
      <c r="M795" s="138">
        <v>0</v>
      </c>
      <c r="N795" s="138">
        <v>729308</v>
      </c>
    </row>
    <row r="796" spans="1:14" s="2" customFormat="1" ht="12.75" customHeight="1" outlineLevel="4">
      <c r="A796" s="22"/>
      <c r="B796" s="13" t="s">
        <v>56</v>
      </c>
      <c r="C796" s="29" t="s">
        <v>310</v>
      </c>
      <c r="D796" s="29" t="s">
        <v>458</v>
      </c>
      <c r="E796" s="29" t="s">
        <v>41</v>
      </c>
      <c r="F796" s="29" t="s">
        <v>255</v>
      </c>
      <c r="G796" s="126">
        <f>H796+I796+J796</f>
        <v>729308</v>
      </c>
      <c r="H796" s="126">
        <v>0</v>
      </c>
      <c r="I796" s="194">
        <v>0</v>
      </c>
      <c r="J796" s="138">
        <v>729308</v>
      </c>
      <c r="K796" s="126">
        <f>L796+M796+N796</f>
        <v>729308</v>
      </c>
      <c r="L796" s="126">
        <v>0</v>
      </c>
      <c r="M796" s="150">
        <v>0</v>
      </c>
      <c r="N796" s="182">
        <v>729308</v>
      </c>
    </row>
    <row r="797" spans="1:14" s="2" customFormat="1" ht="29.25" customHeight="1" outlineLevel="4">
      <c r="A797" s="22"/>
      <c r="B797" s="13" t="s">
        <v>564</v>
      </c>
      <c r="C797" s="29" t="s">
        <v>565</v>
      </c>
      <c r="D797" s="29"/>
      <c r="E797" s="29"/>
      <c r="F797" s="30"/>
      <c r="G797" s="138">
        <f>G799</f>
        <v>54000</v>
      </c>
      <c r="H797" s="138">
        <f>H799</f>
        <v>0</v>
      </c>
      <c r="I797" s="138">
        <v>0</v>
      </c>
      <c r="J797" s="138">
        <v>54000</v>
      </c>
      <c r="K797" s="138">
        <f>K799</f>
        <v>54000</v>
      </c>
      <c r="L797" s="138">
        <f>L799</f>
        <v>0</v>
      </c>
      <c r="M797" s="138">
        <f>M799</f>
        <v>0</v>
      </c>
      <c r="N797" s="138">
        <v>54000</v>
      </c>
    </row>
    <row r="798" spans="1:14" s="2" customFormat="1" ht="26.25" outlineLevel="4">
      <c r="A798" s="22"/>
      <c r="B798" s="13" t="s">
        <v>85</v>
      </c>
      <c r="C798" s="29" t="s">
        <v>565</v>
      </c>
      <c r="D798" s="29" t="s">
        <v>87</v>
      </c>
      <c r="E798" s="29"/>
      <c r="F798" s="30"/>
      <c r="G798" s="126">
        <f>H798+I798+J798</f>
        <v>54000</v>
      </c>
      <c r="H798" s="126">
        <v>0</v>
      </c>
      <c r="I798" s="138">
        <v>0</v>
      </c>
      <c r="J798" s="138">
        <v>54000</v>
      </c>
      <c r="K798" s="126">
        <f>L798+M798+N798</f>
        <v>54000</v>
      </c>
      <c r="L798" s="126">
        <v>0</v>
      </c>
      <c r="M798" s="138">
        <v>0</v>
      </c>
      <c r="N798" s="138">
        <v>54000</v>
      </c>
    </row>
    <row r="799" spans="1:14" s="2" customFormat="1" ht="27.75" customHeight="1" outlineLevel="4">
      <c r="A799" s="22"/>
      <c r="B799" s="13" t="s">
        <v>86</v>
      </c>
      <c r="C799" s="29" t="s">
        <v>565</v>
      </c>
      <c r="D799" s="29" t="s">
        <v>90</v>
      </c>
      <c r="E799" s="29"/>
      <c r="F799" s="30"/>
      <c r="G799" s="126">
        <f>H799+I799+J799</f>
        <v>54000</v>
      </c>
      <c r="H799" s="126">
        <v>0</v>
      </c>
      <c r="I799" s="138">
        <v>0</v>
      </c>
      <c r="J799" s="138">
        <v>54000</v>
      </c>
      <c r="K799" s="126">
        <f>L799+M799+N799</f>
        <v>54000</v>
      </c>
      <c r="L799" s="126">
        <v>0</v>
      </c>
      <c r="M799" s="138">
        <v>0</v>
      </c>
      <c r="N799" s="138">
        <v>54000</v>
      </c>
    </row>
    <row r="800" spans="1:14" s="2" customFormat="1" ht="12.75" outlineLevel="4">
      <c r="A800" s="22"/>
      <c r="B800" s="13" t="s">
        <v>48</v>
      </c>
      <c r="C800" s="29" t="s">
        <v>565</v>
      </c>
      <c r="D800" s="29" t="s">
        <v>90</v>
      </c>
      <c r="E800" s="29" t="s">
        <v>41</v>
      </c>
      <c r="F800" s="30"/>
      <c r="G800" s="126">
        <f>H800+I800+J800</f>
        <v>54000</v>
      </c>
      <c r="H800" s="127">
        <v>0</v>
      </c>
      <c r="I800" s="138">
        <f>I807</f>
        <v>0</v>
      </c>
      <c r="J800" s="138">
        <v>54000</v>
      </c>
      <c r="K800" s="126">
        <f>L800+M800+N800</f>
        <v>54000</v>
      </c>
      <c r="L800" s="127">
        <v>0</v>
      </c>
      <c r="M800" s="138">
        <v>0</v>
      </c>
      <c r="N800" s="138">
        <v>54000</v>
      </c>
    </row>
    <row r="801" spans="1:14" s="2" customFormat="1" ht="12.75" customHeight="1" outlineLevel="4">
      <c r="A801" s="22"/>
      <c r="B801" s="13" t="s">
        <v>566</v>
      </c>
      <c r="C801" s="29" t="s">
        <v>565</v>
      </c>
      <c r="D801" s="29" t="s">
        <v>90</v>
      </c>
      <c r="E801" s="29" t="s">
        <v>41</v>
      </c>
      <c r="F801" s="29" t="s">
        <v>52</v>
      </c>
      <c r="G801" s="126">
        <f>H801+I801+J801</f>
        <v>54000</v>
      </c>
      <c r="H801" s="126">
        <v>0</v>
      </c>
      <c r="I801" s="194">
        <v>0</v>
      </c>
      <c r="J801" s="194">
        <v>54000</v>
      </c>
      <c r="K801" s="126">
        <f>L801+M801+N801</f>
        <v>54000</v>
      </c>
      <c r="L801" s="126">
        <v>0</v>
      </c>
      <c r="M801" s="195">
        <v>0</v>
      </c>
      <c r="N801" s="194">
        <v>54000</v>
      </c>
    </row>
    <row r="802" spans="1:14" s="2" customFormat="1" ht="12.75" outlineLevel="4">
      <c r="A802" s="11"/>
      <c r="B802" s="83"/>
      <c r="C802" s="14"/>
      <c r="D802" s="14"/>
      <c r="E802" s="14"/>
      <c r="F802" s="14"/>
      <c r="G802" s="14"/>
      <c r="H802" s="14"/>
      <c r="I802" s="14"/>
      <c r="J802" s="15"/>
      <c r="K802" s="14"/>
      <c r="L802" s="14"/>
      <c r="M802" s="14"/>
      <c r="N802" s="15"/>
    </row>
    <row r="803" spans="1:14" s="6" customFormat="1" ht="13.5">
      <c r="A803" s="24"/>
      <c r="B803" s="206" t="s">
        <v>25</v>
      </c>
      <c r="C803" s="207"/>
      <c r="D803" s="207"/>
      <c r="E803" s="207"/>
      <c r="F803" s="207"/>
      <c r="G803" s="147">
        <f aca="true" t="shared" si="218" ref="G803:N803">G7+G36+G64+G139+G149+G173+G204+G270+G291+G316+G491+G534+G598+G616+G662+G741</f>
        <v>633360514.72</v>
      </c>
      <c r="H803" s="147">
        <f t="shared" si="218"/>
        <v>35262689.45</v>
      </c>
      <c r="I803" s="147">
        <f t="shared" si="218"/>
        <v>460714423.27</v>
      </c>
      <c r="J803" s="147">
        <f t="shared" si="218"/>
        <v>137383402</v>
      </c>
      <c r="K803" s="147">
        <f t="shared" si="218"/>
        <v>574668571.9499999</v>
      </c>
      <c r="L803" s="147">
        <f t="shared" si="218"/>
        <v>35262689.45</v>
      </c>
      <c r="M803" s="147">
        <f t="shared" si="218"/>
        <v>406386340.68</v>
      </c>
      <c r="N803" s="147">
        <f t="shared" si="218"/>
        <v>133019541.82000001</v>
      </c>
    </row>
    <row r="804" spans="2:14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ht="12.75">
      <c r="B805" s="202"/>
      <c r="C805" s="202"/>
      <c r="D805" s="202"/>
      <c r="E805" s="202"/>
      <c r="F805" s="202"/>
      <c r="G805" s="202"/>
      <c r="H805" s="202"/>
      <c r="I805" s="202"/>
      <c r="J805" s="202"/>
      <c r="K805" s="99"/>
      <c r="L805" s="99"/>
      <c r="M805" s="99"/>
      <c r="N805" s="99"/>
    </row>
    <row r="806" spans="2:14" ht="15">
      <c r="B806" s="16"/>
      <c r="C806" s="16"/>
      <c r="D806" s="16"/>
      <c r="E806" s="16"/>
      <c r="F806" s="16"/>
      <c r="G806" s="16"/>
      <c r="H806" s="16"/>
      <c r="I806" s="16"/>
      <c r="J806" s="17"/>
      <c r="K806" s="16"/>
      <c r="L806" s="16"/>
      <c r="M806" s="16"/>
      <c r="N806" s="17"/>
    </row>
    <row r="807" spans="2:14" ht="14.25" customHeight="1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2:14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</sheetData>
  <sheetProtection/>
  <mergeCells count="6">
    <mergeCell ref="B1:N1"/>
    <mergeCell ref="B2:N2"/>
    <mergeCell ref="B805:J805"/>
    <mergeCell ref="G4:J4"/>
    <mergeCell ref="B803:F803"/>
    <mergeCell ref="K4:N4"/>
  </mergeCells>
  <printOptions/>
  <pageMargins left="0" right="0" top="0" bottom="0" header="0.3937007874015748" footer="0.5118110236220472"/>
  <pageSetup blackAndWhite="1" fitToHeight="2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2020-01-14T05:44:33Z</cp:lastPrinted>
  <dcterms:created xsi:type="dcterms:W3CDTF">2015-02-02T11:15:36Z</dcterms:created>
  <dcterms:modified xsi:type="dcterms:W3CDTF">2020-01-20T09:03:50Z</dcterms:modified>
  <cp:category/>
  <cp:version/>
  <cp:contentType/>
  <cp:contentStatus/>
</cp:coreProperties>
</file>