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ks\budgetsmart2020\ReportManager\"/>
    </mc:Choice>
  </mc:AlternateContent>
  <bookViews>
    <workbookView xWindow="0" yWindow="0" windowWidth="28800" windowHeight="11835"/>
  </bookViews>
  <sheets>
    <sheet name="Доход консолид" sheetId="2" r:id="rId1"/>
  </sheets>
  <definedNames>
    <definedName name="_xlnm.Print_Titles" localSheetId="0">'Доход консолид'!$7:$8</definedName>
    <definedName name="_xlnm.Print_Area" localSheetId="0">'Доход консолид'!$A$1:$AI$137</definedName>
  </definedNames>
  <calcPr calcId="152511"/>
</workbook>
</file>

<file path=xl/calcChain.xml><?xml version="1.0" encoding="utf-8"?>
<calcChain xmlns="http://schemas.openxmlformats.org/spreadsheetml/2006/main">
  <c r="R101" i="2" l="1"/>
  <c r="S101" i="2"/>
  <c r="T101" i="2"/>
  <c r="U101" i="2"/>
  <c r="V101" i="2"/>
  <c r="W101" i="2"/>
  <c r="X101" i="2"/>
  <c r="Y101" i="2"/>
  <c r="Z101" i="2"/>
  <c r="Q101" i="2"/>
  <c r="R125" i="2"/>
  <c r="S125" i="2"/>
  <c r="T125" i="2"/>
  <c r="U125" i="2"/>
  <c r="V125" i="2"/>
  <c r="W125" i="2"/>
  <c r="X125" i="2"/>
  <c r="Y125" i="2"/>
  <c r="Z125" i="2"/>
  <c r="Q125" i="2"/>
  <c r="R100" i="2"/>
  <c r="R99" i="2" s="1"/>
  <c r="R137" i="2" s="1"/>
  <c r="T100" i="2"/>
  <c r="T99" i="2" s="1"/>
  <c r="T137" i="2" s="1"/>
  <c r="V100" i="2"/>
  <c r="V99" i="2" s="1"/>
  <c r="V137" i="2" s="1"/>
  <c r="X100" i="2"/>
  <c r="X99" i="2" s="1"/>
  <c r="X137" i="2" s="1"/>
  <c r="Z100" i="2"/>
  <c r="Z99" i="2" s="1"/>
  <c r="AE101" i="2"/>
  <c r="AE128" i="2"/>
  <c r="AE125" i="2"/>
  <c r="R116" i="2"/>
  <c r="S116" i="2"/>
  <c r="T116" i="2"/>
  <c r="U116" i="2"/>
  <c r="V116" i="2"/>
  <c r="W116" i="2"/>
  <c r="X116" i="2"/>
  <c r="Y116" i="2"/>
  <c r="Z116" i="2"/>
  <c r="Q116" i="2"/>
  <c r="R103" i="2"/>
  <c r="S103" i="2"/>
  <c r="S100" i="2" s="1"/>
  <c r="S99" i="2" s="1"/>
  <c r="S137" i="2" s="1"/>
  <c r="T103" i="2"/>
  <c r="U103" i="2"/>
  <c r="U100" i="2" s="1"/>
  <c r="U99" i="2" s="1"/>
  <c r="U137" i="2" s="1"/>
  <c r="V103" i="2"/>
  <c r="W103" i="2"/>
  <c r="W100" i="2" s="1"/>
  <c r="W99" i="2" s="1"/>
  <c r="W137" i="2" s="1"/>
  <c r="X103" i="2"/>
  <c r="Y103" i="2"/>
  <c r="Y100" i="2" s="1"/>
  <c r="Y99" i="2" s="1"/>
  <c r="Y137" i="2" s="1"/>
  <c r="Z103" i="2"/>
  <c r="Q103" i="2"/>
  <c r="Q100" i="2" s="1"/>
  <c r="Q99" i="2" s="1"/>
  <c r="Q137" i="2" s="1"/>
  <c r="Z137" i="2" l="1"/>
  <c r="AE137" i="2" s="1"/>
  <c r="AE99" i="2"/>
  <c r="AE100" i="2"/>
  <c r="AE116" i="2"/>
  <c r="AE103" i="2"/>
</calcChain>
</file>

<file path=xl/sharedStrings.xml><?xml version="1.0" encoding="utf-8"?>
<sst xmlns="http://schemas.openxmlformats.org/spreadsheetml/2006/main" count="427" uniqueCount="271">
  <si>
    <t>за период с 01.01.2020г. по 31.10.2020г.</t>
  </si>
  <si>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</si>
  <si>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</si>
  <si>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</si>
  <si>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</si>
  <si>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</si>
  <si>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</si>
  <si>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Уточненный план на год</t>
  </si>
  <si>
    <t>Исполнение с начала года</t>
  </si>
  <si>
    <t>Исполнение за отчетный период</t>
  </si>
  <si>
    <t>Расхождение за отчетный период</t>
  </si>
  <si>
    <t>Расхождение кассового плана</t>
  </si>
  <si>
    <t>% исполнения</t>
  </si>
  <si>
    <t>00010000000000000000</t>
  </si>
  <si>
    <t xml:space="preserve">      НАЛОГОВЫЕ И НЕНАЛОГОВЫЕ ДОХОДЫ</t>
  </si>
  <si>
    <t>00010100000000000000</t>
  </si>
  <si>
    <t xml:space="preserve">        НАЛОГИ НА ПРИБЫЛЬ, ДОХОДЫ</t>
  </si>
  <si>
    <t>00010102000000000000</t>
  </si>
  <si>
    <t xml:space="preserve">            Налог на доходы физических лиц</t>
  </si>
  <si>
    <t>00010102010010000110</t>
  </si>
  <si>
    <t xml:space="preserve">            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</si>
  <si>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00010102020010000110</t>
  </si>
  <si>
    <t xml:space="preserve">            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</si>
  <si>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00010102030010000110</t>
  </si>
  <si>
    <t xml:space="preserve">            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</si>
  <si>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00010102050010000110</t>
  </si>
  <si>
    <t xml:space="preserve">            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</si>
  <si>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00010300000000000000</t>
  </si>
  <si>
    <t xml:space="preserve">        НАЛОГИ НА ТОВАРЫ (РАБОТЫ, УСЛУГИ), РЕАЛИЗУЕМЫЕ НА ТЕРРИТОРИИ РОССИЙСКОЙ ФЕДЕРАЦИИ</t>
  </si>
  <si>
    <t>00010302231010000110</t>
  </si>
  <si>
    <t xml:space="preserve">            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</si>
  <si>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</si>
  <si>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 xml:space="preserve">            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</si>
  <si>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</si>
  <si>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 xml:space="preserve">            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</si>
  <si>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</si>
  <si>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 xml:space="preserve">            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</si>
  <si>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</si>
  <si>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 xml:space="preserve">        НАЛОГИ НА СОВОКУПНЫЙ ДОХОД</t>
  </si>
  <si>
    <t>00010501000000000000</t>
  </si>
  <si>
    <t xml:space="preserve">            Налог, взимаемый в связи с применением упрощенной системы налогообложения</t>
  </si>
  <si>
    <t>00010501011010000110</t>
  </si>
  <si>
    <t xml:space="preserve">              Налог, взимаемый с налогоплательщиков, выбравших в качестве объекта налогообложения доходы</t>
  </si>
  <si>
    <t>00010501021010000110</t>
  </si>
  <si>
    <t xml:space="preserve">            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</si>
  <si>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00010502000000000000</t>
  </si>
  <si>
    <t xml:space="preserve">            Единый налог на вмененный доход для отдельных видов деятельности</t>
  </si>
  <si>
    <t>00010502010020000110</t>
  </si>
  <si>
    <t xml:space="preserve">              Единый налог на вмененный доход для отдельных видов деятельности</t>
  </si>
  <si>
    <t>00010502020020000110</t>
  </si>
  <si>
    <t xml:space="preserve">              Единый налог на вмененный доход для отдельных видов деятельности (за налоговые периоды, истекшие до 1 января 2011 года)</t>
  </si>
  <si>
    <t>00010503000000000000</t>
  </si>
  <si>
    <t xml:space="preserve">            Единый сельскохозяйственный налог</t>
  </si>
  <si>
    <t>00010503010010000110</t>
  </si>
  <si>
    <t xml:space="preserve">              Единый сельскохозяйственный налог</t>
  </si>
  <si>
    <t>00010504000000000000</t>
  </si>
  <si>
    <t xml:space="preserve">            Налог, взимаемый в связи с применением патентной системы налогообложения</t>
  </si>
  <si>
    <t>00010504020020000110</t>
  </si>
  <si>
    <t xml:space="preserve">              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</si>
  <si>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</si>
  <si>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 xml:space="preserve">        НАЛОГИ НА ИМУЩЕСТВО</t>
  </si>
  <si>
    <t>00010601000000000000</t>
  </si>
  <si>
    <t xml:space="preserve">            Налог на имущество физических лиц</t>
  </si>
  <si>
    <t>00010601030100000110</t>
  </si>
  <si>
    <t xml:space="preserve">           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</si>
  <si>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00010604000000000000</t>
  </si>
  <si>
    <t xml:space="preserve">            Транспортный налог</t>
  </si>
  <si>
    <t>00010604011020000110</t>
  </si>
  <si>
    <t xml:space="preserve">              Транспортный налог с организаций</t>
  </si>
  <si>
    <t>00010604012020000110</t>
  </si>
  <si>
    <t xml:space="preserve">              Транспортный налог с физических лиц</t>
  </si>
  <si>
    <t>00010606000000000000</t>
  </si>
  <si>
    <t xml:space="preserve">            Земельный налог</t>
  </si>
  <si>
    <t>00010606033100000110</t>
  </si>
  <si>
    <t xml:space="preserve">              Земельный налог с организаций, обладающих земельным участком, расположенным в границах сельских поселений</t>
  </si>
  <si>
    <t>00010606043100000110</t>
  </si>
  <si>
    <t xml:space="preserve">              Земельный налог с физических лиц, обладающих земельным участком, расположенным в границах сельских поселений</t>
  </si>
  <si>
    <t>00010700000000000000</t>
  </si>
  <si>
    <t xml:space="preserve">        НАЛОГИ, СБОРЫ И РЕГУЛЯРНЫЕ ПЛАТЕЖИ ЗА ПОЛЬЗОВАНИЕ ПРИРОДНЫМИ РЕСУРСАМИ</t>
  </si>
  <si>
    <t>00010701000000000000</t>
  </si>
  <si>
    <t xml:space="preserve">            Налог на добычу полезных ископаемых</t>
  </si>
  <si>
    <t>00010701020010000110</t>
  </si>
  <si>
    <t xml:space="preserve">              Налог на добычу общераспространенных полезных ископаемых</t>
  </si>
  <si>
    <t>00010800000000000000</t>
  </si>
  <si>
    <t xml:space="preserve">        ГОСУДАРСТВЕННАЯ ПОШЛИНА</t>
  </si>
  <si>
    <t>00010803010010000110</t>
  </si>
  <si>
    <t xml:space="preserve">        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</si>
  <si>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00010804020010000110</t>
  </si>
  <si>
    <t xml:space="preserve">            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</si>
  <si>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00010806000010000110</t>
  </si>
  <si>
    <t xml:space="preserve">              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</si>
  <si>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00010807020010000110</t>
  </si>
  <si>
    <t xml:space="preserve">              Государственная пошлина за государственную регистрацию прав, ограничений (обременений) прав на недвижимое имущество и сделок с ним</t>
  </si>
  <si>
    <t>00010807100010000110</t>
  </si>
  <si>
    <t xml:space="preserve">              Государственная пошлина за выдачу и обмен паспорта гражданина Российской Федерации</t>
  </si>
  <si>
    <t>00010807141010000110</t>
  </si>
  <si>
    <t xml:space="preserve">              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</si>
  <si>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00010900000000000000</t>
  </si>
  <si>
    <t xml:space="preserve">        ЗАДОЛЖЕННОСТЬ И ПЕРЕРАСЧЕТЫ ПО ОТМЕНЕННЫМ НАЛОГАМ, СБОРАМ И ИНЫМ ОБЯЗАТЕЛЬНЫМ ПЛАТЕЖАМ</t>
  </si>
  <si>
    <t>00010904053100000110</t>
  </si>
  <si>
    <t xml:space="preserve">              Земельный налог (по обязательствам, возникшим до 1 января 2006 года), мобилизуемый на территориях сельских поселений</t>
  </si>
  <si>
    <t>00011100000000000000</t>
  </si>
  <si>
    <t xml:space="preserve">        ДОХОДЫ ОТ ИСПОЛЬЗОВАНИЯ ИМУЩЕСТВА, НАХОДЯЩЕГОСЯ В ГОСУДАРСТВЕННОЙ И МУНИЦИПАЛЬНОЙ СОБСТВЕННОСТИ</t>
  </si>
  <si>
    <t>00011101000000000000</t>
  </si>
  <si>
    <t xml:space="preserve">          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</si>
  <si>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00011101050050000120</t>
  </si>
  <si>
    <t xml:space="preserve">            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</si>
  <si>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00011105000000000000</t>
  </si>
  <si>
    <t xml:space="preserve">          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</si>
  <si>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00011105013050000120</t>
  </si>
  <si>
    <t xml:space="preserve">      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</si>
  <si>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00011105025050000120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</si>
  <si>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</si>
  <si>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00011105025100000120</t>
  </si>
  <si>
    <t xml:space="preserve">            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</si>
  <si>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00011105035050000120</t>
  </si>
  <si>
    <t xml:space="preserve">            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</si>
  <si>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00011105035100000120</t>
  </si>
  <si>
    <t xml:space="preserve">            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</si>
  <si>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00011105313050000120</t>
  </si>
  <si>
    <t xml:space="preserve">            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</si>
  <si>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00011109000000000000</t>
  </si>
  <si>
    <t xml:space="preserve">          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</si>
  <si>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00011109045050000120</t>
  </si>
  <si>
    <t xml:space="preserve">            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</si>
  <si>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</si>
  <si>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 xml:space="preserve">            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</si>
  <si>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</si>
  <si>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 xml:space="preserve">        ПЛАТЕЖИ ПРИ ПОЛЬЗОВАНИИ ПРИРОДНЫМИ РЕСУРСАМИ</t>
  </si>
  <si>
    <t>00011201010010000120</t>
  </si>
  <si>
    <t xml:space="preserve">              Плата за выбросы загрязняющих веществ в атмосферный воздух стационарными объектами</t>
  </si>
  <si>
    <t>00011201030010000120</t>
  </si>
  <si>
    <t xml:space="preserve">              Плата за сбросы загрязняющих веществ в водные объекты</t>
  </si>
  <si>
    <t>00011201041010000120</t>
  </si>
  <si>
    <t xml:space="preserve">              Плата за размещение отходов производства</t>
  </si>
  <si>
    <t>00011201042010000120</t>
  </si>
  <si>
    <t xml:space="preserve">              Плата за размещение твердых коммунальных отходов</t>
  </si>
  <si>
    <t>00011300000000000000</t>
  </si>
  <si>
    <t xml:space="preserve">        ДОХОДЫ ОТ ОКАЗАНИЯ ПЛАТНЫХ УСЛУГ И КОМПЕНСАЦИИ ЗАТРАТ ГОСУДАРСТВА</t>
  </si>
  <si>
    <t>00011302065050000130</t>
  </si>
  <si>
    <t xml:space="preserve">              Доходы, поступающие в порядке возмещения расходов, понесенных в связи с эксплуатацией имущества муниципальных районов</t>
  </si>
  <si>
    <t>00011302065100000130</t>
  </si>
  <si>
    <t xml:space="preserve">              Доходы, поступающие в порядке возмещения расходов, понесенных в связи с эксплуатацией имущества сельских поселений</t>
  </si>
  <si>
    <t>00011302995050000130</t>
  </si>
  <si>
    <t xml:space="preserve">              Прочие доходы от компенсации затрат бюджетов муниципальных районов</t>
  </si>
  <si>
    <t>00011400000000000000</t>
  </si>
  <si>
    <t xml:space="preserve">        ДОХОДЫ ОТ ПРОДАЖИ МАТЕРИАЛЬНЫХ И НЕМАТЕРИАЛЬНЫХ АКТИВОВ</t>
  </si>
  <si>
    <t>00011402000000000000</t>
  </si>
  <si>
    <t xml:space="preserve">          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</si>
  <si>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00011402053100000440</t>
  </si>
  <si>
    <t xml:space="preserve">            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</si>
  <si>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00011406000000000000</t>
  </si>
  <si>
    <t xml:space="preserve">            Доходы от продажи земельных участков, находящихся в государственной и муниципальной собственности</t>
  </si>
  <si>
    <t>00011406013050000430</t>
  </si>
  <si>
    <t xml:space="preserve">            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</si>
  <si>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00011406025050000430</t>
  </si>
  <si>
    <t xml:space="preserve">            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</si>
  <si>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00011406025100000430</t>
  </si>
  <si>
    <t xml:space="preserve">            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</si>
  <si>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00011600000000000000</t>
  </si>
  <si>
    <t xml:space="preserve">        ШТРАФЫ, САНКЦИИ, ВОЗМЕЩЕНИЕ УЩЕРБА</t>
  </si>
  <si>
    <t>00011601053010000140</t>
  </si>
  <si>
    <t xml:space="preserve">            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</si>
  <si>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00011601063010000140</t>
  </si>
  <si>
    <t xml:space="preserve">            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</si>
  <si>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00011601073010000140</t>
  </si>
  <si>
    <t xml:space="preserve">            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</si>
  <si>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00011601143010000140</t>
  </si>
  <si>
    <t xml:space="preserve">            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</si>
  <si>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00011601173010000140</t>
  </si>
  <si>
    <t xml:space="preserve">      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</si>
  <si>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00011601193010000140</t>
  </si>
  <si>
    <t xml:space="preserve">            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</si>
  <si>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00011601203010000140</t>
  </si>
  <si>
    <t xml:space="preserve">            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</si>
  <si>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00011607010100000140</t>
  </si>
  <si>
    <t xml:space="preserve">            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</si>
  <si>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00011607090100000140</t>
  </si>
  <si>
    <t xml:space="preserve">            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</si>
  <si>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00011610123010000140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</si>
  <si>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</si>
  <si>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00011610129010000140</t>
  </si>
  <si>
    <t xml:space="preserve">            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</si>
  <si>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00011700000000000000</t>
  </si>
  <si>
    <t xml:space="preserve">        ПРОЧИЕ НЕНАЛОГОВЫЕ ДОХОДЫ</t>
  </si>
  <si>
    <t>00011701000000000000</t>
  </si>
  <si>
    <t xml:space="preserve">            Невыясненные поступления</t>
  </si>
  <si>
    <t>00011701050100000180</t>
  </si>
  <si>
    <t xml:space="preserve">              Невыясненные поступления, зачисляемые в бюджеты сельских поселений</t>
  </si>
  <si>
    <t>00011705000000000000</t>
  </si>
  <si>
    <t xml:space="preserve">            Прочие неналоговые доходы</t>
  </si>
  <si>
    <t>00011705050050000180</t>
  </si>
  <si>
    <t xml:space="preserve">              Прочие неналоговые доходы бюджетов муниципальных районов</t>
  </si>
  <si>
    <t>00020000000000000000</t>
  </si>
  <si>
    <t xml:space="preserve">      БЕЗВОЗМЕЗДНЫЕ ПОСТУПЛЕНИЯ</t>
  </si>
  <si>
    <t>00020200000000000000</t>
  </si>
  <si>
    <t xml:space="preserve">        БЕЗВОЗМЕЗДНЫЕ ПОСТУПЛЕНИЯ ОТ ДРУГИХ БЮДЖЕТОВ БЮДЖЕТНОЙ СИСТЕМЫ РОССИЙСКОЙ ФЕДЕРАЦИИ</t>
  </si>
  <si>
    <t>00020210000000000000</t>
  </si>
  <si>
    <t xml:space="preserve">          Дотации бюджетам бюджетной системы Российской Федерации</t>
  </si>
  <si>
    <t>00020215002050000150</t>
  </si>
  <si>
    <t xml:space="preserve">              Дотации бюджетам муниципальных районов на поддержку мер по обеспечению сбалансированности бюджетов</t>
  </si>
  <si>
    <t>00020220000000000000</t>
  </si>
  <si>
    <t xml:space="preserve">          Субсидии бюджетам бюджетной системы Российской Федерации (межбюджетные субсидии)</t>
  </si>
  <si>
    <t>00020220216050000150</t>
  </si>
  <si>
    <t xml:space="preserve">            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</si>
  <si>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00020225097050000150</t>
  </si>
  <si>
    <t xml:space="preserve">            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</si>
  <si>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00020225304050000150</t>
  </si>
  <si>
    <t xml:space="preserve">            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</si>
  <si>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00020225467050000150</t>
  </si>
  <si>
    <t xml:space="preserve">            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</si>
  <si>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00020225497050000150</t>
  </si>
  <si>
    <t xml:space="preserve">              Субсидии бюджетам муниципальных районов на реализацию мероприятий по обеспечению жильем молодых семей</t>
  </si>
  <si>
    <t>00020225509050000150</t>
  </si>
  <si>
    <t xml:space="preserve">              Субсидии бюджетам муниципальных районов на подготовку и проведение празднования на федеральном уровне памятных дат субъектов Российской Федерации</t>
  </si>
  <si>
    <t>00020225519050000150</t>
  </si>
  <si>
    <t xml:space="preserve">              Субсидии бюджетам муниципальных районов на поддержку отрасли культуры</t>
  </si>
  <si>
    <t>00020225555050000150</t>
  </si>
  <si>
    <t xml:space="preserve">              Субсидии бюджетам муниципальных районов на реализацию программ формирования современной городской среды</t>
  </si>
  <si>
    <t>00020225567050000150</t>
  </si>
  <si>
    <t xml:space="preserve">              Субсидии бюджетам муниципальных районов на обеспечение устойчивого развития сельских территорий</t>
  </si>
  <si>
    <t>00020225576050000150</t>
  </si>
  <si>
    <t xml:space="preserve">              Субсидии бюджетам муниципальных районов на обеспечение комплексного развития сельских территорий</t>
  </si>
  <si>
    <t>00020227112050000150</t>
  </si>
  <si>
    <t xml:space="preserve">              Субсидии бюджетам муниципальных районов на софинансирование капитальных вложений в объекты муниципальной собственности</t>
  </si>
  <si>
    <t>00020229999050000150</t>
  </si>
  <si>
    <t xml:space="preserve">              Прочие субсидии бюджетам муниципальных районов</t>
  </si>
  <si>
    <t>00020230000000000000</t>
  </si>
  <si>
    <t xml:space="preserve">          Субвенции бюджетам бюджетной системы Российской Федерации</t>
  </si>
  <si>
    <t>00020230024050000150</t>
  </si>
  <si>
    <t xml:space="preserve">              Субвенции бюджетам муниципальных районов на выполнение передаваемых полномочий субъектов Российской Федерации</t>
  </si>
  <si>
    <t>00020230029050000150</t>
  </si>
  <si>
    <t xml:space="preserve">            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</si>
  <si>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00020235082050000150</t>
  </si>
  <si>
    <t xml:space="preserve">            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</si>
  <si>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00020235118050000150</t>
  </si>
  <si>
    <t xml:space="preserve">            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</si>
  <si>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00020235120050000150</t>
  </si>
  <si>
    <t xml:space="preserve">            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</si>
  <si>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00020235260050000150</t>
  </si>
  <si>
    <t xml:space="preserve">            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</si>
  <si>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00020235469050000150</t>
  </si>
  <si>
    <t xml:space="preserve">              Субвенции бюджетам муниципальных районов на проведение Всероссийской переписи населения 2020 года</t>
  </si>
  <si>
    <t>00020235930050000150</t>
  </si>
  <si>
    <t xml:space="preserve">              Субвенции бюджетам муниципальных районов на государственную регистрацию актов гражданского состояния</t>
  </si>
  <si>
    <t>00020240000000000000</t>
  </si>
  <si>
    <t xml:space="preserve">          Иные межбюджетные трансферты</t>
  </si>
  <si>
    <t>00020245303050000150</t>
  </si>
  <si>
    <t xml:space="preserve">            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</si>
  <si>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00020249999050000150</t>
  </si>
  <si>
    <t xml:space="preserve">              Прочие межбюджетные трансферты, передаваемые бюджетам муниципальных районов</t>
  </si>
  <si>
    <t>00020700000000000000</t>
  </si>
  <si>
    <t xml:space="preserve">        ПРОЧИЕ БЕЗВОЗМЕЗДНЫЕ ПОСТУПЛЕНИЯ</t>
  </si>
  <si>
    <t>00020705010100000150</t>
  </si>
  <si>
    <t xml:space="preserve">              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</si>
  <si>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00020705020100000150</t>
  </si>
  <si>
    <t xml:space="preserve">              Поступления от денежных пожертвований, предоставляемых физическими лицами получателям средств бюджетов сельских поселений</t>
  </si>
  <si>
    <t>00020705030100000150</t>
  </si>
  <si>
    <t xml:space="preserve">              Прочие безвозмездные поступления в бюджеты сельских поселений</t>
  </si>
  <si>
    <t>00021800000000000000</t>
  </si>
  <si>
    <t xml:space="preserve">      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</si>
  <si>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00021860010050000150</t>
  </si>
  <si>
    <t xml:space="preserve">            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</si>
  <si>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00021900000000000000</t>
  </si>
  <si>
    <t xml:space="preserve">        ВОЗВРАТ ОСТАТКОВ СУБСИДИЙ, СУБВЕНЦИЙ И ИНЫХ МЕЖБЮДЖЕТНЫХ ТРАНСФЕРТОВ, ИМЕЮЩИХ ЦЕЛЕВОЕ НАЗНАЧЕНИЕ, ПРОШЛЫХ ЛЕТ</t>
  </si>
  <si>
    <t>00021960010050000150</t>
  </si>
  <si>
    <t xml:space="preserve">            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</si>
  <si>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00021960010100000150</t>
  </si>
  <si>
    <t xml:space="preserve">            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</si>
  <si>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ИТОГО ДОХОДОВ</t>
  </si>
  <si>
    <t xml:space="preserve">Отчет об исполнении консолидированного бюджета  Красноармейского района Чувашской Республики
 1. ДОХОД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</si>
</sst>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2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0" fontId="1" fillId="4" borderId="1">
      <alignment horizontal="left"/>
    </xf>
  </cellStyleXfs>
  <cellXfs count="65">
    <xf numFmtId="0" fontId="0" fillId="0" borderId="0" xfId="0"/>
    <xf numFmtId="0" fontId="1" fillId="0" borderId="1" xfId="1" applyNumberFormat="1" applyFont="1" applyFill="1" applyProtection="1">
      <alignment horizontal="left" wrapText="1"/>
    </xf>
    <xf numFmtId="0" fontId="1" fillId="0" borderId="1" xfId="1" applyFont="1" applyFill="1">
      <alignment horizontal="left" wrapText="1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6" fillId="0" borderId="1" xfId="3" applyNumberFormat="1" applyFont="1" applyFill="1" applyProtection="1">
      <alignment horizontal="center" wrapText="1"/>
    </xf>
    <xf numFmtId="0" fontId="6" fillId="0" borderId="1" xfId="4" applyNumberFormat="1" applyFont="1" applyFill="1" applyProtection="1">
      <alignment horizontal="center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2" xfId="11" applyNumberFormat="1" applyFont="1" applyFill="1" applyProtection="1">
      <alignment horizontal="center" vertical="center" wrapText="1"/>
    </xf>
    <xf numFmtId="0" fontId="1" fillId="0" borderId="2" xfId="11" applyFont="1" applyFill="1">
      <alignment horizontal="center" vertical="center" wrapText="1"/>
    </xf>
    <xf numFmtId="0" fontId="1" fillId="0" borderId="2" xfId="6" applyFont="1" applyFill="1">
      <alignment horizontal="center" vertical="center" wrapText="1"/>
    </xf>
    <xf numFmtId="0" fontId="1" fillId="0" borderId="2" xfId="12" applyNumberFormat="1" applyFont="1" applyFill="1" applyProtection="1">
      <alignment horizontal="center" vertical="center" wrapText="1"/>
    </xf>
    <xf numFmtId="1" fontId="1" fillId="0" borderId="2" xfId="14" applyNumberFormat="1" applyFont="1" applyFill="1" applyProtection="1">
      <alignment horizontal="center" vertical="top" shrinkToFit="1"/>
    </xf>
    <xf numFmtId="0" fontId="1" fillId="0" borderId="2" xfId="15" applyNumberFormat="1" applyFont="1" applyFill="1" applyProtection="1">
      <alignment horizontal="left" vertical="top" wrapText="1"/>
    </xf>
    <xf numFmtId="0" fontId="1" fillId="0" borderId="2" xfId="16" applyNumberFormat="1" applyFont="1" applyFill="1" applyProtection="1">
      <alignment horizontal="center" vertical="top" wrapText="1"/>
    </xf>
    <xf numFmtId="4" fontId="1" fillId="0" borderId="2" xfId="17" applyNumberFormat="1" applyFont="1" applyFill="1" applyProtection="1">
      <alignment horizontal="right" vertical="top" shrinkToFit="1"/>
    </xf>
    <xf numFmtId="10" fontId="1" fillId="0" borderId="2" xfId="18" applyNumberFormat="1" applyFont="1" applyFill="1" applyProtection="1">
      <alignment horizontal="center" vertical="top" shrinkToFit="1"/>
    </xf>
    <xf numFmtId="4" fontId="1" fillId="0" borderId="2" xfId="21" applyNumberFormat="1" applyFont="1" applyFill="1" applyProtection="1">
      <alignment horizontal="right" vertical="top" shrinkToFit="1"/>
    </xf>
    <xf numFmtId="10" fontId="1" fillId="0" borderId="2" xfId="22" applyNumberFormat="1" applyFont="1" applyFill="1" applyProtection="1">
      <alignment horizontal="center" vertical="top" shrinkToFit="1"/>
    </xf>
    <xf numFmtId="0" fontId="1" fillId="0" borderId="1" xfId="1" applyNumberFormat="1" applyFont="1" applyFill="1" applyProtection="1">
      <alignment horizontal="left" wrapText="1"/>
    </xf>
    <xf numFmtId="0" fontId="7" fillId="0" borderId="1" xfId="3" applyNumberFormat="1" applyFont="1" applyFill="1" applyProtection="1">
      <alignment horizontal="center" wrapText="1"/>
    </xf>
    <xf numFmtId="0" fontId="7" fillId="0" borderId="1" xfId="3" applyFont="1" applyFill="1">
      <alignment horizontal="center" wrapText="1"/>
    </xf>
    <xf numFmtId="0" fontId="7" fillId="0" borderId="1" xfId="4" applyNumberFormat="1" applyFont="1" applyFill="1" applyProtection="1">
      <alignment horizontal="center"/>
    </xf>
    <xf numFmtId="0" fontId="7" fillId="0" borderId="1" xfId="4" applyFont="1" applyFill="1">
      <alignment horizontal="center"/>
    </xf>
    <xf numFmtId="1" fontId="8" fillId="0" borderId="2" xfId="19" applyNumberFormat="1" applyFont="1" applyFill="1" applyProtection="1">
      <alignment horizontal="left" vertical="top" shrinkToFit="1"/>
    </xf>
    <xf numFmtId="1" fontId="8" fillId="0" borderId="2" xfId="19" applyFont="1" applyFill="1">
      <alignment horizontal="left" vertical="top" shrinkToFit="1"/>
    </xf>
    <xf numFmtId="1" fontId="8" fillId="0" borderId="4" xfId="20" applyNumberFormat="1" applyFont="1" applyFill="1" applyProtection="1">
      <alignment horizontal="left" vertical="top" shrinkToFit="1"/>
    </xf>
    <xf numFmtId="4" fontId="8" fillId="0" borderId="2" xfId="21" applyNumberFormat="1" applyFont="1" applyFill="1" applyProtection="1">
      <alignment horizontal="right" vertical="top" shrinkToFit="1"/>
    </xf>
    <xf numFmtId="10" fontId="8" fillId="0" borderId="2" xfId="22" applyNumberFormat="1" applyFont="1" applyFill="1" applyProtection="1">
      <alignment horizontal="center" vertical="top" shrinkToFit="1"/>
    </xf>
    <xf numFmtId="0" fontId="8" fillId="0" borderId="2" xfId="7" applyNumberFormat="1" applyFont="1" applyFill="1" applyProtection="1">
      <alignment horizontal="center" vertical="center" wrapText="1"/>
    </xf>
    <xf numFmtId="0" fontId="8" fillId="0" borderId="2" xfId="8" applyNumberFormat="1" applyFont="1" applyFill="1" applyProtection="1">
      <alignment horizontal="center" vertical="center" wrapText="1"/>
    </xf>
    <xf numFmtId="0" fontId="8" fillId="0" borderId="2" xfId="9" applyNumberFormat="1" applyFont="1" applyFill="1" applyProtection="1">
      <alignment horizontal="center" vertical="center" wrapText="1"/>
    </xf>
    <xf numFmtId="0" fontId="8" fillId="0" borderId="2" xfId="10" applyNumberFormat="1" applyFont="1" applyFill="1" applyProtection="1">
      <alignment horizontal="center" vertical="center" wrapText="1"/>
    </xf>
    <xf numFmtId="0" fontId="8" fillId="0" borderId="2" xfId="11" applyNumberFormat="1" applyFont="1" applyFill="1" applyProtection="1">
      <alignment horizontal="center" vertical="center" wrapText="1"/>
    </xf>
    <xf numFmtId="0" fontId="8" fillId="0" borderId="2" xfId="11" applyFont="1" applyFill="1">
      <alignment horizontal="center" vertical="center" wrapText="1"/>
    </xf>
    <xf numFmtId="0" fontId="8" fillId="0" borderId="2" xfId="12" applyNumberFormat="1" applyFont="1" applyFill="1" applyProtection="1">
      <alignment horizontal="center" vertical="center" wrapText="1"/>
    </xf>
    <xf numFmtId="0" fontId="8" fillId="0" borderId="5" xfId="11" applyNumberFormat="1" applyFont="1" applyFill="1" applyBorder="1" applyAlignment="1" applyProtection="1">
      <alignment horizontal="center" vertical="center" wrapText="1"/>
    </xf>
    <xf numFmtId="0" fontId="8" fillId="0" borderId="6" xfId="11" applyNumberFormat="1" applyFont="1" applyFill="1" applyBorder="1" applyAlignment="1" applyProtection="1">
      <alignment horizontal="center" vertical="center" wrapText="1"/>
    </xf>
    <xf numFmtId="0" fontId="8" fillId="0" borderId="7" xfId="11" applyNumberFormat="1" applyFont="1" applyFill="1" applyBorder="1" applyAlignment="1" applyProtection="1">
      <alignment horizontal="center" vertical="center" wrapText="1"/>
    </xf>
    <xf numFmtId="0" fontId="8" fillId="0" borderId="3" xfId="13" applyNumberFormat="1" applyFont="1" applyFill="1" applyProtection="1">
      <alignment horizontal="center" vertical="center" wrapText="1"/>
    </xf>
    <xf numFmtId="0" fontId="8" fillId="0" borderId="11" xfId="12" applyNumberFormat="1" applyFont="1" applyFill="1" applyBorder="1" applyAlignment="1" applyProtection="1">
      <alignment horizontal="center" vertical="center" wrapText="1"/>
    </xf>
    <xf numFmtId="0" fontId="8" fillId="0" borderId="2" xfId="7" applyFont="1" applyFill="1">
      <alignment horizontal="center" vertical="center" wrapText="1"/>
    </xf>
    <xf numFmtId="0" fontId="8" fillId="0" borderId="2" xfId="8" applyFont="1" applyFill="1">
      <alignment horizontal="center" vertical="center" wrapText="1"/>
    </xf>
    <xf numFmtId="0" fontId="8" fillId="0" borderId="2" xfId="9" applyFont="1" applyFill="1">
      <alignment horizontal="center" vertical="center" wrapText="1"/>
    </xf>
    <xf numFmtId="0" fontId="8" fillId="0" borderId="2" xfId="10" applyFont="1" applyFill="1">
      <alignment horizontal="center" vertical="center" wrapText="1"/>
    </xf>
    <xf numFmtId="0" fontId="8" fillId="0" borderId="2" xfId="12" applyNumberFormat="1" applyFont="1" applyFill="1" applyProtection="1">
      <alignment horizontal="center" vertical="center" wrapText="1"/>
    </xf>
    <xf numFmtId="0" fontId="8" fillId="0" borderId="2" xfId="12" applyFont="1" applyFill="1">
      <alignment horizontal="center" vertical="center" wrapText="1"/>
    </xf>
    <xf numFmtId="0" fontId="8" fillId="0" borderId="8" xfId="11" applyNumberFormat="1" applyFont="1" applyFill="1" applyBorder="1" applyAlignment="1" applyProtection="1">
      <alignment horizontal="center" vertical="center" wrapText="1"/>
    </xf>
    <xf numFmtId="0" fontId="8" fillId="0" borderId="9" xfId="11" applyNumberFormat="1" applyFont="1" applyFill="1" applyBorder="1" applyAlignment="1" applyProtection="1">
      <alignment horizontal="center" vertical="center" wrapText="1"/>
    </xf>
    <xf numFmtId="0" fontId="8" fillId="0" borderId="10" xfId="11" applyNumberFormat="1" applyFont="1" applyFill="1" applyBorder="1" applyAlignment="1" applyProtection="1">
      <alignment horizontal="center" vertical="center" wrapText="1"/>
    </xf>
    <xf numFmtId="0" fontId="8" fillId="0" borderId="12" xfId="12" applyNumberFormat="1" applyFont="1" applyFill="1" applyBorder="1" applyAlignment="1" applyProtection="1">
      <alignment horizontal="center" vertical="center" wrapText="1"/>
    </xf>
    <xf numFmtId="0" fontId="8" fillId="0" borderId="2" xfId="15" applyNumberFormat="1" applyFont="1" applyFill="1" applyProtection="1">
      <alignment horizontal="left" vertical="top" wrapText="1"/>
    </xf>
    <xf numFmtId="1" fontId="8" fillId="0" borderId="2" xfId="14" applyNumberFormat="1" applyFont="1" applyFill="1" applyProtection="1">
      <alignment horizontal="center" vertical="top" shrinkToFit="1"/>
    </xf>
    <xf numFmtId="0" fontId="8" fillId="0" borderId="2" xfId="16" applyNumberFormat="1" applyFont="1" applyFill="1" applyProtection="1">
      <alignment horizontal="center" vertical="top" wrapText="1"/>
    </xf>
    <xf numFmtId="4" fontId="8" fillId="0" borderId="2" xfId="17" applyNumberFormat="1" applyFont="1" applyFill="1" applyProtection="1">
      <alignment horizontal="right" vertical="top" shrinkToFit="1"/>
    </xf>
    <xf numFmtId="10" fontId="8" fillId="0" borderId="2" xfId="18" applyNumberFormat="1" applyFont="1" applyFill="1" applyProtection="1">
      <alignment horizontal="center" vertical="top" shrinkToFit="1"/>
    </xf>
    <xf numFmtId="1" fontId="3" fillId="0" borderId="2" xfId="14" applyNumberFormat="1" applyFont="1" applyFill="1" applyProtection="1">
      <alignment horizontal="center" vertical="top" shrinkToFit="1"/>
    </xf>
    <xf numFmtId="0" fontId="3" fillId="0" borderId="2" xfId="15" applyNumberFormat="1" applyFont="1" applyFill="1" applyProtection="1">
      <alignment horizontal="left" vertical="top" wrapText="1"/>
    </xf>
    <xf numFmtId="0" fontId="3" fillId="0" borderId="2" xfId="16" applyNumberFormat="1" applyFont="1" applyFill="1" applyProtection="1">
      <alignment horizontal="center" vertical="top" wrapText="1"/>
    </xf>
    <xf numFmtId="4" fontId="3" fillId="0" borderId="2" xfId="17" applyNumberFormat="1" applyFont="1" applyFill="1" applyProtection="1">
      <alignment horizontal="right" vertical="top" shrinkToFit="1"/>
    </xf>
    <xf numFmtId="10" fontId="3" fillId="0" borderId="2" xfId="18" applyNumberFormat="1" applyFont="1" applyFill="1" applyProtection="1">
      <alignment horizontal="center" vertical="top" shrinkToFit="1"/>
    </xf>
    <xf numFmtId="0" fontId="3" fillId="0" borderId="1" xfId="2" applyNumberFormat="1" applyFont="1" applyFill="1" applyProtection="1"/>
    <xf numFmtId="0" fontId="5" fillId="0" borderId="0" xfId="0" applyFont="1" applyFill="1" applyProtection="1">
      <protection locked="0"/>
    </xf>
  </cellXfs>
  <cellStyles count="32">
    <cellStyle name="br" xfId="25"/>
    <cellStyle name="col" xfId="24"/>
    <cellStyle name="style0" xfId="26"/>
    <cellStyle name="td" xfId="27"/>
    <cellStyle name="tr" xfId="23"/>
    <cellStyle name="xl21" xfId="28"/>
    <cellStyle name="xl22" xfId="6"/>
    <cellStyle name="xl23" xfId="14"/>
    <cellStyle name="xl24" xfId="2"/>
    <cellStyle name="xl25" xfId="7"/>
    <cellStyle name="xl26" xfId="16"/>
    <cellStyle name="xl27" xfId="8"/>
    <cellStyle name="xl28" xfId="9"/>
    <cellStyle name="xl29" xfId="10"/>
    <cellStyle name="xl30" xfId="12"/>
    <cellStyle name="xl31" xfId="11"/>
    <cellStyle name="xl32" xfId="19"/>
    <cellStyle name="xl33" xfId="20"/>
    <cellStyle name="xl34" xfId="29"/>
    <cellStyle name="xl35" xfId="21"/>
    <cellStyle name="xl36" xfId="1"/>
    <cellStyle name="xl37" xfId="13"/>
    <cellStyle name="xl38" xfId="30"/>
    <cellStyle name="xl39" xfId="22"/>
    <cellStyle name="xl40" xfId="3"/>
    <cellStyle name="xl41" xfId="4"/>
    <cellStyle name="xl42" xfId="5"/>
    <cellStyle name="xl43" xfId="31"/>
    <cellStyle name="xl44" xfId="15"/>
    <cellStyle name="xl45" xfId="17"/>
    <cellStyle name="xl46" xfId="1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9"/>
  <sheetViews>
    <sheetView showGridLines="0" showZeros="0" tabSelected="1" view="pageBreakPreview" topLeftCell="B1" zoomScaleNormal="100" zoomScaleSheetLayoutView="100" workbookViewId="0">
      <pane ySplit="8" topLeftCell="A9" activePane="bottomLeft" state="frozen"/>
      <selection pane="bottomLeft" activeCell="AK102" sqref="AK101:AK102"/>
    </sheetView>
  </sheetViews>
  <sheetFormatPr defaultRowHeight="15" outlineLevelRow="4" x14ac:dyDescent="0.25"/>
  <cols>
    <col min="1" max="1" width="9.140625" style="4" hidden="1"/>
    <col min="2" max="2" width="47.7109375" style="4" customWidth="1"/>
    <col min="3" max="3" width="21.7109375" style="4" customWidth="1"/>
    <col min="4" max="16" width="9.140625" style="4" hidden="1"/>
    <col min="17" max="17" width="15.7109375" style="4" customWidth="1"/>
    <col min="18" max="25" width="9.140625" style="4" hidden="1"/>
    <col min="26" max="26" width="15.7109375" style="4" customWidth="1"/>
    <col min="27" max="30" width="9.140625" style="4" hidden="1"/>
    <col min="31" max="31" width="15.7109375" style="4" customWidth="1"/>
    <col min="32" max="35" width="9.140625" style="4" hidden="1"/>
    <col min="36" max="36" width="9.140625" style="4" customWidth="1"/>
    <col min="37" max="16384" width="9.140625" style="4"/>
  </cols>
  <sheetData>
    <row r="1" spans="1:36" hidden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6.75" hidden="1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</row>
    <row r="3" spans="1:36" hidden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3"/>
    </row>
    <row r="4" spans="1:36" ht="85.5" customHeight="1" x14ac:dyDescent="0.25">
      <c r="A4" s="22" t="s">
        <v>270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5"/>
      <c r="AI4" s="5"/>
      <c r="AJ4" s="3"/>
    </row>
    <row r="5" spans="1:36" ht="15.75" x14ac:dyDescent="0.25">
      <c r="A5" s="24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6"/>
      <c r="AI5" s="6"/>
      <c r="AJ5" s="3"/>
    </row>
    <row r="6" spans="1:36" x14ac:dyDescent="0.25">
      <c r="A6" s="7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3"/>
    </row>
    <row r="7" spans="1:36" ht="15" customHeight="1" x14ac:dyDescent="0.25">
      <c r="A7" s="9" t="s">
        <v>2</v>
      </c>
      <c r="B7" s="31" t="s">
        <v>3</v>
      </c>
      <c r="C7" s="32" t="s">
        <v>4</v>
      </c>
      <c r="D7" s="33" t="s">
        <v>2</v>
      </c>
      <c r="E7" s="34" t="s">
        <v>2</v>
      </c>
      <c r="F7" s="35" t="s">
        <v>5</v>
      </c>
      <c r="G7" s="36"/>
      <c r="H7" s="36"/>
      <c r="I7" s="35" t="s">
        <v>6</v>
      </c>
      <c r="J7" s="36"/>
      <c r="K7" s="36"/>
      <c r="L7" s="37" t="s">
        <v>2</v>
      </c>
      <c r="M7" s="37" t="s">
        <v>2</v>
      </c>
      <c r="N7" s="37" t="s">
        <v>2</v>
      </c>
      <c r="O7" s="37" t="s">
        <v>2</v>
      </c>
      <c r="P7" s="37" t="s">
        <v>2</v>
      </c>
      <c r="Q7" s="37" t="s">
        <v>7</v>
      </c>
      <c r="R7" s="37" t="s">
        <v>2</v>
      </c>
      <c r="S7" s="37" t="s">
        <v>2</v>
      </c>
      <c r="T7" s="37" t="s">
        <v>2</v>
      </c>
      <c r="U7" s="37" t="s">
        <v>2</v>
      </c>
      <c r="V7" s="37" t="s">
        <v>2</v>
      </c>
      <c r="W7" s="37" t="s">
        <v>2</v>
      </c>
      <c r="X7" s="38" t="s">
        <v>8</v>
      </c>
      <c r="Y7" s="39"/>
      <c r="Z7" s="40"/>
      <c r="AA7" s="35" t="s">
        <v>9</v>
      </c>
      <c r="AB7" s="36"/>
      <c r="AC7" s="36"/>
      <c r="AD7" s="41" t="s">
        <v>2</v>
      </c>
      <c r="AE7" s="42" t="s">
        <v>12</v>
      </c>
      <c r="AF7" s="10" t="s">
        <v>10</v>
      </c>
      <c r="AG7" s="11"/>
      <c r="AH7" s="10" t="s">
        <v>11</v>
      </c>
      <c r="AI7" s="11"/>
      <c r="AJ7" s="3"/>
    </row>
    <row r="8" spans="1:36" x14ac:dyDescent="0.25">
      <c r="A8" s="12"/>
      <c r="B8" s="43"/>
      <c r="C8" s="44"/>
      <c r="D8" s="45"/>
      <c r="E8" s="46"/>
      <c r="F8" s="47" t="s">
        <v>2</v>
      </c>
      <c r="G8" s="47" t="s">
        <v>2</v>
      </c>
      <c r="H8" s="47" t="s">
        <v>2</v>
      </c>
      <c r="I8" s="47" t="s">
        <v>2</v>
      </c>
      <c r="J8" s="47" t="s">
        <v>2</v>
      </c>
      <c r="K8" s="47" t="s">
        <v>2</v>
      </c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9"/>
      <c r="Y8" s="50"/>
      <c r="Z8" s="51"/>
      <c r="AA8" s="47" t="s">
        <v>2</v>
      </c>
      <c r="AB8" s="47" t="s">
        <v>2</v>
      </c>
      <c r="AC8" s="47" t="s">
        <v>2</v>
      </c>
      <c r="AD8" s="47"/>
      <c r="AE8" s="52"/>
      <c r="AF8" s="13" t="s">
        <v>2</v>
      </c>
      <c r="AG8" s="13" t="s">
        <v>2</v>
      </c>
      <c r="AH8" s="13" t="s">
        <v>2</v>
      </c>
      <c r="AI8" s="13" t="s">
        <v>2</v>
      </c>
      <c r="AJ8" s="3"/>
    </row>
    <row r="9" spans="1:36" x14ac:dyDescent="0.25">
      <c r="A9" s="14" t="s">
        <v>13</v>
      </c>
      <c r="B9" s="53" t="s">
        <v>14</v>
      </c>
      <c r="C9" s="54" t="s">
        <v>13</v>
      </c>
      <c r="D9" s="54"/>
      <c r="E9" s="54"/>
      <c r="F9" s="55"/>
      <c r="G9" s="54"/>
      <c r="H9" s="54"/>
      <c r="I9" s="54"/>
      <c r="J9" s="54"/>
      <c r="K9" s="54"/>
      <c r="L9" s="54"/>
      <c r="M9" s="54"/>
      <c r="N9" s="54"/>
      <c r="O9" s="56">
        <v>110918210</v>
      </c>
      <c r="P9" s="56">
        <v>1341510</v>
      </c>
      <c r="Q9" s="56">
        <v>112259720</v>
      </c>
      <c r="R9" s="56">
        <v>112259720</v>
      </c>
      <c r="S9" s="56">
        <v>112259720</v>
      </c>
      <c r="T9" s="56">
        <v>0</v>
      </c>
      <c r="U9" s="56">
        <v>0</v>
      </c>
      <c r="V9" s="56">
        <v>0</v>
      </c>
      <c r="W9" s="56">
        <v>0</v>
      </c>
      <c r="X9" s="56">
        <v>0</v>
      </c>
      <c r="Y9" s="56">
        <v>86289580.280000001</v>
      </c>
      <c r="Z9" s="56">
        <v>86289580.280000001</v>
      </c>
      <c r="AA9" s="56">
        <v>0</v>
      </c>
      <c r="AB9" s="56">
        <v>86289580.280000001</v>
      </c>
      <c r="AC9" s="56">
        <v>86289580.280000001</v>
      </c>
      <c r="AD9" s="56">
        <v>86289580.280000001</v>
      </c>
      <c r="AE9" s="57">
        <v>0.76866021294191722</v>
      </c>
      <c r="AF9" s="17">
        <v>25970139.719999999</v>
      </c>
      <c r="AG9" s="18">
        <v>0.76866021294191722</v>
      </c>
      <c r="AH9" s="17">
        <v>0</v>
      </c>
      <c r="AI9" s="18"/>
      <c r="AJ9" s="3"/>
    </row>
    <row r="10" spans="1:36" outlineLevel="1" x14ac:dyDescent="0.25">
      <c r="A10" s="14" t="s">
        <v>15</v>
      </c>
      <c r="B10" s="53" t="s">
        <v>16</v>
      </c>
      <c r="C10" s="54" t="s">
        <v>15</v>
      </c>
      <c r="D10" s="54"/>
      <c r="E10" s="54"/>
      <c r="F10" s="55"/>
      <c r="G10" s="54"/>
      <c r="H10" s="54"/>
      <c r="I10" s="54"/>
      <c r="J10" s="54"/>
      <c r="K10" s="54"/>
      <c r="L10" s="54"/>
      <c r="M10" s="54"/>
      <c r="N10" s="54"/>
      <c r="O10" s="56">
        <v>79459260</v>
      </c>
      <c r="P10" s="56">
        <v>0</v>
      </c>
      <c r="Q10" s="56">
        <v>79459260</v>
      </c>
      <c r="R10" s="56">
        <v>79459260</v>
      </c>
      <c r="S10" s="56">
        <v>79459260</v>
      </c>
      <c r="T10" s="56">
        <v>0</v>
      </c>
      <c r="U10" s="56">
        <v>0</v>
      </c>
      <c r="V10" s="56">
        <v>0</v>
      </c>
      <c r="W10" s="56">
        <v>0</v>
      </c>
      <c r="X10" s="56">
        <v>0</v>
      </c>
      <c r="Y10" s="56">
        <v>62247913.619999997</v>
      </c>
      <c r="Z10" s="56">
        <v>62247913.619999997</v>
      </c>
      <c r="AA10" s="56">
        <v>0</v>
      </c>
      <c r="AB10" s="56">
        <v>62247913.619999997</v>
      </c>
      <c r="AC10" s="56">
        <v>62247913.619999997</v>
      </c>
      <c r="AD10" s="56">
        <v>62247913.619999997</v>
      </c>
      <c r="AE10" s="57">
        <v>0.78339407666268224</v>
      </c>
      <c r="AF10" s="17">
        <v>17211346.379999999</v>
      </c>
      <c r="AG10" s="18">
        <v>0.78339407666268224</v>
      </c>
      <c r="AH10" s="17">
        <v>0</v>
      </c>
      <c r="AI10" s="18"/>
      <c r="AJ10" s="3"/>
    </row>
    <row r="11" spans="1:36" outlineLevel="3" x14ac:dyDescent="0.25">
      <c r="A11" s="14" t="s">
        <v>17</v>
      </c>
      <c r="B11" s="53" t="s">
        <v>18</v>
      </c>
      <c r="C11" s="54" t="s">
        <v>17</v>
      </c>
      <c r="D11" s="54"/>
      <c r="E11" s="54"/>
      <c r="F11" s="55"/>
      <c r="G11" s="54"/>
      <c r="H11" s="54"/>
      <c r="I11" s="54"/>
      <c r="J11" s="54"/>
      <c r="K11" s="54"/>
      <c r="L11" s="54"/>
      <c r="M11" s="54"/>
      <c r="N11" s="54"/>
      <c r="O11" s="56">
        <v>79459260</v>
      </c>
      <c r="P11" s="56">
        <v>0</v>
      </c>
      <c r="Q11" s="56">
        <v>79459260</v>
      </c>
      <c r="R11" s="56">
        <v>79459260</v>
      </c>
      <c r="S11" s="56">
        <v>79459260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62247913.619999997</v>
      </c>
      <c r="Z11" s="56">
        <v>62247913.619999997</v>
      </c>
      <c r="AA11" s="56">
        <v>0</v>
      </c>
      <c r="AB11" s="56">
        <v>62247913.619999997</v>
      </c>
      <c r="AC11" s="56">
        <v>62247913.619999997</v>
      </c>
      <c r="AD11" s="56">
        <v>62247913.619999997</v>
      </c>
      <c r="AE11" s="57">
        <v>0.78339407666268224</v>
      </c>
      <c r="AF11" s="17">
        <v>17211346.379999999</v>
      </c>
      <c r="AG11" s="18">
        <v>0.78339407666268224</v>
      </c>
      <c r="AH11" s="17">
        <v>0</v>
      </c>
      <c r="AI11" s="18"/>
      <c r="AJ11" s="3"/>
    </row>
    <row r="12" spans="1:36" ht="89.25" outlineLevel="4" x14ac:dyDescent="0.25">
      <c r="A12" s="14" t="s">
        <v>19</v>
      </c>
      <c r="B12" s="15" t="s">
        <v>20</v>
      </c>
      <c r="C12" s="14" t="s">
        <v>19</v>
      </c>
      <c r="D12" s="14"/>
      <c r="E12" s="14"/>
      <c r="F12" s="16"/>
      <c r="G12" s="14"/>
      <c r="H12" s="14"/>
      <c r="I12" s="14"/>
      <c r="J12" s="14"/>
      <c r="K12" s="14"/>
      <c r="L12" s="14"/>
      <c r="M12" s="14"/>
      <c r="N12" s="14"/>
      <c r="O12" s="17">
        <v>78817720</v>
      </c>
      <c r="P12" s="17">
        <v>0</v>
      </c>
      <c r="Q12" s="17">
        <v>78817720</v>
      </c>
      <c r="R12" s="17">
        <v>78817720</v>
      </c>
      <c r="S12" s="17">
        <v>78817720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61412794.289999999</v>
      </c>
      <c r="Z12" s="17">
        <v>61412794.289999999</v>
      </c>
      <c r="AA12" s="17">
        <v>0</v>
      </c>
      <c r="AB12" s="17">
        <v>61412794.289999999</v>
      </c>
      <c r="AC12" s="17">
        <v>61412794.289999999</v>
      </c>
      <c r="AD12" s="17">
        <v>61412794.289999999</v>
      </c>
      <c r="AE12" s="18">
        <v>0.77917496585793145</v>
      </c>
      <c r="AF12" s="17">
        <v>17404925.710000001</v>
      </c>
      <c r="AG12" s="18">
        <v>0.77917496585793145</v>
      </c>
      <c r="AH12" s="17">
        <v>0</v>
      </c>
      <c r="AI12" s="18"/>
      <c r="AJ12" s="3"/>
    </row>
    <row r="13" spans="1:36" ht="127.5" outlineLevel="4" x14ac:dyDescent="0.25">
      <c r="A13" s="14" t="s">
        <v>21</v>
      </c>
      <c r="B13" s="15" t="s">
        <v>22</v>
      </c>
      <c r="C13" s="14" t="s">
        <v>21</v>
      </c>
      <c r="D13" s="14"/>
      <c r="E13" s="14"/>
      <c r="F13" s="16"/>
      <c r="G13" s="14"/>
      <c r="H13" s="14"/>
      <c r="I13" s="14"/>
      <c r="J13" s="14"/>
      <c r="K13" s="14"/>
      <c r="L13" s="14"/>
      <c r="M13" s="14"/>
      <c r="N13" s="14"/>
      <c r="O13" s="17">
        <v>372550</v>
      </c>
      <c r="P13" s="17">
        <v>0</v>
      </c>
      <c r="Q13" s="17">
        <v>372550</v>
      </c>
      <c r="R13" s="17">
        <v>372550</v>
      </c>
      <c r="S13" s="17">
        <v>372550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250180.32</v>
      </c>
      <c r="Z13" s="17">
        <v>250180.32</v>
      </c>
      <c r="AA13" s="17">
        <v>0</v>
      </c>
      <c r="AB13" s="17">
        <v>250180.32</v>
      </c>
      <c r="AC13" s="17">
        <v>250180.32</v>
      </c>
      <c r="AD13" s="17">
        <v>250180.32</v>
      </c>
      <c r="AE13" s="18">
        <v>0.67153488122399674</v>
      </c>
      <c r="AF13" s="17">
        <v>122369.68</v>
      </c>
      <c r="AG13" s="18">
        <v>0.67153488122399674</v>
      </c>
      <c r="AH13" s="17">
        <v>0</v>
      </c>
      <c r="AI13" s="18"/>
      <c r="AJ13" s="3"/>
    </row>
    <row r="14" spans="1:36" ht="51" outlineLevel="4" x14ac:dyDescent="0.25">
      <c r="A14" s="14" t="s">
        <v>23</v>
      </c>
      <c r="B14" s="15" t="s">
        <v>24</v>
      </c>
      <c r="C14" s="14" t="s">
        <v>23</v>
      </c>
      <c r="D14" s="14"/>
      <c r="E14" s="14"/>
      <c r="F14" s="16"/>
      <c r="G14" s="14"/>
      <c r="H14" s="14"/>
      <c r="I14" s="14"/>
      <c r="J14" s="14"/>
      <c r="K14" s="14"/>
      <c r="L14" s="14"/>
      <c r="M14" s="14"/>
      <c r="N14" s="14"/>
      <c r="O14" s="17">
        <v>268990</v>
      </c>
      <c r="P14" s="17">
        <v>0</v>
      </c>
      <c r="Q14" s="17">
        <v>268990</v>
      </c>
      <c r="R14" s="17">
        <v>268990</v>
      </c>
      <c r="S14" s="17">
        <v>268990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584921.4</v>
      </c>
      <c r="Z14" s="17">
        <v>584921.4</v>
      </c>
      <c r="AA14" s="17">
        <v>0</v>
      </c>
      <c r="AB14" s="17">
        <v>584921.4</v>
      </c>
      <c r="AC14" s="17">
        <v>584921.4</v>
      </c>
      <c r="AD14" s="17">
        <v>584921.4</v>
      </c>
      <c r="AE14" s="18">
        <v>2.1745098330792967</v>
      </c>
      <c r="AF14" s="17">
        <v>-315931.40000000002</v>
      </c>
      <c r="AG14" s="18">
        <v>2.1745098330792967</v>
      </c>
      <c r="AH14" s="17">
        <v>0</v>
      </c>
      <c r="AI14" s="18"/>
      <c r="AJ14" s="3"/>
    </row>
    <row r="15" spans="1:36" ht="51" outlineLevel="4" x14ac:dyDescent="0.25">
      <c r="A15" s="14" t="s">
        <v>25</v>
      </c>
      <c r="B15" s="15" t="s">
        <v>26</v>
      </c>
      <c r="C15" s="14" t="s">
        <v>25</v>
      </c>
      <c r="D15" s="14"/>
      <c r="E15" s="14"/>
      <c r="F15" s="16"/>
      <c r="G15" s="14"/>
      <c r="H15" s="14"/>
      <c r="I15" s="14"/>
      <c r="J15" s="14"/>
      <c r="K15" s="14"/>
      <c r="L15" s="14"/>
      <c r="M15" s="14"/>
      <c r="N15" s="14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17.61</v>
      </c>
      <c r="Z15" s="17">
        <v>17.61</v>
      </c>
      <c r="AA15" s="17">
        <v>0</v>
      </c>
      <c r="AB15" s="17">
        <v>17.61</v>
      </c>
      <c r="AC15" s="17">
        <v>17.61</v>
      </c>
      <c r="AD15" s="17">
        <v>17.61</v>
      </c>
      <c r="AE15" s="18"/>
      <c r="AF15" s="17">
        <v>-17.61</v>
      </c>
      <c r="AG15" s="18"/>
      <c r="AH15" s="17">
        <v>0</v>
      </c>
      <c r="AI15" s="18"/>
      <c r="AJ15" s="3"/>
    </row>
    <row r="16" spans="1:36" ht="38.25" outlineLevel="1" x14ac:dyDescent="0.25">
      <c r="A16" s="14" t="s">
        <v>27</v>
      </c>
      <c r="B16" s="53" t="s">
        <v>28</v>
      </c>
      <c r="C16" s="54" t="s">
        <v>27</v>
      </c>
      <c r="D16" s="54"/>
      <c r="E16" s="54"/>
      <c r="F16" s="55"/>
      <c r="G16" s="54"/>
      <c r="H16" s="54"/>
      <c r="I16" s="54"/>
      <c r="J16" s="54"/>
      <c r="K16" s="54"/>
      <c r="L16" s="54"/>
      <c r="M16" s="54"/>
      <c r="N16" s="54"/>
      <c r="O16" s="56">
        <v>8107100</v>
      </c>
      <c r="P16" s="56">
        <v>513510</v>
      </c>
      <c r="Q16" s="56">
        <v>8620610</v>
      </c>
      <c r="R16" s="56">
        <v>8620610</v>
      </c>
      <c r="S16" s="56">
        <v>8620610</v>
      </c>
      <c r="T16" s="56">
        <v>0</v>
      </c>
      <c r="U16" s="56">
        <v>0</v>
      </c>
      <c r="V16" s="56">
        <v>0</v>
      </c>
      <c r="W16" s="56">
        <v>0</v>
      </c>
      <c r="X16" s="56">
        <v>0</v>
      </c>
      <c r="Y16" s="56">
        <v>6413495.2599999998</v>
      </c>
      <c r="Z16" s="56">
        <v>6413495.2599999998</v>
      </c>
      <c r="AA16" s="56">
        <v>0</v>
      </c>
      <c r="AB16" s="56">
        <v>6413495.2599999998</v>
      </c>
      <c r="AC16" s="56">
        <v>6413495.2599999998</v>
      </c>
      <c r="AD16" s="56">
        <v>6413495.2599999998</v>
      </c>
      <c r="AE16" s="57">
        <v>0.74397232446427808</v>
      </c>
      <c r="AF16" s="17">
        <v>2207114.7400000002</v>
      </c>
      <c r="AG16" s="18">
        <v>0.74397232446427808</v>
      </c>
      <c r="AH16" s="17">
        <v>0</v>
      </c>
      <c r="AI16" s="18"/>
      <c r="AJ16" s="3"/>
    </row>
    <row r="17" spans="1:36" ht="114.75" outlineLevel="4" x14ac:dyDescent="0.25">
      <c r="A17" s="14" t="s">
        <v>29</v>
      </c>
      <c r="B17" s="15" t="s">
        <v>30</v>
      </c>
      <c r="C17" s="14" t="s">
        <v>29</v>
      </c>
      <c r="D17" s="14"/>
      <c r="E17" s="14"/>
      <c r="F17" s="16"/>
      <c r="G17" s="14"/>
      <c r="H17" s="14"/>
      <c r="I17" s="14"/>
      <c r="J17" s="14"/>
      <c r="K17" s="14"/>
      <c r="L17" s="14"/>
      <c r="M17" s="14"/>
      <c r="N17" s="14"/>
      <c r="O17" s="17">
        <v>3219800</v>
      </c>
      <c r="P17" s="17">
        <v>283260</v>
      </c>
      <c r="Q17" s="17">
        <v>3503060</v>
      </c>
      <c r="R17" s="17">
        <v>3503060</v>
      </c>
      <c r="S17" s="17">
        <v>3503060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2951271.94</v>
      </c>
      <c r="Z17" s="17">
        <v>2951271.94</v>
      </c>
      <c r="AA17" s="17">
        <v>0</v>
      </c>
      <c r="AB17" s="17">
        <v>2951271.94</v>
      </c>
      <c r="AC17" s="17">
        <v>2951271.94</v>
      </c>
      <c r="AD17" s="17">
        <v>2951271.94</v>
      </c>
      <c r="AE17" s="18">
        <v>0.84248398257523427</v>
      </c>
      <c r="AF17" s="17">
        <v>551788.06000000006</v>
      </c>
      <c r="AG17" s="18">
        <v>0.84248398257523427</v>
      </c>
      <c r="AH17" s="17">
        <v>0</v>
      </c>
      <c r="AI17" s="18"/>
      <c r="AJ17" s="3"/>
    </row>
    <row r="18" spans="1:36" ht="140.25" outlineLevel="4" x14ac:dyDescent="0.25">
      <c r="A18" s="14" t="s">
        <v>31</v>
      </c>
      <c r="B18" s="15" t="s">
        <v>32</v>
      </c>
      <c r="C18" s="14" t="s">
        <v>31</v>
      </c>
      <c r="D18" s="14"/>
      <c r="E18" s="14"/>
      <c r="F18" s="16"/>
      <c r="G18" s="14"/>
      <c r="H18" s="14"/>
      <c r="I18" s="14"/>
      <c r="J18" s="14"/>
      <c r="K18" s="14"/>
      <c r="L18" s="14"/>
      <c r="M18" s="14"/>
      <c r="N18" s="14"/>
      <c r="O18" s="17">
        <v>26500</v>
      </c>
      <c r="P18" s="17">
        <v>2000</v>
      </c>
      <c r="Q18" s="17">
        <v>28500</v>
      </c>
      <c r="R18" s="17">
        <v>28500</v>
      </c>
      <c r="S18" s="17">
        <v>28500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20752.509999999998</v>
      </c>
      <c r="Z18" s="17">
        <v>20752.509999999998</v>
      </c>
      <c r="AA18" s="17">
        <v>0</v>
      </c>
      <c r="AB18" s="17">
        <v>20752.509999999998</v>
      </c>
      <c r="AC18" s="17">
        <v>20752.509999999998</v>
      </c>
      <c r="AD18" s="17">
        <v>20752.509999999998</v>
      </c>
      <c r="AE18" s="18">
        <v>0.72815824561403508</v>
      </c>
      <c r="AF18" s="17">
        <v>7747.49</v>
      </c>
      <c r="AG18" s="18">
        <v>0.72815824561403508</v>
      </c>
      <c r="AH18" s="17">
        <v>0</v>
      </c>
      <c r="AI18" s="18"/>
      <c r="AJ18" s="3"/>
    </row>
    <row r="19" spans="1:36" ht="127.5" outlineLevel="4" x14ac:dyDescent="0.25">
      <c r="A19" s="14" t="s">
        <v>33</v>
      </c>
      <c r="B19" s="15" t="s">
        <v>34</v>
      </c>
      <c r="C19" s="14" t="s">
        <v>33</v>
      </c>
      <c r="D19" s="14"/>
      <c r="E19" s="14"/>
      <c r="F19" s="16"/>
      <c r="G19" s="14"/>
      <c r="H19" s="14"/>
      <c r="I19" s="14"/>
      <c r="J19" s="14"/>
      <c r="K19" s="14"/>
      <c r="L19" s="14"/>
      <c r="M19" s="14"/>
      <c r="N19" s="14"/>
      <c r="O19" s="17">
        <v>4860800</v>
      </c>
      <c r="P19" s="17">
        <v>228250</v>
      </c>
      <c r="Q19" s="17">
        <v>5089050</v>
      </c>
      <c r="R19" s="17">
        <v>5089050</v>
      </c>
      <c r="S19" s="17">
        <v>5089050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3971384.27</v>
      </c>
      <c r="Z19" s="17">
        <v>3971384.27</v>
      </c>
      <c r="AA19" s="17">
        <v>0</v>
      </c>
      <c r="AB19" s="17">
        <v>3971384.27</v>
      </c>
      <c r="AC19" s="17">
        <v>3971384.27</v>
      </c>
      <c r="AD19" s="17">
        <v>3971384.27</v>
      </c>
      <c r="AE19" s="18">
        <v>0.78037831618867959</v>
      </c>
      <c r="AF19" s="17">
        <v>1117665.73</v>
      </c>
      <c r="AG19" s="18">
        <v>0.78037831618867959</v>
      </c>
      <c r="AH19" s="17">
        <v>0</v>
      </c>
      <c r="AI19" s="18"/>
      <c r="AJ19" s="3"/>
    </row>
    <row r="20" spans="1:36" ht="114.75" outlineLevel="4" x14ac:dyDescent="0.25">
      <c r="A20" s="14" t="s">
        <v>35</v>
      </c>
      <c r="B20" s="15" t="s">
        <v>36</v>
      </c>
      <c r="C20" s="14" t="s">
        <v>35</v>
      </c>
      <c r="D20" s="14"/>
      <c r="E20" s="14"/>
      <c r="F20" s="16"/>
      <c r="G20" s="14"/>
      <c r="H20" s="14"/>
      <c r="I20" s="14"/>
      <c r="J20" s="14"/>
      <c r="K20" s="14"/>
      <c r="L20" s="14"/>
      <c r="M20" s="14"/>
      <c r="N20" s="14"/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-529913.46</v>
      </c>
      <c r="Z20" s="17">
        <v>-529913.46</v>
      </c>
      <c r="AA20" s="17">
        <v>0</v>
      </c>
      <c r="AB20" s="17">
        <v>-529913.46</v>
      </c>
      <c r="AC20" s="17">
        <v>-529913.46</v>
      </c>
      <c r="AD20" s="17">
        <v>-529913.46</v>
      </c>
      <c r="AE20" s="18"/>
      <c r="AF20" s="17">
        <v>529913.46</v>
      </c>
      <c r="AG20" s="18"/>
      <c r="AH20" s="17">
        <v>0</v>
      </c>
      <c r="AI20" s="18"/>
      <c r="AJ20" s="3"/>
    </row>
    <row r="21" spans="1:36" outlineLevel="1" x14ac:dyDescent="0.25">
      <c r="A21" s="14" t="s">
        <v>37</v>
      </c>
      <c r="B21" s="53" t="s">
        <v>38</v>
      </c>
      <c r="C21" s="54" t="s">
        <v>37</v>
      </c>
      <c r="D21" s="54"/>
      <c r="E21" s="54"/>
      <c r="F21" s="55"/>
      <c r="G21" s="54"/>
      <c r="H21" s="54"/>
      <c r="I21" s="54"/>
      <c r="J21" s="54"/>
      <c r="K21" s="54"/>
      <c r="L21" s="54"/>
      <c r="M21" s="54"/>
      <c r="N21" s="54"/>
      <c r="O21" s="56">
        <v>5202200</v>
      </c>
      <c r="P21" s="56">
        <v>0</v>
      </c>
      <c r="Q21" s="56">
        <v>5202200</v>
      </c>
      <c r="R21" s="56">
        <v>5202200</v>
      </c>
      <c r="S21" s="56">
        <v>5202200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5505952.3200000003</v>
      </c>
      <c r="Z21" s="56">
        <v>5505952.3200000003</v>
      </c>
      <c r="AA21" s="56">
        <v>0</v>
      </c>
      <c r="AB21" s="56">
        <v>5505952.3200000003</v>
      </c>
      <c r="AC21" s="56">
        <v>5505952.3200000003</v>
      </c>
      <c r="AD21" s="56">
        <v>5505952.3200000003</v>
      </c>
      <c r="AE21" s="57">
        <v>1.0583892045672985</v>
      </c>
      <c r="AF21" s="17">
        <v>-303752.32000000001</v>
      </c>
      <c r="AG21" s="18">
        <v>1.0583892045672985</v>
      </c>
      <c r="AH21" s="17">
        <v>0</v>
      </c>
      <c r="AI21" s="18"/>
      <c r="AJ21" s="3"/>
    </row>
    <row r="22" spans="1:36" s="64" customFormat="1" ht="38.25" outlineLevel="3" x14ac:dyDescent="0.25">
      <c r="A22" s="58" t="s">
        <v>39</v>
      </c>
      <c r="B22" s="59" t="s">
        <v>40</v>
      </c>
      <c r="C22" s="58" t="s">
        <v>39</v>
      </c>
      <c r="D22" s="58"/>
      <c r="E22" s="58"/>
      <c r="F22" s="60"/>
      <c r="G22" s="58"/>
      <c r="H22" s="58"/>
      <c r="I22" s="58"/>
      <c r="J22" s="58"/>
      <c r="K22" s="58"/>
      <c r="L22" s="58"/>
      <c r="M22" s="58"/>
      <c r="N22" s="58"/>
      <c r="O22" s="61">
        <v>350000</v>
      </c>
      <c r="P22" s="61">
        <v>0</v>
      </c>
      <c r="Q22" s="61">
        <v>350000</v>
      </c>
      <c r="R22" s="61">
        <v>350000</v>
      </c>
      <c r="S22" s="61">
        <v>350000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515313.9</v>
      </c>
      <c r="Z22" s="61">
        <v>515313.9</v>
      </c>
      <c r="AA22" s="61">
        <v>0</v>
      </c>
      <c r="AB22" s="61">
        <v>515313.9</v>
      </c>
      <c r="AC22" s="61">
        <v>515313.9</v>
      </c>
      <c r="AD22" s="61">
        <v>515313.9</v>
      </c>
      <c r="AE22" s="62">
        <v>1.4723254285714287</v>
      </c>
      <c r="AF22" s="61">
        <v>-165313.9</v>
      </c>
      <c r="AG22" s="62">
        <v>1.4723254285714287</v>
      </c>
      <c r="AH22" s="61">
        <v>0</v>
      </c>
      <c r="AI22" s="62"/>
      <c r="AJ22" s="63"/>
    </row>
    <row r="23" spans="1:36" ht="38.25" outlineLevel="4" x14ac:dyDescent="0.25">
      <c r="A23" s="14" t="s">
        <v>41</v>
      </c>
      <c r="B23" s="15" t="s">
        <v>42</v>
      </c>
      <c r="C23" s="14" t="s">
        <v>41</v>
      </c>
      <c r="D23" s="14"/>
      <c r="E23" s="14"/>
      <c r="F23" s="16"/>
      <c r="G23" s="14"/>
      <c r="H23" s="14"/>
      <c r="I23" s="14"/>
      <c r="J23" s="14"/>
      <c r="K23" s="14"/>
      <c r="L23" s="14"/>
      <c r="M23" s="14"/>
      <c r="N23" s="14"/>
      <c r="O23" s="17">
        <v>300000</v>
      </c>
      <c r="P23" s="17">
        <v>0</v>
      </c>
      <c r="Q23" s="17">
        <v>300000</v>
      </c>
      <c r="R23" s="17">
        <v>300000</v>
      </c>
      <c r="S23" s="17">
        <v>300000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284964.93</v>
      </c>
      <c r="Z23" s="17">
        <v>284964.93</v>
      </c>
      <c r="AA23" s="17">
        <v>0</v>
      </c>
      <c r="AB23" s="17">
        <v>284964.93</v>
      </c>
      <c r="AC23" s="17">
        <v>284964.93</v>
      </c>
      <c r="AD23" s="17">
        <v>284964.93</v>
      </c>
      <c r="AE23" s="18">
        <v>0.94988309999999998</v>
      </c>
      <c r="AF23" s="17">
        <v>15035.07</v>
      </c>
      <c r="AG23" s="18">
        <v>0.94988309999999998</v>
      </c>
      <c r="AH23" s="17">
        <v>0</v>
      </c>
      <c r="AI23" s="18"/>
      <c r="AJ23" s="3"/>
    </row>
    <row r="24" spans="1:36" ht="63.75" outlineLevel="4" x14ac:dyDescent="0.25">
      <c r="A24" s="14" t="s">
        <v>43</v>
      </c>
      <c r="B24" s="15" t="s">
        <v>44</v>
      </c>
      <c r="C24" s="14" t="s">
        <v>43</v>
      </c>
      <c r="D24" s="14"/>
      <c r="E24" s="14"/>
      <c r="F24" s="16"/>
      <c r="G24" s="14"/>
      <c r="H24" s="14"/>
      <c r="I24" s="14"/>
      <c r="J24" s="14"/>
      <c r="K24" s="14"/>
      <c r="L24" s="14"/>
      <c r="M24" s="14"/>
      <c r="N24" s="14"/>
      <c r="O24" s="17">
        <v>50000</v>
      </c>
      <c r="P24" s="17">
        <v>0</v>
      </c>
      <c r="Q24" s="17">
        <v>50000</v>
      </c>
      <c r="R24" s="17">
        <v>50000</v>
      </c>
      <c r="S24" s="17">
        <v>50000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230348.97</v>
      </c>
      <c r="Z24" s="17">
        <v>230348.97</v>
      </c>
      <c r="AA24" s="17">
        <v>0</v>
      </c>
      <c r="AB24" s="17">
        <v>230348.97</v>
      </c>
      <c r="AC24" s="17">
        <v>230348.97</v>
      </c>
      <c r="AD24" s="17">
        <v>230348.97</v>
      </c>
      <c r="AE24" s="18">
        <v>4.6069794000000002</v>
      </c>
      <c r="AF24" s="17">
        <v>-180348.97</v>
      </c>
      <c r="AG24" s="18">
        <v>4.6069794000000002</v>
      </c>
      <c r="AH24" s="17">
        <v>0</v>
      </c>
      <c r="AI24" s="18"/>
      <c r="AJ24" s="3"/>
    </row>
    <row r="25" spans="1:36" ht="25.5" outlineLevel="3" x14ac:dyDescent="0.25">
      <c r="A25" s="14" t="s">
        <v>45</v>
      </c>
      <c r="B25" s="53" t="s">
        <v>46</v>
      </c>
      <c r="C25" s="54" t="s">
        <v>45</v>
      </c>
      <c r="D25" s="54"/>
      <c r="E25" s="54"/>
      <c r="F25" s="55"/>
      <c r="G25" s="54"/>
      <c r="H25" s="54"/>
      <c r="I25" s="54"/>
      <c r="J25" s="54"/>
      <c r="K25" s="54"/>
      <c r="L25" s="54"/>
      <c r="M25" s="54"/>
      <c r="N25" s="54"/>
      <c r="O25" s="56">
        <v>3945000</v>
      </c>
      <c r="P25" s="56">
        <v>0</v>
      </c>
      <c r="Q25" s="56">
        <v>3945000</v>
      </c>
      <c r="R25" s="56">
        <v>3945000</v>
      </c>
      <c r="S25" s="56">
        <v>3945000</v>
      </c>
      <c r="T25" s="56">
        <v>0</v>
      </c>
      <c r="U25" s="56">
        <v>0</v>
      </c>
      <c r="V25" s="56">
        <v>0</v>
      </c>
      <c r="W25" s="56">
        <v>0</v>
      </c>
      <c r="X25" s="56">
        <v>0</v>
      </c>
      <c r="Y25" s="56">
        <v>3359030.54</v>
      </c>
      <c r="Z25" s="56">
        <v>3359030.54</v>
      </c>
      <c r="AA25" s="56">
        <v>0</v>
      </c>
      <c r="AB25" s="56">
        <v>3359030.54</v>
      </c>
      <c r="AC25" s="56">
        <v>3359030.54</v>
      </c>
      <c r="AD25" s="56">
        <v>3359030.54</v>
      </c>
      <c r="AE25" s="57">
        <v>0.85146528263624843</v>
      </c>
      <c r="AF25" s="17">
        <v>585969.46</v>
      </c>
      <c r="AG25" s="18">
        <v>0.85146528263624843</v>
      </c>
      <c r="AH25" s="17">
        <v>0</v>
      </c>
      <c r="AI25" s="18"/>
      <c r="AJ25" s="3"/>
    </row>
    <row r="26" spans="1:36" ht="25.5" outlineLevel="4" x14ac:dyDescent="0.25">
      <c r="A26" s="14" t="s">
        <v>47</v>
      </c>
      <c r="B26" s="15" t="s">
        <v>48</v>
      </c>
      <c r="C26" s="14" t="s">
        <v>47</v>
      </c>
      <c r="D26" s="14"/>
      <c r="E26" s="14"/>
      <c r="F26" s="16"/>
      <c r="G26" s="14"/>
      <c r="H26" s="14"/>
      <c r="I26" s="14"/>
      <c r="J26" s="14"/>
      <c r="K26" s="14"/>
      <c r="L26" s="14"/>
      <c r="M26" s="14"/>
      <c r="N26" s="14"/>
      <c r="O26" s="17">
        <v>3945000</v>
      </c>
      <c r="P26" s="17">
        <v>0</v>
      </c>
      <c r="Q26" s="17">
        <v>3945000</v>
      </c>
      <c r="R26" s="17">
        <v>3945000</v>
      </c>
      <c r="S26" s="17">
        <v>3945000</v>
      </c>
      <c r="T26" s="17">
        <v>0</v>
      </c>
      <c r="U26" s="17">
        <v>0</v>
      </c>
      <c r="V26" s="17">
        <v>0</v>
      </c>
      <c r="W26" s="17">
        <v>0</v>
      </c>
      <c r="X26" s="17">
        <v>0</v>
      </c>
      <c r="Y26" s="17">
        <v>3358705.64</v>
      </c>
      <c r="Z26" s="17">
        <v>3358705.64</v>
      </c>
      <c r="AA26" s="17">
        <v>0</v>
      </c>
      <c r="AB26" s="17">
        <v>3358705.64</v>
      </c>
      <c r="AC26" s="17">
        <v>3358705.64</v>
      </c>
      <c r="AD26" s="17">
        <v>3358705.64</v>
      </c>
      <c r="AE26" s="18">
        <v>0.8513829252217997</v>
      </c>
      <c r="AF26" s="17">
        <v>586294.36</v>
      </c>
      <c r="AG26" s="18">
        <v>0.8513829252217997</v>
      </c>
      <c r="AH26" s="17">
        <v>0</v>
      </c>
      <c r="AI26" s="18"/>
      <c r="AJ26" s="3"/>
    </row>
    <row r="27" spans="1:36" ht="38.25" outlineLevel="4" x14ac:dyDescent="0.25">
      <c r="A27" s="14" t="s">
        <v>49</v>
      </c>
      <c r="B27" s="15" t="s">
        <v>50</v>
      </c>
      <c r="C27" s="14" t="s">
        <v>49</v>
      </c>
      <c r="D27" s="14"/>
      <c r="E27" s="14"/>
      <c r="F27" s="16"/>
      <c r="G27" s="14"/>
      <c r="H27" s="14"/>
      <c r="I27" s="14"/>
      <c r="J27" s="14"/>
      <c r="K27" s="14"/>
      <c r="L27" s="14"/>
      <c r="M27" s="14"/>
      <c r="N27" s="14"/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324.89999999999998</v>
      </c>
      <c r="Z27" s="17">
        <v>324.89999999999998</v>
      </c>
      <c r="AA27" s="17">
        <v>0</v>
      </c>
      <c r="AB27" s="17">
        <v>324.89999999999998</v>
      </c>
      <c r="AC27" s="17">
        <v>324.89999999999998</v>
      </c>
      <c r="AD27" s="17">
        <v>324.89999999999998</v>
      </c>
      <c r="AE27" s="18"/>
      <c r="AF27" s="17">
        <v>-324.89999999999998</v>
      </c>
      <c r="AG27" s="18"/>
      <c r="AH27" s="17">
        <v>0</v>
      </c>
      <c r="AI27" s="18"/>
      <c r="AJ27" s="3"/>
    </row>
    <row r="28" spans="1:36" outlineLevel="3" x14ac:dyDescent="0.25">
      <c r="A28" s="14" t="s">
        <v>51</v>
      </c>
      <c r="B28" s="53" t="s">
        <v>52</v>
      </c>
      <c r="C28" s="54" t="s">
        <v>51</v>
      </c>
      <c r="D28" s="54"/>
      <c r="E28" s="54"/>
      <c r="F28" s="55"/>
      <c r="G28" s="54"/>
      <c r="H28" s="54"/>
      <c r="I28" s="54"/>
      <c r="J28" s="54"/>
      <c r="K28" s="54"/>
      <c r="L28" s="54"/>
      <c r="M28" s="54"/>
      <c r="N28" s="54"/>
      <c r="O28" s="56">
        <v>880000</v>
      </c>
      <c r="P28" s="56">
        <v>0</v>
      </c>
      <c r="Q28" s="56">
        <v>880000</v>
      </c>
      <c r="R28" s="56">
        <v>880000</v>
      </c>
      <c r="S28" s="56">
        <v>880000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1619071.88</v>
      </c>
      <c r="Z28" s="56">
        <v>1619071.88</v>
      </c>
      <c r="AA28" s="56">
        <v>0</v>
      </c>
      <c r="AB28" s="56">
        <v>1619071.88</v>
      </c>
      <c r="AC28" s="56">
        <v>1619071.88</v>
      </c>
      <c r="AD28" s="56">
        <v>1619071.88</v>
      </c>
      <c r="AE28" s="57">
        <v>1.839854409090909</v>
      </c>
      <c r="AF28" s="17">
        <v>-739071.88</v>
      </c>
      <c r="AG28" s="18">
        <v>1.839854409090909</v>
      </c>
      <c r="AH28" s="17">
        <v>0</v>
      </c>
      <c r="AI28" s="18"/>
      <c r="AJ28" s="3"/>
    </row>
    <row r="29" spans="1:36" outlineLevel="4" x14ac:dyDescent="0.25">
      <c r="A29" s="14" t="s">
        <v>53</v>
      </c>
      <c r="B29" s="15" t="s">
        <v>54</v>
      </c>
      <c r="C29" s="14" t="s">
        <v>53</v>
      </c>
      <c r="D29" s="14"/>
      <c r="E29" s="14"/>
      <c r="F29" s="16"/>
      <c r="G29" s="14"/>
      <c r="H29" s="14"/>
      <c r="I29" s="14"/>
      <c r="J29" s="14"/>
      <c r="K29" s="14"/>
      <c r="L29" s="14"/>
      <c r="M29" s="14"/>
      <c r="N29" s="14"/>
      <c r="O29" s="17">
        <v>880000</v>
      </c>
      <c r="P29" s="17">
        <v>0</v>
      </c>
      <c r="Q29" s="17">
        <v>880000</v>
      </c>
      <c r="R29" s="17">
        <v>880000</v>
      </c>
      <c r="S29" s="17">
        <v>880000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1619071.88</v>
      </c>
      <c r="Z29" s="17">
        <v>1619071.88</v>
      </c>
      <c r="AA29" s="17">
        <v>0</v>
      </c>
      <c r="AB29" s="17">
        <v>1619071.88</v>
      </c>
      <c r="AC29" s="17">
        <v>1619071.88</v>
      </c>
      <c r="AD29" s="17">
        <v>1619071.88</v>
      </c>
      <c r="AE29" s="18">
        <v>1.839854409090909</v>
      </c>
      <c r="AF29" s="17">
        <v>-739071.88</v>
      </c>
      <c r="AG29" s="18">
        <v>1.839854409090909</v>
      </c>
      <c r="AH29" s="17">
        <v>0</v>
      </c>
      <c r="AI29" s="18"/>
      <c r="AJ29" s="3"/>
    </row>
    <row r="30" spans="1:36" ht="38.25" outlineLevel="3" x14ac:dyDescent="0.25">
      <c r="A30" s="14" t="s">
        <v>55</v>
      </c>
      <c r="B30" s="53" t="s">
        <v>56</v>
      </c>
      <c r="C30" s="54" t="s">
        <v>55</v>
      </c>
      <c r="D30" s="54"/>
      <c r="E30" s="54"/>
      <c r="F30" s="55"/>
      <c r="G30" s="54"/>
      <c r="H30" s="54"/>
      <c r="I30" s="54"/>
      <c r="J30" s="54"/>
      <c r="K30" s="54"/>
      <c r="L30" s="54"/>
      <c r="M30" s="54"/>
      <c r="N30" s="54"/>
      <c r="O30" s="56">
        <v>27200</v>
      </c>
      <c r="P30" s="56">
        <v>0</v>
      </c>
      <c r="Q30" s="56">
        <v>27200</v>
      </c>
      <c r="R30" s="56">
        <v>27200</v>
      </c>
      <c r="S30" s="56">
        <v>27200</v>
      </c>
      <c r="T30" s="56">
        <v>0</v>
      </c>
      <c r="U30" s="56">
        <v>0</v>
      </c>
      <c r="V30" s="56">
        <v>0</v>
      </c>
      <c r="W30" s="56">
        <v>0</v>
      </c>
      <c r="X30" s="56">
        <v>0</v>
      </c>
      <c r="Y30" s="56">
        <v>12536</v>
      </c>
      <c r="Z30" s="56">
        <v>12536</v>
      </c>
      <c r="AA30" s="56">
        <v>0</v>
      </c>
      <c r="AB30" s="56">
        <v>12536</v>
      </c>
      <c r="AC30" s="56">
        <v>12536</v>
      </c>
      <c r="AD30" s="56">
        <v>12536</v>
      </c>
      <c r="AE30" s="57">
        <v>0.46088235294117647</v>
      </c>
      <c r="AF30" s="17">
        <v>14664</v>
      </c>
      <c r="AG30" s="18">
        <v>0.46088235294117647</v>
      </c>
      <c r="AH30" s="17">
        <v>0</v>
      </c>
      <c r="AI30" s="18"/>
      <c r="AJ30" s="3"/>
    </row>
    <row r="31" spans="1:36" ht="38.25" outlineLevel="4" x14ac:dyDescent="0.25">
      <c r="A31" s="14" t="s">
        <v>57</v>
      </c>
      <c r="B31" s="15" t="s">
        <v>58</v>
      </c>
      <c r="C31" s="14" t="s">
        <v>57</v>
      </c>
      <c r="D31" s="14"/>
      <c r="E31" s="14"/>
      <c r="F31" s="16"/>
      <c r="G31" s="14"/>
      <c r="H31" s="14"/>
      <c r="I31" s="14"/>
      <c r="J31" s="14"/>
      <c r="K31" s="14"/>
      <c r="L31" s="14"/>
      <c r="M31" s="14"/>
      <c r="N31" s="14"/>
      <c r="O31" s="17">
        <v>27200</v>
      </c>
      <c r="P31" s="17">
        <v>0</v>
      </c>
      <c r="Q31" s="17">
        <v>27200</v>
      </c>
      <c r="R31" s="17">
        <v>27200</v>
      </c>
      <c r="S31" s="17">
        <v>27200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12536</v>
      </c>
      <c r="Z31" s="17">
        <v>12536</v>
      </c>
      <c r="AA31" s="17">
        <v>0</v>
      </c>
      <c r="AB31" s="17">
        <v>12536</v>
      </c>
      <c r="AC31" s="17">
        <v>12536</v>
      </c>
      <c r="AD31" s="17">
        <v>12536</v>
      </c>
      <c r="AE31" s="18">
        <v>0.46088235294117647</v>
      </c>
      <c r="AF31" s="17">
        <v>14664</v>
      </c>
      <c r="AG31" s="18">
        <v>0.46088235294117647</v>
      </c>
      <c r="AH31" s="17">
        <v>0</v>
      </c>
      <c r="AI31" s="18"/>
      <c r="AJ31" s="3"/>
    </row>
    <row r="32" spans="1:36" outlineLevel="1" x14ac:dyDescent="0.25">
      <c r="A32" s="14" t="s">
        <v>59</v>
      </c>
      <c r="B32" s="53" t="s">
        <v>60</v>
      </c>
      <c r="C32" s="54" t="s">
        <v>59</v>
      </c>
      <c r="D32" s="54"/>
      <c r="E32" s="54"/>
      <c r="F32" s="55"/>
      <c r="G32" s="54"/>
      <c r="H32" s="54"/>
      <c r="I32" s="54"/>
      <c r="J32" s="54"/>
      <c r="K32" s="54"/>
      <c r="L32" s="54"/>
      <c r="M32" s="54"/>
      <c r="N32" s="54"/>
      <c r="O32" s="56">
        <v>6509500</v>
      </c>
      <c r="P32" s="56">
        <v>669900</v>
      </c>
      <c r="Q32" s="56">
        <v>7179400</v>
      </c>
      <c r="R32" s="56">
        <v>7179400</v>
      </c>
      <c r="S32" s="56">
        <v>7179400</v>
      </c>
      <c r="T32" s="56">
        <v>0</v>
      </c>
      <c r="U32" s="56">
        <v>0</v>
      </c>
      <c r="V32" s="56">
        <v>0</v>
      </c>
      <c r="W32" s="56">
        <v>0</v>
      </c>
      <c r="X32" s="56">
        <v>0</v>
      </c>
      <c r="Y32" s="56">
        <v>3969639.12</v>
      </c>
      <c r="Z32" s="56">
        <v>3969639.12</v>
      </c>
      <c r="AA32" s="56">
        <v>0</v>
      </c>
      <c r="AB32" s="56">
        <v>3969639.12</v>
      </c>
      <c r="AC32" s="56">
        <v>3969639.12</v>
      </c>
      <c r="AD32" s="56">
        <v>3969639.12</v>
      </c>
      <c r="AE32" s="57">
        <v>0.55292073432320255</v>
      </c>
      <c r="AF32" s="17">
        <v>3209760.88</v>
      </c>
      <c r="AG32" s="18">
        <v>0.55292073432320255</v>
      </c>
      <c r="AH32" s="17">
        <v>0</v>
      </c>
      <c r="AI32" s="18"/>
      <c r="AJ32" s="3"/>
    </row>
    <row r="33" spans="1:36" s="64" customFormat="1" outlineLevel="3" x14ac:dyDescent="0.25">
      <c r="A33" s="58" t="s">
        <v>61</v>
      </c>
      <c r="B33" s="59" t="s">
        <v>62</v>
      </c>
      <c r="C33" s="58" t="s">
        <v>61</v>
      </c>
      <c r="D33" s="58"/>
      <c r="E33" s="58"/>
      <c r="F33" s="60"/>
      <c r="G33" s="58"/>
      <c r="H33" s="58"/>
      <c r="I33" s="58"/>
      <c r="J33" s="58"/>
      <c r="K33" s="58"/>
      <c r="L33" s="58"/>
      <c r="M33" s="58"/>
      <c r="N33" s="58"/>
      <c r="O33" s="61">
        <v>1473300</v>
      </c>
      <c r="P33" s="61">
        <v>669900</v>
      </c>
      <c r="Q33" s="61">
        <v>2143200</v>
      </c>
      <c r="R33" s="61">
        <v>2143200</v>
      </c>
      <c r="S33" s="61">
        <v>2143200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1118955.6299999999</v>
      </c>
      <c r="Z33" s="61">
        <v>1118955.6299999999</v>
      </c>
      <c r="AA33" s="61">
        <v>0</v>
      </c>
      <c r="AB33" s="61">
        <v>1118955.6299999999</v>
      </c>
      <c r="AC33" s="61">
        <v>1118955.6299999999</v>
      </c>
      <c r="AD33" s="61">
        <v>1118955.6299999999</v>
      </c>
      <c r="AE33" s="62">
        <v>0.52209575867861147</v>
      </c>
      <c r="AF33" s="61">
        <v>1024244.37</v>
      </c>
      <c r="AG33" s="62">
        <v>0.52209575867861147</v>
      </c>
      <c r="AH33" s="61">
        <v>0</v>
      </c>
      <c r="AI33" s="62"/>
      <c r="AJ33" s="63"/>
    </row>
    <row r="34" spans="1:36" ht="51" outlineLevel="4" x14ac:dyDescent="0.25">
      <c r="A34" s="14" t="s">
        <v>63</v>
      </c>
      <c r="B34" s="15" t="s">
        <v>64</v>
      </c>
      <c r="C34" s="14" t="s">
        <v>63</v>
      </c>
      <c r="D34" s="14"/>
      <c r="E34" s="14"/>
      <c r="F34" s="16"/>
      <c r="G34" s="14"/>
      <c r="H34" s="14"/>
      <c r="I34" s="14"/>
      <c r="J34" s="14"/>
      <c r="K34" s="14"/>
      <c r="L34" s="14"/>
      <c r="M34" s="14"/>
      <c r="N34" s="14"/>
      <c r="O34" s="17">
        <v>1473300</v>
      </c>
      <c r="P34" s="17">
        <v>669900</v>
      </c>
      <c r="Q34" s="17">
        <v>2143200</v>
      </c>
      <c r="R34" s="17">
        <v>2143200</v>
      </c>
      <c r="S34" s="17">
        <v>2143200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1118955.6299999999</v>
      </c>
      <c r="Z34" s="17">
        <v>1118955.6299999999</v>
      </c>
      <c r="AA34" s="17">
        <v>0</v>
      </c>
      <c r="AB34" s="17">
        <v>1118955.6299999999</v>
      </c>
      <c r="AC34" s="17">
        <v>1118955.6299999999</v>
      </c>
      <c r="AD34" s="17">
        <v>1118955.6299999999</v>
      </c>
      <c r="AE34" s="18">
        <v>0.52209575867861147</v>
      </c>
      <c r="AF34" s="17">
        <v>1024244.37</v>
      </c>
      <c r="AG34" s="18">
        <v>0.52209575867861147</v>
      </c>
      <c r="AH34" s="17">
        <v>0</v>
      </c>
      <c r="AI34" s="18"/>
      <c r="AJ34" s="3"/>
    </row>
    <row r="35" spans="1:36" s="64" customFormat="1" outlineLevel="3" x14ac:dyDescent="0.25">
      <c r="A35" s="58" t="s">
        <v>65</v>
      </c>
      <c r="B35" s="59" t="s">
        <v>66</v>
      </c>
      <c r="C35" s="58" t="s">
        <v>65</v>
      </c>
      <c r="D35" s="58"/>
      <c r="E35" s="58"/>
      <c r="F35" s="60"/>
      <c r="G35" s="58"/>
      <c r="H35" s="58"/>
      <c r="I35" s="58"/>
      <c r="J35" s="58"/>
      <c r="K35" s="58"/>
      <c r="L35" s="58"/>
      <c r="M35" s="58"/>
      <c r="N35" s="58"/>
      <c r="O35" s="61">
        <v>1044900</v>
      </c>
      <c r="P35" s="61">
        <v>0</v>
      </c>
      <c r="Q35" s="61">
        <v>1044900</v>
      </c>
      <c r="R35" s="61">
        <v>1044900</v>
      </c>
      <c r="S35" s="61">
        <v>1044900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668363.72</v>
      </c>
      <c r="Z35" s="61">
        <v>668363.72</v>
      </c>
      <c r="AA35" s="61">
        <v>0</v>
      </c>
      <c r="AB35" s="61">
        <v>668363.72</v>
      </c>
      <c r="AC35" s="61">
        <v>668363.72</v>
      </c>
      <c r="AD35" s="61">
        <v>668363.72</v>
      </c>
      <c r="AE35" s="62">
        <v>0.63964371710211498</v>
      </c>
      <c r="AF35" s="61">
        <v>376536.28</v>
      </c>
      <c r="AG35" s="62">
        <v>0.63964371710211498</v>
      </c>
      <c r="AH35" s="61">
        <v>0</v>
      </c>
      <c r="AI35" s="62"/>
      <c r="AJ35" s="63"/>
    </row>
    <row r="36" spans="1:36" outlineLevel="4" x14ac:dyDescent="0.25">
      <c r="A36" s="14" t="s">
        <v>67</v>
      </c>
      <c r="B36" s="15" t="s">
        <v>68</v>
      </c>
      <c r="C36" s="14" t="s">
        <v>67</v>
      </c>
      <c r="D36" s="14"/>
      <c r="E36" s="14"/>
      <c r="F36" s="16"/>
      <c r="G36" s="14"/>
      <c r="H36" s="14"/>
      <c r="I36" s="14"/>
      <c r="J36" s="14"/>
      <c r="K36" s="14"/>
      <c r="L36" s="14"/>
      <c r="M36" s="14"/>
      <c r="N36" s="14"/>
      <c r="O36" s="17">
        <v>170000</v>
      </c>
      <c r="P36" s="17">
        <v>0</v>
      </c>
      <c r="Q36" s="17">
        <v>170000</v>
      </c>
      <c r="R36" s="17">
        <v>170000</v>
      </c>
      <c r="S36" s="17">
        <v>170000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147076.5</v>
      </c>
      <c r="Z36" s="17">
        <v>147076.5</v>
      </c>
      <c r="AA36" s="17">
        <v>0</v>
      </c>
      <c r="AB36" s="17">
        <v>147076.5</v>
      </c>
      <c r="AC36" s="17">
        <v>147076.5</v>
      </c>
      <c r="AD36" s="17">
        <v>147076.5</v>
      </c>
      <c r="AE36" s="18">
        <v>0.86515588235294116</v>
      </c>
      <c r="AF36" s="17">
        <v>22923.5</v>
      </c>
      <c r="AG36" s="18">
        <v>0.86515588235294116</v>
      </c>
      <c r="AH36" s="17">
        <v>0</v>
      </c>
      <c r="AI36" s="18"/>
      <c r="AJ36" s="3"/>
    </row>
    <row r="37" spans="1:36" outlineLevel="4" x14ac:dyDescent="0.25">
      <c r="A37" s="14" t="s">
        <v>69</v>
      </c>
      <c r="B37" s="15" t="s">
        <v>70</v>
      </c>
      <c r="C37" s="14" t="s">
        <v>69</v>
      </c>
      <c r="D37" s="14"/>
      <c r="E37" s="14"/>
      <c r="F37" s="16"/>
      <c r="G37" s="14"/>
      <c r="H37" s="14"/>
      <c r="I37" s="14"/>
      <c r="J37" s="14"/>
      <c r="K37" s="14"/>
      <c r="L37" s="14"/>
      <c r="M37" s="14"/>
      <c r="N37" s="14"/>
      <c r="O37" s="17">
        <v>874900</v>
      </c>
      <c r="P37" s="17">
        <v>0</v>
      </c>
      <c r="Q37" s="17">
        <v>874900</v>
      </c>
      <c r="R37" s="17">
        <v>874900</v>
      </c>
      <c r="S37" s="17">
        <v>874900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521287.22</v>
      </c>
      <c r="Z37" s="17">
        <v>521287.22</v>
      </c>
      <c r="AA37" s="17">
        <v>0</v>
      </c>
      <c r="AB37" s="17">
        <v>521287.22</v>
      </c>
      <c r="AC37" s="17">
        <v>521287.22</v>
      </c>
      <c r="AD37" s="17">
        <v>521287.22</v>
      </c>
      <c r="AE37" s="18">
        <v>0.5958249171333867</v>
      </c>
      <c r="AF37" s="17">
        <v>353612.78</v>
      </c>
      <c r="AG37" s="18">
        <v>0.5958249171333867</v>
      </c>
      <c r="AH37" s="17">
        <v>0</v>
      </c>
      <c r="AI37" s="18"/>
      <c r="AJ37" s="3"/>
    </row>
    <row r="38" spans="1:36" s="64" customFormat="1" outlineLevel="3" x14ac:dyDescent="0.25">
      <c r="A38" s="58" t="s">
        <v>71</v>
      </c>
      <c r="B38" s="59" t="s">
        <v>72</v>
      </c>
      <c r="C38" s="58" t="s">
        <v>71</v>
      </c>
      <c r="D38" s="58"/>
      <c r="E38" s="58"/>
      <c r="F38" s="60"/>
      <c r="G38" s="58"/>
      <c r="H38" s="58"/>
      <c r="I38" s="58"/>
      <c r="J38" s="58"/>
      <c r="K38" s="58"/>
      <c r="L38" s="58"/>
      <c r="M38" s="58"/>
      <c r="N38" s="58"/>
      <c r="O38" s="61">
        <v>3991300</v>
      </c>
      <c r="P38" s="61">
        <v>0</v>
      </c>
      <c r="Q38" s="61">
        <v>3991300</v>
      </c>
      <c r="R38" s="61">
        <v>3991300</v>
      </c>
      <c r="S38" s="61">
        <v>3991300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2182319.77</v>
      </c>
      <c r="Z38" s="61">
        <v>2182319.77</v>
      </c>
      <c r="AA38" s="61">
        <v>0</v>
      </c>
      <c r="AB38" s="61">
        <v>2182319.77</v>
      </c>
      <c r="AC38" s="61">
        <v>2182319.77</v>
      </c>
      <c r="AD38" s="61">
        <v>2182319.77</v>
      </c>
      <c r="AE38" s="62">
        <v>0.54676916543482068</v>
      </c>
      <c r="AF38" s="61">
        <v>1808980.23</v>
      </c>
      <c r="AG38" s="62">
        <v>0.54676916543482068</v>
      </c>
      <c r="AH38" s="61">
        <v>0</v>
      </c>
      <c r="AI38" s="62"/>
      <c r="AJ38" s="63"/>
    </row>
    <row r="39" spans="1:36" ht="38.25" outlineLevel="4" x14ac:dyDescent="0.25">
      <c r="A39" s="14" t="s">
        <v>73</v>
      </c>
      <c r="B39" s="15" t="s">
        <v>74</v>
      </c>
      <c r="C39" s="14" t="s">
        <v>73</v>
      </c>
      <c r="D39" s="14"/>
      <c r="E39" s="14"/>
      <c r="F39" s="16"/>
      <c r="G39" s="14"/>
      <c r="H39" s="14"/>
      <c r="I39" s="14"/>
      <c r="J39" s="14"/>
      <c r="K39" s="14"/>
      <c r="L39" s="14"/>
      <c r="M39" s="14"/>
      <c r="N39" s="14"/>
      <c r="O39" s="17">
        <v>722800</v>
      </c>
      <c r="P39" s="17">
        <v>0</v>
      </c>
      <c r="Q39" s="17">
        <v>722800</v>
      </c>
      <c r="R39" s="17">
        <v>722800</v>
      </c>
      <c r="S39" s="17">
        <v>722800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353253.99</v>
      </c>
      <c r="Z39" s="17">
        <v>353253.99</v>
      </c>
      <c r="AA39" s="17">
        <v>0</v>
      </c>
      <c r="AB39" s="17">
        <v>353253.99</v>
      </c>
      <c r="AC39" s="17">
        <v>353253.99</v>
      </c>
      <c r="AD39" s="17">
        <v>353253.99</v>
      </c>
      <c r="AE39" s="18">
        <v>0.48872992529053683</v>
      </c>
      <c r="AF39" s="17">
        <v>369546.01</v>
      </c>
      <c r="AG39" s="18">
        <v>0.48872992529053683</v>
      </c>
      <c r="AH39" s="17">
        <v>0</v>
      </c>
      <c r="AI39" s="18"/>
      <c r="AJ39" s="3"/>
    </row>
    <row r="40" spans="1:36" ht="38.25" outlineLevel="4" x14ac:dyDescent="0.25">
      <c r="A40" s="14" t="s">
        <v>75</v>
      </c>
      <c r="B40" s="15" t="s">
        <v>76</v>
      </c>
      <c r="C40" s="14" t="s">
        <v>75</v>
      </c>
      <c r="D40" s="14"/>
      <c r="E40" s="14"/>
      <c r="F40" s="16"/>
      <c r="G40" s="14"/>
      <c r="H40" s="14"/>
      <c r="I40" s="14"/>
      <c r="J40" s="14"/>
      <c r="K40" s="14"/>
      <c r="L40" s="14"/>
      <c r="M40" s="14"/>
      <c r="N40" s="14"/>
      <c r="O40" s="17">
        <v>3268500</v>
      </c>
      <c r="P40" s="17">
        <v>0</v>
      </c>
      <c r="Q40" s="17">
        <v>3268500</v>
      </c>
      <c r="R40" s="17">
        <v>3268500</v>
      </c>
      <c r="S40" s="17">
        <v>3268500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1829065.78</v>
      </c>
      <c r="Z40" s="17">
        <v>1829065.78</v>
      </c>
      <c r="AA40" s="17">
        <v>0</v>
      </c>
      <c r="AB40" s="17">
        <v>1829065.78</v>
      </c>
      <c r="AC40" s="17">
        <v>1829065.78</v>
      </c>
      <c r="AD40" s="17">
        <v>1829065.78</v>
      </c>
      <c r="AE40" s="18">
        <v>0.55960403243077861</v>
      </c>
      <c r="AF40" s="17">
        <v>1439434.22</v>
      </c>
      <c r="AG40" s="18">
        <v>0.55960403243077861</v>
      </c>
      <c r="AH40" s="17">
        <v>0</v>
      </c>
      <c r="AI40" s="18"/>
      <c r="AJ40" s="3"/>
    </row>
    <row r="41" spans="1:36" s="64" customFormat="1" ht="25.5" outlineLevel="1" x14ac:dyDescent="0.25">
      <c r="A41" s="58" t="s">
        <v>77</v>
      </c>
      <c r="B41" s="59" t="s">
        <v>78</v>
      </c>
      <c r="C41" s="58" t="s">
        <v>77</v>
      </c>
      <c r="D41" s="58"/>
      <c r="E41" s="58"/>
      <c r="F41" s="60"/>
      <c r="G41" s="58"/>
      <c r="H41" s="58"/>
      <c r="I41" s="58"/>
      <c r="J41" s="58"/>
      <c r="K41" s="58"/>
      <c r="L41" s="58"/>
      <c r="M41" s="58"/>
      <c r="N41" s="58"/>
      <c r="O41" s="61">
        <v>565700</v>
      </c>
      <c r="P41" s="61">
        <v>0</v>
      </c>
      <c r="Q41" s="61">
        <v>565700</v>
      </c>
      <c r="R41" s="61">
        <v>565700</v>
      </c>
      <c r="S41" s="61">
        <v>565700</v>
      </c>
      <c r="T41" s="61">
        <v>0</v>
      </c>
      <c r="U41" s="61">
        <v>0</v>
      </c>
      <c r="V41" s="61">
        <v>0</v>
      </c>
      <c r="W41" s="61">
        <v>0</v>
      </c>
      <c r="X41" s="61">
        <v>0</v>
      </c>
      <c r="Y41" s="61">
        <v>233806.61</v>
      </c>
      <c r="Z41" s="61">
        <v>233806.61</v>
      </c>
      <c r="AA41" s="61">
        <v>0</v>
      </c>
      <c r="AB41" s="61">
        <v>233806.61</v>
      </c>
      <c r="AC41" s="61">
        <v>233806.61</v>
      </c>
      <c r="AD41" s="61">
        <v>233806.61</v>
      </c>
      <c r="AE41" s="62">
        <v>0.41330494961993991</v>
      </c>
      <c r="AF41" s="61">
        <v>331893.39</v>
      </c>
      <c r="AG41" s="62">
        <v>0.41330494961993991</v>
      </c>
      <c r="AH41" s="61">
        <v>0</v>
      </c>
      <c r="AI41" s="62"/>
      <c r="AJ41" s="63"/>
    </row>
    <row r="42" spans="1:36" outlineLevel="3" x14ac:dyDescent="0.25">
      <c r="A42" s="14" t="s">
        <v>79</v>
      </c>
      <c r="B42" s="15" t="s">
        <v>80</v>
      </c>
      <c r="C42" s="14" t="s">
        <v>79</v>
      </c>
      <c r="D42" s="14"/>
      <c r="E42" s="14"/>
      <c r="F42" s="16"/>
      <c r="G42" s="14"/>
      <c r="H42" s="14"/>
      <c r="I42" s="14"/>
      <c r="J42" s="14"/>
      <c r="K42" s="14"/>
      <c r="L42" s="14"/>
      <c r="M42" s="14"/>
      <c r="N42" s="14"/>
      <c r="O42" s="17">
        <v>565700</v>
      </c>
      <c r="P42" s="17">
        <v>0</v>
      </c>
      <c r="Q42" s="17">
        <v>565700</v>
      </c>
      <c r="R42" s="17">
        <v>565700</v>
      </c>
      <c r="S42" s="17">
        <v>565700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233806.61</v>
      </c>
      <c r="Z42" s="17">
        <v>233806.61</v>
      </c>
      <c r="AA42" s="17">
        <v>0</v>
      </c>
      <c r="AB42" s="17">
        <v>233806.61</v>
      </c>
      <c r="AC42" s="17">
        <v>233806.61</v>
      </c>
      <c r="AD42" s="17">
        <v>233806.61</v>
      </c>
      <c r="AE42" s="18">
        <v>0.41330494961993991</v>
      </c>
      <c r="AF42" s="17">
        <v>331893.39</v>
      </c>
      <c r="AG42" s="18">
        <v>0.41330494961993991</v>
      </c>
      <c r="AH42" s="17">
        <v>0</v>
      </c>
      <c r="AI42" s="18"/>
      <c r="AJ42" s="3"/>
    </row>
    <row r="43" spans="1:36" ht="25.5" outlineLevel="4" x14ac:dyDescent="0.25">
      <c r="A43" s="14" t="s">
        <v>81</v>
      </c>
      <c r="B43" s="15" t="s">
        <v>82</v>
      </c>
      <c r="C43" s="14" t="s">
        <v>81</v>
      </c>
      <c r="D43" s="14"/>
      <c r="E43" s="14"/>
      <c r="F43" s="16"/>
      <c r="G43" s="14"/>
      <c r="H43" s="14"/>
      <c r="I43" s="14"/>
      <c r="J43" s="14"/>
      <c r="K43" s="14"/>
      <c r="L43" s="14"/>
      <c r="M43" s="14"/>
      <c r="N43" s="14"/>
      <c r="O43" s="17">
        <v>565700</v>
      </c>
      <c r="P43" s="17">
        <v>0</v>
      </c>
      <c r="Q43" s="17">
        <v>565700</v>
      </c>
      <c r="R43" s="17">
        <v>565700</v>
      </c>
      <c r="S43" s="17">
        <v>565700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233806.61</v>
      </c>
      <c r="Z43" s="17">
        <v>233806.61</v>
      </c>
      <c r="AA43" s="17">
        <v>0</v>
      </c>
      <c r="AB43" s="17">
        <v>233806.61</v>
      </c>
      <c r="AC43" s="17">
        <v>233806.61</v>
      </c>
      <c r="AD43" s="17">
        <v>233806.61</v>
      </c>
      <c r="AE43" s="18">
        <v>0.41330494961993991</v>
      </c>
      <c r="AF43" s="17">
        <v>331893.39</v>
      </c>
      <c r="AG43" s="18">
        <v>0.41330494961993991</v>
      </c>
      <c r="AH43" s="17">
        <v>0</v>
      </c>
      <c r="AI43" s="18"/>
      <c r="AJ43" s="3"/>
    </row>
    <row r="44" spans="1:36" s="64" customFormat="1" outlineLevel="1" x14ac:dyDescent="0.25">
      <c r="A44" s="58" t="s">
        <v>83</v>
      </c>
      <c r="B44" s="59" t="s">
        <v>84</v>
      </c>
      <c r="C44" s="58" t="s">
        <v>83</v>
      </c>
      <c r="D44" s="58"/>
      <c r="E44" s="58"/>
      <c r="F44" s="60"/>
      <c r="G44" s="58"/>
      <c r="H44" s="58"/>
      <c r="I44" s="58"/>
      <c r="J44" s="58"/>
      <c r="K44" s="58"/>
      <c r="L44" s="58"/>
      <c r="M44" s="58"/>
      <c r="N44" s="58"/>
      <c r="O44" s="61">
        <v>1402950</v>
      </c>
      <c r="P44" s="61">
        <v>0</v>
      </c>
      <c r="Q44" s="61">
        <v>1402950</v>
      </c>
      <c r="R44" s="61">
        <v>1402950</v>
      </c>
      <c r="S44" s="61">
        <v>1402950</v>
      </c>
      <c r="T44" s="61">
        <v>0</v>
      </c>
      <c r="U44" s="61">
        <v>0</v>
      </c>
      <c r="V44" s="61">
        <v>0</v>
      </c>
      <c r="W44" s="61">
        <v>0</v>
      </c>
      <c r="X44" s="61">
        <v>0</v>
      </c>
      <c r="Y44" s="61">
        <v>1183707.3</v>
      </c>
      <c r="Z44" s="61">
        <v>1183707.3</v>
      </c>
      <c r="AA44" s="61">
        <v>0</v>
      </c>
      <c r="AB44" s="61">
        <v>1183707.3</v>
      </c>
      <c r="AC44" s="61">
        <v>1183707.3</v>
      </c>
      <c r="AD44" s="61">
        <v>1183707.3</v>
      </c>
      <c r="AE44" s="62">
        <v>0.84372736020528172</v>
      </c>
      <c r="AF44" s="61">
        <v>219242.7</v>
      </c>
      <c r="AG44" s="62">
        <v>0.84372736020528172</v>
      </c>
      <c r="AH44" s="61">
        <v>0</v>
      </c>
      <c r="AI44" s="62"/>
      <c r="AJ44" s="63"/>
    </row>
    <row r="45" spans="1:36" ht="51" outlineLevel="4" x14ac:dyDescent="0.25">
      <c r="A45" s="14" t="s">
        <v>85</v>
      </c>
      <c r="B45" s="15" t="s">
        <v>86</v>
      </c>
      <c r="C45" s="14" t="s">
        <v>85</v>
      </c>
      <c r="D45" s="14"/>
      <c r="E45" s="14"/>
      <c r="F45" s="16"/>
      <c r="G45" s="14"/>
      <c r="H45" s="14"/>
      <c r="I45" s="14"/>
      <c r="J45" s="14"/>
      <c r="K45" s="14"/>
      <c r="L45" s="14"/>
      <c r="M45" s="14"/>
      <c r="N45" s="14"/>
      <c r="O45" s="17">
        <v>826100</v>
      </c>
      <c r="P45" s="17">
        <v>0</v>
      </c>
      <c r="Q45" s="17">
        <v>826100</v>
      </c>
      <c r="R45" s="17">
        <v>826100</v>
      </c>
      <c r="S45" s="17">
        <v>826100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914535.99</v>
      </c>
      <c r="Z45" s="17">
        <v>914535.99</v>
      </c>
      <c r="AA45" s="17">
        <v>0</v>
      </c>
      <c r="AB45" s="17">
        <v>914535.99</v>
      </c>
      <c r="AC45" s="17">
        <v>914535.99</v>
      </c>
      <c r="AD45" s="17">
        <v>914535.99</v>
      </c>
      <c r="AE45" s="18">
        <v>1.107052402856797</v>
      </c>
      <c r="AF45" s="17">
        <v>-88435.99</v>
      </c>
      <c r="AG45" s="18">
        <v>1.107052402856797</v>
      </c>
      <c r="AH45" s="17">
        <v>0</v>
      </c>
      <c r="AI45" s="18"/>
      <c r="AJ45" s="3"/>
    </row>
    <row r="46" spans="1:36" ht="76.5" outlineLevel="4" x14ac:dyDescent="0.25">
      <c r="A46" s="14" t="s">
        <v>87</v>
      </c>
      <c r="B46" s="15" t="s">
        <v>88</v>
      </c>
      <c r="C46" s="14" t="s">
        <v>87</v>
      </c>
      <c r="D46" s="14"/>
      <c r="E46" s="14"/>
      <c r="F46" s="16"/>
      <c r="G46" s="14"/>
      <c r="H46" s="14"/>
      <c r="I46" s="14"/>
      <c r="J46" s="14"/>
      <c r="K46" s="14"/>
      <c r="L46" s="14"/>
      <c r="M46" s="14"/>
      <c r="N46" s="14"/>
      <c r="O46" s="17">
        <v>36950</v>
      </c>
      <c r="P46" s="17">
        <v>0</v>
      </c>
      <c r="Q46" s="17">
        <v>36950</v>
      </c>
      <c r="R46" s="17">
        <v>36950</v>
      </c>
      <c r="S46" s="17">
        <v>36950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26100</v>
      </c>
      <c r="Z46" s="17">
        <v>26100</v>
      </c>
      <c r="AA46" s="17">
        <v>0</v>
      </c>
      <c r="AB46" s="17">
        <v>26100</v>
      </c>
      <c r="AC46" s="17">
        <v>26100</v>
      </c>
      <c r="AD46" s="17">
        <v>26100</v>
      </c>
      <c r="AE46" s="18">
        <v>0.70635994587280104</v>
      </c>
      <c r="AF46" s="17">
        <v>10850</v>
      </c>
      <c r="AG46" s="18">
        <v>0.70635994587280104</v>
      </c>
      <c r="AH46" s="17">
        <v>0</v>
      </c>
      <c r="AI46" s="18"/>
      <c r="AJ46" s="3"/>
    </row>
    <row r="47" spans="1:36" ht="76.5" outlineLevel="4" x14ac:dyDescent="0.25">
      <c r="A47" s="14" t="s">
        <v>89</v>
      </c>
      <c r="B47" s="15" t="s">
        <v>90</v>
      </c>
      <c r="C47" s="14" t="s">
        <v>89</v>
      </c>
      <c r="D47" s="14"/>
      <c r="E47" s="14"/>
      <c r="F47" s="16"/>
      <c r="G47" s="14"/>
      <c r="H47" s="14"/>
      <c r="I47" s="14"/>
      <c r="J47" s="14"/>
      <c r="K47" s="14"/>
      <c r="L47" s="14"/>
      <c r="M47" s="14"/>
      <c r="N47" s="14"/>
      <c r="O47" s="17">
        <v>1800</v>
      </c>
      <c r="P47" s="17">
        <v>0</v>
      </c>
      <c r="Q47" s="17">
        <v>1800</v>
      </c>
      <c r="R47" s="17">
        <v>1800</v>
      </c>
      <c r="S47" s="17">
        <v>1800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3000</v>
      </c>
      <c r="Z47" s="17">
        <v>3000</v>
      </c>
      <c r="AA47" s="17">
        <v>0</v>
      </c>
      <c r="AB47" s="17">
        <v>3000</v>
      </c>
      <c r="AC47" s="17">
        <v>3000</v>
      </c>
      <c r="AD47" s="17">
        <v>3000</v>
      </c>
      <c r="AE47" s="18">
        <v>1.6666666666666667</v>
      </c>
      <c r="AF47" s="17">
        <v>-1200</v>
      </c>
      <c r="AG47" s="18">
        <v>1.6666666666666667</v>
      </c>
      <c r="AH47" s="17">
        <v>0</v>
      </c>
      <c r="AI47" s="18"/>
      <c r="AJ47" s="3"/>
    </row>
    <row r="48" spans="1:36" ht="51" outlineLevel="4" x14ac:dyDescent="0.25">
      <c r="A48" s="14" t="s">
        <v>91</v>
      </c>
      <c r="B48" s="15" t="s">
        <v>92</v>
      </c>
      <c r="C48" s="14" t="s">
        <v>91</v>
      </c>
      <c r="D48" s="14"/>
      <c r="E48" s="14"/>
      <c r="F48" s="16"/>
      <c r="G48" s="14"/>
      <c r="H48" s="14"/>
      <c r="I48" s="14"/>
      <c r="J48" s="14"/>
      <c r="K48" s="14"/>
      <c r="L48" s="14"/>
      <c r="M48" s="14"/>
      <c r="N48" s="14"/>
      <c r="O48" s="17">
        <v>538100</v>
      </c>
      <c r="P48" s="17">
        <v>0</v>
      </c>
      <c r="Q48" s="17">
        <v>538100</v>
      </c>
      <c r="R48" s="17">
        <v>538100</v>
      </c>
      <c r="S48" s="17">
        <v>538100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160271.31</v>
      </c>
      <c r="Z48" s="17">
        <v>160271.31</v>
      </c>
      <c r="AA48" s="17">
        <v>0</v>
      </c>
      <c r="AB48" s="17">
        <v>160271.31</v>
      </c>
      <c r="AC48" s="17">
        <v>160271.31</v>
      </c>
      <c r="AD48" s="17">
        <v>160271.31</v>
      </c>
      <c r="AE48" s="18">
        <v>0.29784670135662517</v>
      </c>
      <c r="AF48" s="17">
        <v>377828.69</v>
      </c>
      <c r="AG48" s="18">
        <v>0.29784670135662517</v>
      </c>
      <c r="AH48" s="17">
        <v>0</v>
      </c>
      <c r="AI48" s="18"/>
      <c r="AJ48" s="3"/>
    </row>
    <row r="49" spans="1:36" ht="25.5" outlineLevel="4" x14ac:dyDescent="0.25">
      <c r="A49" s="14" t="s">
        <v>93</v>
      </c>
      <c r="B49" s="15" t="s">
        <v>94</v>
      </c>
      <c r="C49" s="14" t="s">
        <v>93</v>
      </c>
      <c r="D49" s="14"/>
      <c r="E49" s="14"/>
      <c r="F49" s="16"/>
      <c r="G49" s="14"/>
      <c r="H49" s="14"/>
      <c r="I49" s="14"/>
      <c r="J49" s="14"/>
      <c r="K49" s="14"/>
      <c r="L49" s="14"/>
      <c r="M49" s="14"/>
      <c r="N49" s="14"/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32400</v>
      </c>
      <c r="Z49" s="17">
        <v>32400</v>
      </c>
      <c r="AA49" s="17">
        <v>0</v>
      </c>
      <c r="AB49" s="17">
        <v>32400</v>
      </c>
      <c r="AC49" s="17">
        <v>32400</v>
      </c>
      <c r="AD49" s="17">
        <v>32400</v>
      </c>
      <c r="AE49" s="18"/>
      <c r="AF49" s="17">
        <v>-32400</v>
      </c>
      <c r="AG49" s="18"/>
      <c r="AH49" s="17">
        <v>0</v>
      </c>
      <c r="AI49" s="18"/>
      <c r="AJ49" s="3"/>
    </row>
    <row r="50" spans="1:36" ht="102" outlineLevel="4" x14ac:dyDescent="0.25">
      <c r="A50" s="14" t="s">
        <v>95</v>
      </c>
      <c r="B50" s="15" t="s">
        <v>96</v>
      </c>
      <c r="C50" s="14" t="s">
        <v>95</v>
      </c>
      <c r="D50" s="14"/>
      <c r="E50" s="14"/>
      <c r="F50" s="16"/>
      <c r="G50" s="14"/>
      <c r="H50" s="14"/>
      <c r="I50" s="14"/>
      <c r="J50" s="14"/>
      <c r="K50" s="14"/>
      <c r="L50" s="14"/>
      <c r="M50" s="14"/>
      <c r="N50" s="14"/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47400</v>
      </c>
      <c r="Z50" s="17">
        <v>47400</v>
      </c>
      <c r="AA50" s="17">
        <v>0</v>
      </c>
      <c r="AB50" s="17">
        <v>47400</v>
      </c>
      <c r="AC50" s="17">
        <v>47400</v>
      </c>
      <c r="AD50" s="17">
        <v>47400</v>
      </c>
      <c r="AE50" s="18"/>
      <c r="AF50" s="17">
        <v>-47400</v>
      </c>
      <c r="AG50" s="18"/>
      <c r="AH50" s="17">
        <v>0</v>
      </c>
      <c r="AI50" s="18"/>
      <c r="AJ50" s="3"/>
    </row>
    <row r="51" spans="1:36" s="64" customFormat="1" ht="38.25" outlineLevel="1" x14ac:dyDescent="0.25">
      <c r="A51" s="58" t="s">
        <v>97</v>
      </c>
      <c r="B51" s="59" t="s">
        <v>98</v>
      </c>
      <c r="C51" s="58" t="s">
        <v>97</v>
      </c>
      <c r="D51" s="58"/>
      <c r="E51" s="58"/>
      <c r="F51" s="60"/>
      <c r="G51" s="58"/>
      <c r="H51" s="58"/>
      <c r="I51" s="58"/>
      <c r="J51" s="58"/>
      <c r="K51" s="58"/>
      <c r="L51" s="58"/>
      <c r="M51" s="58"/>
      <c r="N51" s="58"/>
      <c r="O51" s="61">
        <v>0</v>
      </c>
      <c r="P51" s="61">
        <v>0</v>
      </c>
      <c r="Q51" s="61">
        <v>0</v>
      </c>
      <c r="R51" s="61">
        <v>0</v>
      </c>
      <c r="S51" s="61">
        <v>0</v>
      </c>
      <c r="T51" s="61">
        <v>0</v>
      </c>
      <c r="U51" s="61">
        <v>0</v>
      </c>
      <c r="V51" s="61">
        <v>0</v>
      </c>
      <c r="W51" s="61">
        <v>0</v>
      </c>
      <c r="X51" s="61">
        <v>0</v>
      </c>
      <c r="Y51" s="61">
        <v>132.38</v>
      </c>
      <c r="Z51" s="61">
        <v>132.38</v>
      </c>
      <c r="AA51" s="61">
        <v>0</v>
      </c>
      <c r="AB51" s="61">
        <v>132.38</v>
      </c>
      <c r="AC51" s="61">
        <v>132.38</v>
      </c>
      <c r="AD51" s="61">
        <v>132.38</v>
      </c>
      <c r="AE51" s="62"/>
      <c r="AF51" s="61">
        <v>-132.38</v>
      </c>
      <c r="AG51" s="62"/>
      <c r="AH51" s="61">
        <v>0</v>
      </c>
      <c r="AI51" s="62"/>
      <c r="AJ51" s="63"/>
    </row>
    <row r="52" spans="1:36" ht="38.25" outlineLevel="4" x14ac:dyDescent="0.25">
      <c r="A52" s="14" t="s">
        <v>99</v>
      </c>
      <c r="B52" s="15" t="s">
        <v>100</v>
      </c>
      <c r="C52" s="14" t="s">
        <v>99</v>
      </c>
      <c r="D52" s="14"/>
      <c r="E52" s="14"/>
      <c r="F52" s="16"/>
      <c r="G52" s="14"/>
      <c r="H52" s="14"/>
      <c r="I52" s="14"/>
      <c r="J52" s="14"/>
      <c r="K52" s="14"/>
      <c r="L52" s="14"/>
      <c r="M52" s="14"/>
      <c r="N52" s="14"/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132.38</v>
      </c>
      <c r="Z52" s="17">
        <v>132.38</v>
      </c>
      <c r="AA52" s="17">
        <v>0</v>
      </c>
      <c r="AB52" s="17">
        <v>132.38</v>
      </c>
      <c r="AC52" s="17">
        <v>132.38</v>
      </c>
      <c r="AD52" s="17">
        <v>132.38</v>
      </c>
      <c r="AE52" s="18"/>
      <c r="AF52" s="17">
        <v>-132.38</v>
      </c>
      <c r="AG52" s="18"/>
      <c r="AH52" s="17">
        <v>0</v>
      </c>
      <c r="AI52" s="18"/>
      <c r="AJ52" s="3"/>
    </row>
    <row r="53" spans="1:36" ht="51" outlineLevel="1" x14ac:dyDescent="0.25">
      <c r="A53" s="14" t="s">
        <v>101</v>
      </c>
      <c r="B53" s="53" t="s">
        <v>102</v>
      </c>
      <c r="C53" s="54" t="s">
        <v>101</v>
      </c>
      <c r="D53" s="54"/>
      <c r="E53" s="54"/>
      <c r="F53" s="55"/>
      <c r="G53" s="54"/>
      <c r="H53" s="54"/>
      <c r="I53" s="54"/>
      <c r="J53" s="54"/>
      <c r="K53" s="54"/>
      <c r="L53" s="54"/>
      <c r="M53" s="54"/>
      <c r="N53" s="54"/>
      <c r="O53" s="56">
        <v>6733100</v>
      </c>
      <c r="P53" s="56">
        <v>318100</v>
      </c>
      <c r="Q53" s="56">
        <v>7051200</v>
      </c>
      <c r="R53" s="56">
        <v>7051200</v>
      </c>
      <c r="S53" s="56">
        <v>7051200</v>
      </c>
      <c r="T53" s="56">
        <v>0</v>
      </c>
      <c r="U53" s="56">
        <v>0</v>
      </c>
      <c r="V53" s="56">
        <v>0</v>
      </c>
      <c r="W53" s="56">
        <v>0</v>
      </c>
      <c r="X53" s="56">
        <v>0</v>
      </c>
      <c r="Y53" s="56">
        <v>4476217.74</v>
      </c>
      <c r="Z53" s="56">
        <v>4476217.74</v>
      </c>
      <c r="AA53" s="56">
        <v>0</v>
      </c>
      <c r="AB53" s="56">
        <v>4476217.74</v>
      </c>
      <c r="AC53" s="56">
        <v>4476217.74</v>
      </c>
      <c r="AD53" s="56">
        <v>4476217.74</v>
      </c>
      <c r="AE53" s="57">
        <v>0.63481644826412531</v>
      </c>
      <c r="AF53" s="17">
        <v>2574982.2599999998</v>
      </c>
      <c r="AG53" s="18">
        <v>0.63481644826412531</v>
      </c>
      <c r="AH53" s="17">
        <v>0</v>
      </c>
      <c r="AI53" s="18"/>
      <c r="AJ53" s="3"/>
    </row>
    <row r="54" spans="1:36" s="64" customFormat="1" ht="76.5" outlineLevel="3" x14ac:dyDescent="0.25">
      <c r="A54" s="58" t="s">
        <v>103</v>
      </c>
      <c r="B54" s="59" t="s">
        <v>104</v>
      </c>
      <c r="C54" s="58" t="s">
        <v>103</v>
      </c>
      <c r="D54" s="58"/>
      <c r="E54" s="58"/>
      <c r="F54" s="60"/>
      <c r="G54" s="58"/>
      <c r="H54" s="58"/>
      <c r="I54" s="58"/>
      <c r="J54" s="58"/>
      <c r="K54" s="58"/>
      <c r="L54" s="58"/>
      <c r="M54" s="58"/>
      <c r="N54" s="58"/>
      <c r="O54" s="61">
        <v>10000</v>
      </c>
      <c r="P54" s="61">
        <v>0</v>
      </c>
      <c r="Q54" s="61">
        <v>10000</v>
      </c>
      <c r="R54" s="61">
        <v>10000</v>
      </c>
      <c r="S54" s="61">
        <v>10000</v>
      </c>
      <c r="T54" s="61">
        <v>0</v>
      </c>
      <c r="U54" s="61">
        <v>0</v>
      </c>
      <c r="V54" s="61">
        <v>0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2">
        <v>0</v>
      </c>
      <c r="AF54" s="61">
        <v>10000</v>
      </c>
      <c r="AG54" s="62">
        <v>0</v>
      </c>
      <c r="AH54" s="61">
        <v>0</v>
      </c>
      <c r="AI54" s="62"/>
      <c r="AJ54" s="63"/>
    </row>
    <row r="55" spans="1:36" ht="63.75" outlineLevel="4" x14ac:dyDescent="0.25">
      <c r="A55" s="14" t="s">
        <v>105</v>
      </c>
      <c r="B55" s="15" t="s">
        <v>106</v>
      </c>
      <c r="C55" s="14" t="s">
        <v>105</v>
      </c>
      <c r="D55" s="14"/>
      <c r="E55" s="14"/>
      <c r="F55" s="16"/>
      <c r="G55" s="14"/>
      <c r="H55" s="14"/>
      <c r="I55" s="14"/>
      <c r="J55" s="14"/>
      <c r="K55" s="14"/>
      <c r="L55" s="14"/>
      <c r="M55" s="14"/>
      <c r="N55" s="14"/>
      <c r="O55" s="17">
        <v>10000</v>
      </c>
      <c r="P55" s="17">
        <v>0</v>
      </c>
      <c r="Q55" s="17">
        <v>10000</v>
      </c>
      <c r="R55" s="17">
        <v>10000</v>
      </c>
      <c r="S55" s="17">
        <v>10000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8">
        <v>0</v>
      </c>
      <c r="AF55" s="17">
        <v>10000</v>
      </c>
      <c r="AG55" s="18">
        <v>0</v>
      </c>
      <c r="AH55" s="17">
        <v>0</v>
      </c>
      <c r="AI55" s="18"/>
      <c r="AJ55" s="3"/>
    </row>
    <row r="56" spans="1:36" s="64" customFormat="1" ht="102" outlineLevel="3" x14ac:dyDescent="0.25">
      <c r="A56" s="58" t="s">
        <v>107</v>
      </c>
      <c r="B56" s="59" t="s">
        <v>108</v>
      </c>
      <c r="C56" s="58" t="s">
        <v>107</v>
      </c>
      <c r="D56" s="58"/>
      <c r="E56" s="58"/>
      <c r="F56" s="60"/>
      <c r="G56" s="58"/>
      <c r="H56" s="58"/>
      <c r="I56" s="58"/>
      <c r="J56" s="58"/>
      <c r="K56" s="58"/>
      <c r="L56" s="58"/>
      <c r="M56" s="58"/>
      <c r="N56" s="58"/>
      <c r="O56" s="61">
        <v>6723100</v>
      </c>
      <c r="P56" s="61">
        <v>10400</v>
      </c>
      <c r="Q56" s="61">
        <v>6733500</v>
      </c>
      <c r="R56" s="61">
        <v>6733500</v>
      </c>
      <c r="S56" s="61">
        <v>6733500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4256033.78</v>
      </c>
      <c r="Z56" s="61">
        <v>4256033.78</v>
      </c>
      <c r="AA56" s="61">
        <v>0</v>
      </c>
      <c r="AB56" s="61">
        <v>4256033.78</v>
      </c>
      <c r="AC56" s="61">
        <v>4256033.78</v>
      </c>
      <c r="AD56" s="61">
        <v>4256033.78</v>
      </c>
      <c r="AE56" s="62">
        <v>0.63206857949060669</v>
      </c>
      <c r="AF56" s="61">
        <v>2477466.2200000002</v>
      </c>
      <c r="AG56" s="62">
        <v>0.63206857949060669</v>
      </c>
      <c r="AH56" s="61">
        <v>0</v>
      </c>
      <c r="AI56" s="62"/>
      <c r="AJ56" s="63"/>
    </row>
    <row r="57" spans="1:36" ht="102" outlineLevel="4" x14ac:dyDescent="0.25">
      <c r="A57" s="14" t="s">
        <v>109</v>
      </c>
      <c r="B57" s="15" t="s">
        <v>110</v>
      </c>
      <c r="C57" s="14" t="s">
        <v>109</v>
      </c>
      <c r="D57" s="14"/>
      <c r="E57" s="14"/>
      <c r="F57" s="16"/>
      <c r="G57" s="14"/>
      <c r="H57" s="14"/>
      <c r="I57" s="14"/>
      <c r="J57" s="14"/>
      <c r="K57" s="14"/>
      <c r="L57" s="14"/>
      <c r="M57" s="14"/>
      <c r="N57" s="14"/>
      <c r="O57" s="17">
        <v>2900000</v>
      </c>
      <c r="P57" s="17">
        <v>0</v>
      </c>
      <c r="Q57" s="17">
        <v>2900000</v>
      </c>
      <c r="R57" s="17">
        <v>2900000</v>
      </c>
      <c r="S57" s="17">
        <v>2900000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1117021.99</v>
      </c>
      <c r="Z57" s="17">
        <v>1117021.99</v>
      </c>
      <c r="AA57" s="17">
        <v>0</v>
      </c>
      <c r="AB57" s="17">
        <v>1117021.99</v>
      </c>
      <c r="AC57" s="17">
        <v>1117021.99</v>
      </c>
      <c r="AD57" s="17">
        <v>1117021.99</v>
      </c>
      <c r="AE57" s="18">
        <v>0.38517999655172414</v>
      </c>
      <c r="AF57" s="17">
        <v>1782978.01</v>
      </c>
      <c r="AG57" s="18">
        <v>0.38517999655172414</v>
      </c>
      <c r="AH57" s="17">
        <v>0</v>
      </c>
      <c r="AI57" s="18"/>
      <c r="AJ57" s="3"/>
    </row>
    <row r="58" spans="1:36" ht="89.25" outlineLevel="4" x14ac:dyDescent="0.25">
      <c r="A58" s="14" t="s">
        <v>111</v>
      </c>
      <c r="B58" s="15" t="s">
        <v>112</v>
      </c>
      <c r="C58" s="14" t="s">
        <v>111</v>
      </c>
      <c r="D58" s="14"/>
      <c r="E58" s="14"/>
      <c r="F58" s="16"/>
      <c r="G58" s="14"/>
      <c r="H58" s="14"/>
      <c r="I58" s="14"/>
      <c r="J58" s="14"/>
      <c r="K58" s="14"/>
      <c r="L58" s="14"/>
      <c r="M58" s="14"/>
      <c r="N58" s="14"/>
      <c r="O58" s="17">
        <v>0</v>
      </c>
      <c r="P58" s="17">
        <v>0</v>
      </c>
      <c r="Q58" s="17">
        <v>0</v>
      </c>
      <c r="R58" s="1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0</v>
      </c>
      <c r="Y58" s="17">
        <v>425600</v>
      </c>
      <c r="Z58" s="17">
        <v>425600</v>
      </c>
      <c r="AA58" s="17">
        <v>0</v>
      </c>
      <c r="AB58" s="17">
        <v>425600</v>
      </c>
      <c r="AC58" s="17">
        <v>425600</v>
      </c>
      <c r="AD58" s="17">
        <v>425600</v>
      </c>
      <c r="AE58" s="18"/>
      <c r="AF58" s="17">
        <v>-425600</v>
      </c>
      <c r="AG58" s="18"/>
      <c r="AH58" s="17">
        <v>0</v>
      </c>
      <c r="AI58" s="18"/>
      <c r="AJ58" s="3"/>
    </row>
    <row r="59" spans="1:36" ht="89.25" outlineLevel="4" x14ac:dyDescent="0.25">
      <c r="A59" s="14" t="s">
        <v>113</v>
      </c>
      <c r="B59" s="15" t="s">
        <v>114</v>
      </c>
      <c r="C59" s="14" t="s">
        <v>113</v>
      </c>
      <c r="D59" s="14"/>
      <c r="E59" s="14"/>
      <c r="F59" s="16"/>
      <c r="G59" s="14"/>
      <c r="H59" s="14"/>
      <c r="I59" s="14"/>
      <c r="J59" s="14"/>
      <c r="K59" s="14"/>
      <c r="L59" s="14"/>
      <c r="M59" s="14"/>
      <c r="N59" s="14"/>
      <c r="O59" s="17">
        <v>2829900</v>
      </c>
      <c r="P59" s="17">
        <v>10400</v>
      </c>
      <c r="Q59" s="17">
        <v>2840300</v>
      </c>
      <c r="R59" s="17">
        <v>2840300</v>
      </c>
      <c r="S59" s="17">
        <v>2840300</v>
      </c>
      <c r="T59" s="17">
        <v>0</v>
      </c>
      <c r="U59" s="17">
        <v>0</v>
      </c>
      <c r="V59" s="17">
        <v>0</v>
      </c>
      <c r="W59" s="17">
        <v>0</v>
      </c>
      <c r="X59" s="17">
        <v>0</v>
      </c>
      <c r="Y59" s="17">
        <v>1729265.04</v>
      </c>
      <c r="Z59" s="17">
        <v>1729265.04</v>
      </c>
      <c r="AA59" s="17">
        <v>0</v>
      </c>
      <c r="AB59" s="17">
        <v>1729265.04</v>
      </c>
      <c r="AC59" s="17">
        <v>1729265.04</v>
      </c>
      <c r="AD59" s="17">
        <v>1729265.04</v>
      </c>
      <c r="AE59" s="18">
        <v>0.60883182762384258</v>
      </c>
      <c r="AF59" s="17">
        <v>1111034.96</v>
      </c>
      <c r="AG59" s="18">
        <v>0.60883182762384258</v>
      </c>
      <c r="AH59" s="17">
        <v>0</v>
      </c>
      <c r="AI59" s="18"/>
      <c r="AJ59" s="3"/>
    </row>
    <row r="60" spans="1:36" ht="76.5" outlineLevel="4" x14ac:dyDescent="0.25">
      <c r="A60" s="14" t="s">
        <v>115</v>
      </c>
      <c r="B60" s="15" t="s">
        <v>116</v>
      </c>
      <c r="C60" s="14" t="s">
        <v>115</v>
      </c>
      <c r="D60" s="14"/>
      <c r="E60" s="14"/>
      <c r="F60" s="16"/>
      <c r="G60" s="14"/>
      <c r="H60" s="14"/>
      <c r="I60" s="14"/>
      <c r="J60" s="14"/>
      <c r="K60" s="14"/>
      <c r="L60" s="14"/>
      <c r="M60" s="14"/>
      <c r="N60" s="14"/>
      <c r="O60" s="17">
        <v>184800</v>
      </c>
      <c r="P60" s="17">
        <v>0</v>
      </c>
      <c r="Q60" s="17">
        <v>184800</v>
      </c>
      <c r="R60" s="17">
        <v>184800</v>
      </c>
      <c r="S60" s="17">
        <v>184800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190486.66</v>
      </c>
      <c r="Z60" s="17">
        <v>190486.66</v>
      </c>
      <c r="AA60" s="17">
        <v>0</v>
      </c>
      <c r="AB60" s="17">
        <v>190486.66</v>
      </c>
      <c r="AC60" s="17">
        <v>190486.66</v>
      </c>
      <c r="AD60" s="17">
        <v>190486.66</v>
      </c>
      <c r="AE60" s="18">
        <v>1.0307719696969697</v>
      </c>
      <c r="AF60" s="17">
        <v>-5686.66</v>
      </c>
      <c r="AG60" s="18">
        <v>1.0307719696969697</v>
      </c>
      <c r="AH60" s="17">
        <v>0</v>
      </c>
      <c r="AI60" s="18"/>
      <c r="AJ60" s="3"/>
    </row>
    <row r="61" spans="1:36" ht="76.5" outlineLevel="4" x14ac:dyDescent="0.25">
      <c r="A61" s="14" t="s">
        <v>117</v>
      </c>
      <c r="B61" s="15" t="s">
        <v>118</v>
      </c>
      <c r="C61" s="14" t="s">
        <v>117</v>
      </c>
      <c r="D61" s="14"/>
      <c r="E61" s="14"/>
      <c r="F61" s="16"/>
      <c r="G61" s="14"/>
      <c r="H61" s="14"/>
      <c r="I61" s="14"/>
      <c r="J61" s="14"/>
      <c r="K61" s="14"/>
      <c r="L61" s="14"/>
      <c r="M61" s="14"/>
      <c r="N61" s="14"/>
      <c r="O61" s="17">
        <v>358400</v>
      </c>
      <c r="P61" s="17">
        <v>0</v>
      </c>
      <c r="Q61" s="17">
        <v>358400</v>
      </c>
      <c r="R61" s="17">
        <v>358400</v>
      </c>
      <c r="S61" s="17">
        <v>358400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326429.42</v>
      </c>
      <c r="Z61" s="17">
        <v>326429.42</v>
      </c>
      <c r="AA61" s="17">
        <v>0</v>
      </c>
      <c r="AB61" s="17">
        <v>326429.42</v>
      </c>
      <c r="AC61" s="17">
        <v>326429.42</v>
      </c>
      <c r="AD61" s="17">
        <v>326429.42</v>
      </c>
      <c r="AE61" s="18">
        <v>0.91079637276785719</v>
      </c>
      <c r="AF61" s="17">
        <v>31970.58</v>
      </c>
      <c r="AG61" s="18">
        <v>0.91079637276785719</v>
      </c>
      <c r="AH61" s="17">
        <v>0</v>
      </c>
      <c r="AI61" s="18"/>
      <c r="AJ61" s="3"/>
    </row>
    <row r="62" spans="1:36" ht="153" outlineLevel="4" x14ac:dyDescent="0.25">
      <c r="A62" s="14" t="s">
        <v>119</v>
      </c>
      <c r="B62" s="15" t="s">
        <v>120</v>
      </c>
      <c r="C62" s="14" t="s">
        <v>119</v>
      </c>
      <c r="D62" s="14"/>
      <c r="E62" s="14"/>
      <c r="F62" s="16"/>
      <c r="G62" s="14"/>
      <c r="H62" s="14"/>
      <c r="I62" s="14"/>
      <c r="J62" s="14"/>
      <c r="K62" s="14"/>
      <c r="L62" s="14"/>
      <c r="M62" s="14"/>
      <c r="N62" s="14"/>
      <c r="O62" s="17">
        <v>450000</v>
      </c>
      <c r="P62" s="17">
        <v>0</v>
      </c>
      <c r="Q62" s="17">
        <v>450000</v>
      </c>
      <c r="R62" s="17">
        <v>450000</v>
      </c>
      <c r="S62" s="17">
        <v>450000</v>
      </c>
      <c r="T62" s="17">
        <v>0</v>
      </c>
      <c r="U62" s="17">
        <v>0</v>
      </c>
      <c r="V62" s="17">
        <v>0</v>
      </c>
      <c r="W62" s="17">
        <v>0</v>
      </c>
      <c r="X62" s="17">
        <v>0</v>
      </c>
      <c r="Y62" s="17">
        <v>467230.67</v>
      </c>
      <c r="Z62" s="17">
        <v>467230.67</v>
      </c>
      <c r="AA62" s="17">
        <v>0</v>
      </c>
      <c r="AB62" s="17">
        <v>467230.67</v>
      </c>
      <c r="AC62" s="17">
        <v>467230.67</v>
      </c>
      <c r="AD62" s="17">
        <v>467230.67</v>
      </c>
      <c r="AE62" s="18">
        <v>1.0382903777777777</v>
      </c>
      <c r="AF62" s="17">
        <v>-17230.669999999998</v>
      </c>
      <c r="AG62" s="18">
        <v>1.0382903777777777</v>
      </c>
      <c r="AH62" s="17">
        <v>0</v>
      </c>
      <c r="AI62" s="18"/>
      <c r="AJ62" s="3"/>
    </row>
    <row r="63" spans="1:36" s="64" customFormat="1" ht="102" outlineLevel="3" x14ac:dyDescent="0.25">
      <c r="A63" s="58" t="s">
        <v>121</v>
      </c>
      <c r="B63" s="59" t="s">
        <v>122</v>
      </c>
      <c r="C63" s="58" t="s">
        <v>121</v>
      </c>
      <c r="D63" s="58"/>
      <c r="E63" s="58"/>
      <c r="F63" s="60"/>
      <c r="G63" s="58"/>
      <c r="H63" s="58"/>
      <c r="I63" s="58"/>
      <c r="J63" s="58"/>
      <c r="K63" s="58"/>
      <c r="L63" s="58"/>
      <c r="M63" s="58"/>
      <c r="N63" s="58"/>
      <c r="O63" s="61">
        <v>0</v>
      </c>
      <c r="P63" s="61">
        <v>307700</v>
      </c>
      <c r="Q63" s="61">
        <v>307700</v>
      </c>
      <c r="R63" s="61">
        <v>307700</v>
      </c>
      <c r="S63" s="61">
        <v>307700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220183.96</v>
      </c>
      <c r="Z63" s="61">
        <v>220183.96</v>
      </c>
      <c r="AA63" s="61">
        <v>0</v>
      </c>
      <c r="AB63" s="61">
        <v>220183.96</v>
      </c>
      <c r="AC63" s="61">
        <v>220183.96</v>
      </c>
      <c r="AD63" s="61">
        <v>220183.96</v>
      </c>
      <c r="AE63" s="62">
        <v>0.71557998050048743</v>
      </c>
      <c r="AF63" s="61">
        <v>87516.04</v>
      </c>
      <c r="AG63" s="62">
        <v>0.71557998050048743</v>
      </c>
      <c r="AH63" s="61">
        <v>0</v>
      </c>
      <c r="AI63" s="62"/>
      <c r="AJ63" s="63"/>
    </row>
    <row r="64" spans="1:36" ht="89.25" outlineLevel="4" x14ac:dyDescent="0.25">
      <c r="A64" s="14" t="s">
        <v>123</v>
      </c>
      <c r="B64" s="15" t="s">
        <v>124</v>
      </c>
      <c r="C64" s="14" t="s">
        <v>123</v>
      </c>
      <c r="D64" s="14"/>
      <c r="E64" s="14"/>
      <c r="F64" s="16"/>
      <c r="G64" s="14"/>
      <c r="H64" s="14"/>
      <c r="I64" s="14"/>
      <c r="J64" s="14"/>
      <c r="K64" s="14"/>
      <c r="L64" s="14"/>
      <c r="M64" s="14"/>
      <c r="N64" s="14"/>
      <c r="O64" s="17">
        <v>0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23743.06</v>
      </c>
      <c r="Z64" s="17">
        <v>23743.06</v>
      </c>
      <c r="AA64" s="17">
        <v>0</v>
      </c>
      <c r="AB64" s="17">
        <v>23743.06</v>
      </c>
      <c r="AC64" s="17">
        <v>23743.06</v>
      </c>
      <c r="AD64" s="17">
        <v>23743.06</v>
      </c>
      <c r="AE64" s="18"/>
      <c r="AF64" s="17">
        <v>-23743.06</v>
      </c>
      <c r="AG64" s="18"/>
      <c r="AH64" s="17">
        <v>0</v>
      </c>
      <c r="AI64" s="18"/>
      <c r="AJ64" s="3"/>
    </row>
    <row r="65" spans="1:36" ht="76.5" outlineLevel="4" x14ac:dyDescent="0.25">
      <c r="A65" s="14" t="s">
        <v>125</v>
      </c>
      <c r="B65" s="15" t="s">
        <v>126</v>
      </c>
      <c r="C65" s="14" t="s">
        <v>125</v>
      </c>
      <c r="D65" s="14"/>
      <c r="E65" s="14"/>
      <c r="F65" s="16"/>
      <c r="G65" s="14"/>
      <c r="H65" s="14"/>
      <c r="I65" s="14"/>
      <c r="J65" s="14"/>
      <c r="K65" s="14"/>
      <c r="L65" s="14"/>
      <c r="M65" s="14"/>
      <c r="N65" s="14"/>
      <c r="O65" s="17">
        <v>0</v>
      </c>
      <c r="P65" s="17">
        <v>307700</v>
      </c>
      <c r="Q65" s="17">
        <v>307700</v>
      </c>
      <c r="R65" s="17">
        <v>307700</v>
      </c>
      <c r="S65" s="17">
        <v>307700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196440.9</v>
      </c>
      <c r="Z65" s="17">
        <v>196440.9</v>
      </c>
      <c r="AA65" s="17">
        <v>0</v>
      </c>
      <c r="AB65" s="17">
        <v>196440.9</v>
      </c>
      <c r="AC65" s="17">
        <v>196440.9</v>
      </c>
      <c r="AD65" s="17">
        <v>196440.9</v>
      </c>
      <c r="AE65" s="18">
        <v>0.63841696457588559</v>
      </c>
      <c r="AF65" s="17">
        <v>111259.1</v>
      </c>
      <c r="AG65" s="18">
        <v>0.63841696457588559</v>
      </c>
      <c r="AH65" s="17">
        <v>0</v>
      </c>
      <c r="AI65" s="18"/>
      <c r="AJ65" s="3"/>
    </row>
    <row r="66" spans="1:36" ht="25.5" outlineLevel="1" x14ac:dyDescent="0.25">
      <c r="A66" s="14" t="s">
        <v>127</v>
      </c>
      <c r="B66" s="53" t="s">
        <v>128</v>
      </c>
      <c r="C66" s="54" t="s">
        <v>127</v>
      </c>
      <c r="D66" s="54"/>
      <c r="E66" s="54"/>
      <c r="F66" s="55"/>
      <c r="G66" s="54"/>
      <c r="H66" s="54"/>
      <c r="I66" s="54"/>
      <c r="J66" s="54"/>
      <c r="K66" s="54"/>
      <c r="L66" s="54"/>
      <c r="M66" s="54"/>
      <c r="N66" s="54"/>
      <c r="O66" s="56">
        <v>540000</v>
      </c>
      <c r="P66" s="56">
        <v>0</v>
      </c>
      <c r="Q66" s="56">
        <v>540000</v>
      </c>
      <c r="R66" s="56">
        <v>540000</v>
      </c>
      <c r="S66" s="56">
        <v>540000</v>
      </c>
      <c r="T66" s="56">
        <v>0</v>
      </c>
      <c r="U66" s="56">
        <v>0</v>
      </c>
      <c r="V66" s="56">
        <v>0</v>
      </c>
      <c r="W66" s="56">
        <v>0</v>
      </c>
      <c r="X66" s="56">
        <v>0</v>
      </c>
      <c r="Y66" s="56">
        <v>252569.5</v>
      </c>
      <c r="Z66" s="56">
        <v>252569.5</v>
      </c>
      <c r="AA66" s="56">
        <v>0</v>
      </c>
      <c r="AB66" s="56">
        <v>252569.5</v>
      </c>
      <c r="AC66" s="56">
        <v>252569.5</v>
      </c>
      <c r="AD66" s="56">
        <v>252569.5</v>
      </c>
      <c r="AE66" s="57">
        <v>0.46772129629629627</v>
      </c>
      <c r="AF66" s="17">
        <v>287430.5</v>
      </c>
      <c r="AG66" s="18">
        <v>0.46772129629629627</v>
      </c>
      <c r="AH66" s="17">
        <v>0</v>
      </c>
      <c r="AI66" s="18"/>
      <c r="AJ66" s="3"/>
    </row>
    <row r="67" spans="1:36" ht="25.5" outlineLevel="4" x14ac:dyDescent="0.25">
      <c r="A67" s="14" t="s">
        <v>129</v>
      </c>
      <c r="B67" s="15" t="s">
        <v>130</v>
      </c>
      <c r="C67" s="14" t="s">
        <v>129</v>
      </c>
      <c r="D67" s="14"/>
      <c r="E67" s="14"/>
      <c r="F67" s="16"/>
      <c r="G67" s="14"/>
      <c r="H67" s="14"/>
      <c r="I67" s="14"/>
      <c r="J67" s="14"/>
      <c r="K67" s="14"/>
      <c r="L67" s="14"/>
      <c r="M67" s="14"/>
      <c r="N67" s="14"/>
      <c r="O67" s="17">
        <v>380000</v>
      </c>
      <c r="P67" s="17">
        <v>0</v>
      </c>
      <c r="Q67" s="17">
        <v>380000</v>
      </c>
      <c r="R67" s="17">
        <v>380000</v>
      </c>
      <c r="S67" s="17">
        <v>380000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242336.28</v>
      </c>
      <c r="Z67" s="17">
        <v>242336.28</v>
      </c>
      <c r="AA67" s="17">
        <v>0</v>
      </c>
      <c r="AB67" s="17">
        <v>242336.28</v>
      </c>
      <c r="AC67" s="17">
        <v>242336.28</v>
      </c>
      <c r="AD67" s="17">
        <v>242336.28</v>
      </c>
      <c r="AE67" s="18">
        <v>0.63772705263157892</v>
      </c>
      <c r="AF67" s="17">
        <v>137663.72</v>
      </c>
      <c r="AG67" s="18">
        <v>0.63772705263157892</v>
      </c>
      <c r="AH67" s="17">
        <v>0</v>
      </c>
      <c r="AI67" s="18"/>
      <c r="AJ67" s="3"/>
    </row>
    <row r="68" spans="1:36" ht="25.5" outlineLevel="4" x14ac:dyDescent="0.25">
      <c r="A68" s="14" t="s">
        <v>131</v>
      </c>
      <c r="B68" s="15" t="s">
        <v>132</v>
      </c>
      <c r="C68" s="14" t="s">
        <v>131</v>
      </c>
      <c r="D68" s="14"/>
      <c r="E68" s="14"/>
      <c r="F68" s="16"/>
      <c r="G68" s="14"/>
      <c r="H68" s="14"/>
      <c r="I68" s="14"/>
      <c r="J68" s="14"/>
      <c r="K68" s="14"/>
      <c r="L68" s="14"/>
      <c r="M68" s="14"/>
      <c r="N68" s="14"/>
      <c r="O68" s="17">
        <v>15000</v>
      </c>
      <c r="P68" s="17">
        <v>0</v>
      </c>
      <c r="Q68" s="17">
        <v>15000</v>
      </c>
      <c r="R68" s="17">
        <v>15000</v>
      </c>
      <c r="S68" s="17">
        <v>15000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123.33</v>
      </c>
      <c r="Z68" s="17">
        <v>123.33</v>
      </c>
      <c r="AA68" s="17">
        <v>0</v>
      </c>
      <c r="AB68" s="17">
        <v>123.33</v>
      </c>
      <c r="AC68" s="17">
        <v>123.33</v>
      </c>
      <c r="AD68" s="17">
        <v>123.33</v>
      </c>
      <c r="AE68" s="18">
        <v>8.2220000000000001E-3</v>
      </c>
      <c r="AF68" s="17">
        <v>14876.67</v>
      </c>
      <c r="AG68" s="18">
        <v>8.2220000000000001E-3</v>
      </c>
      <c r="AH68" s="17">
        <v>0</v>
      </c>
      <c r="AI68" s="18"/>
      <c r="AJ68" s="3"/>
    </row>
    <row r="69" spans="1:36" ht="25.5" outlineLevel="4" x14ac:dyDescent="0.25">
      <c r="A69" s="14" t="s">
        <v>133</v>
      </c>
      <c r="B69" s="15" t="s">
        <v>134</v>
      </c>
      <c r="C69" s="14" t="s">
        <v>133</v>
      </c>
      <c r="D69" s="14"/>
      <c r="E69" s="14"/>
      <c r="F69" s="16"/>
      <c r="G69" s="14"/>
      <c r="H69" s="14"/>
      <c r="I69" s="14"/>
      <c r="J69" s="14"/>
      <c r="K69" s="14"/>
      <c r="L69" s="14"/>
      <c r="M69" s="14"/>
      <c r="N69" s="14"/>
      <c r="O69" s="17">
        <v>135000</v>
      </c>
      <c r="P69" s="17">
        <v>0</v>
      </c>
      <c r="Q69" s="17">
        <v>135000</v>
      </c>
      <c r="R69" s="17">
        <v>135000</v>
      </c>
      <c r="S69" s="17">
        <v>135000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10109.89</v>
      </c>
      <c r="Z69" s="17">
        <v>10109.89</v>
      </c>
      <c r="AA69" s="17">
        <v>0</v>
      </c>
      <c r="AB69" s="17">
        <v>10109.89</v>
      </c>
      <c r="AC69" s="17">
        <v>10109.89</v>
      </c>
      <c r="AD69" s="17">
        <v>10109.89</v>
      </c>
      <c r="AE69" s="18">
        <v>7.4888074074074079E-2</v>
      </c>
      <c r="AF69" s="17">
        <v>124890.11</v>
      </c>
      <c r="AG69" s="18">
        <v>7.4888074074074079E-2</v>
      </c>
      <c r="AH69" s="17">
        <v>0</v>
      </c>
      <c r="AI69" s="18"/>
      <c r="AJ69" s="3"/>
    </row>
    <row r="70" spans="1:36" ht="25.5" outlineLevel="4" x14ac:dyDescent="0.25">
      <c r="A70" s="14" t="s">
        <v>135</v>
      </c>
      <c r="B70" s="15" t="s">
        <v>136</v>
      </c>
      <c r="C70" s="14" t="s">
        <v>135</v>
      </c>
      <c r="D70" s="14"/>
      <c r="E70" s="14"/>
      <c r="F70" s="16"/>
      <c r="G70" s="14"/>
      <c r="H70" s="14"/>
      <c r="I70" s="14"/>
      <c r="J70" s="14"/>
      <c r="K70" s="14"/>
      <c r="L70" s="14"/>
      <c r="M70" s="14"/>
      <c r="N70" s="14"/>
      <c r="O70" s="17">
        <v>10000</v>
      </c>
      <c r="P70" s="17">
        <v>0</v>
      </c>
      <c r="Q70" s="17">
        <v>10000</v>
      </c>
      <c r="R70" s="17">
        <v>10000</v>
      </c>
      <c r="S70" s="17">
        <v>10000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8">
        <v>0</v>
      </c>
      <c r="AF70" s="17">
        <v>10000</v>
      </c>
      <c r="AG70" s="18">
        <v>0</v>
      </c>
      <c r="AH70" s="17">
        <v>0</v>
      </c>
      <c r="AI70" s="18"/>
      <c r="AJ70" s="3"/>
    </row>
    <row r="71" spans="1:36" ht="25.5" outlineLevel="1" x14ac:dyDescent="0.25">
      <c r="A71" s="14" t="s">
        <v>137</v>
      </c>
      <c r="B71" s="53" t="s">
        <v>138</v>
      </c>
      <c r="C71" s="54" t="s">
        <v>137</v>
      </c>
      <c r="D71" s="54"/>
      <c r="E71" s="54"/>
      <c r="F71" s="55"/>
      <c r="G71" s="54"/>
      <c r="H71" s="54"/>
      <c r="I71" s="54"/>
      <c r="J71" s="54"/>
      <c r="K71" s="54"/>
      <c r="L71" s="54"/>
      <c r="M71" s="54"/>
      <c r="N71" s="54"/>
      <c r="O71" s="56">
        <v>491400</v>
      </c>
      <c r="P71" s="56">
        <v>-246100</v>
      </c>
      <c r="Q71" s="56">
        <v>245300</v>
      </c>
      <c r="R71" s="56">
        <v>245300</v>
      </c>
      <c r="S71" s="56">
        <v>245300</v>
      </c>
      <c r="T71" s="56">
        <v>0</v>
      </c>
      <c r="U71" s="56">
        <v>0</v>
      </c>
      <c r="V71" s="56">
        <v>0</v>
      </c>
      <c r="W71" s="56">
        <v>0</v>
      </c>
      <c r="X71" s="56">
        <v>0</v>
      </c>
      <c r="Y71" s="56">
        <v>105003.95</v>
      </c>
      <c r="Z71" s="56">
        <v>105003.95</v>
      </c>
      <c r="AA71" s="56">
        <v>0</v>
      </c>
      <c r="AB71" s="56">
        <v>105003.95</v>
      </c>
      <c r="AC71" s="56">
        <v>105003.95</v>
      </c>
      <c r="AD71" s="56">
        <v>105003.95</v>
      </c>
      <c r="AE71" s="57">
        <v>0.42806339176518549</v>
      </c>
      <c r="AF71" s="17">
        <v>140296.04999999999</v>
      </c>
      <c r="AG71" s="18">
        <v>0.42806339176518549</v>
      </c>
      <c r="AH71" s="17">
        <v>0</v>
      </c>
      <c r="AI71" s="18"/>
      <c r="AJ71" s="3"/>
    </row>
    <row r="72" spans="1:36" ht="38.25" outlineLevel="4" x14ac:dyDescent="0.25">
      <c r="A72" s="14" t="s">
        <v>139</v>
      </c>
      <c r="B72" s="15" t="s">
        <v>140</v>
      </c>
      <c r="C72" s="14" t="s">
        <v>139</v>
      </c>
      <c r="D72" s="14"/>
      <c r="E72" s="14"/>
      <c r="F72" s="16"/>
      <c r="G72" s="14"/>
      <c r="H72" s="14"/>
      <c r="I72" s="14"/>
      <c r="J72" s="14"/>
      <c r="K72" s="14"/>
      <c r="L72" s="14"/>
      <c r="M72" s="14"/>
      <c r="N72" s="14"/>
      <c r="O72" s="17">
        <v>80200</v>
      </c>
      <c r="P72" s="17">
        <v>0</v>
      </c>
      <c r="Q72" s="17">
        <v>80200</v>
      </c>
      <c r="R72" s="17">
        <v>80200</v>
      </c>
      <c r="S72" s="17">
        <v>80200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30713.55</v>
      </c>
      <c r="Z72" s="17">
        <v>30713.55</v>
      </c>
      <c r="AA72" s="17">
        <v>0</v>
      </c>
      <c r="AB72" s="17">
        <v>30713.55</v>
      </c>
      <c r="AC72" s="17">
        <v>30713.55</v>
      </c>
      <c r="AD72" s="17">
        <v>30713.55</v>
      </c>
      <c r="AE72" s="18">
        <v>0.38296197007481297</v>
      </c>
      <c r="AF72" s="17">
        <v>49486.45</v>
      </c>
      <c r="AG72" s="18">
        <v>0.38296197007481297</v>
      </c>
      <c r="AH72" s="17">
        <v>0</v>
      </c>
      <c r="AI72" s="18"/>
      <c r="AJ72" s="3"/>
    </row>
    <row r="73" spans="1:36" ht="38.25" outlineLevel="4" x14ac:dyDescent="0.25">
      <c r="A73" s="14" t="s">
        <v>141</v>
      </c>
      <c r="B73" s="15" t="s">
        <v>142</v>
      </c>
      <c r="C73" s="14" t="s">
        <v>141</v>
      </c>
      <c r="D73" s="14"/>
      <c r="E73" s="14"/>
      <c r="F73" s="16"/>
      <c r="G73" s="14"/>
      <c r="H73" s="14"/>
      <c r="I73" s="14"/>
      <c r="J73" s="14"/>
      <c r="K73" s="14"/>
      <c r="L73" s="14"/>
      <c r="M73" s="14"/>
      <c r="N73" s="14"/>
      <c r="O73" s="17">
        <v>368500</v>
      </c>
      <c r="P73" s="17">
        <v>-246100</v>
      </c>
      <c r="Q73" s="17">
        <v>122400</v>
      </c>
      <c r="R73" s="17">
        <v>122400</v>
      </c>
      <c r="S73" s="17">
        <v>122400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74290.399999999994</v>
      </c>
      <c r="Z73" s="17">
        <v>74290.399999999994</v>
      </c>
      <c r="AA73" s="17">
        <v>0</v>
      </c>
      <c r="AB73" s="17">
        <v>74290.399999999994</v>
      </c>
      <c r="AC73" s="17">
        <v>74290.399999999994</v>
      </c>
      <c r="AD73" s="17">
        <v>74290.399999999994</v>
      </c>
      <c r="AE73" s="18">
        <v>0.6069477124183007</v>
      </c>
      <c r="AF73" s="17">
        <v>48109.599999999999</v>
      </c>
      <c r="AG73" s="18">
        <v>0.6069477124183007</v>
      </c>
      <c r="AH73" s="17">
        <v>0</v>
      </c>
      <c r="AI73" s="18"/>
      <c r="AJ73" s="3"/>
    </row>
    <row r="74" spans="1:36" ht="25.5" outlineLevel="4" x14ac:dyDescent="0.25">
      <c r="A74" s="14" t="s">
        <v>143</v>
      </c>
      <c r="B74" s="15" t="s">
        <v>144</v>
      </c>
      <c r="C74" s="14" t="s">
        <v>143</v>
      </c>
      <c r="D74" s="14"/>
      <c r="E74" s="14"/>
      <c r="F74" s="16"/>
      <c r="G74" s="14"/>
      <c r="H74" s="14"/>
      <c r="I74" s="14"/>
      <c r="J74" s="14"/>
      <c r="K74" s="14"/>
      <c r="L74" s="14"/>
      <c r="M74" s="14"/>
      <c r="N74" s="14"/>
      <c r="O74" s="17">
        <v>42700</v>
      </c>
      <c r="P74" s="17">
        <v>0</v>
      </c>
      <c r="Q74" s="17">
        <v>42700</v>
      </c>
      <c r="R74" s="17">
        <v>42700</v>
      </c>
      <c r="S74" s="17">
        <v>42700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8">
        <v>0</v>
      </c>
      <c r="AF74" s="17">
        <v>42700</v>
      </c>
      <c r="AG74" s="18">
        <v>0</v>
      </c>
      <c r="AH74" s="17">
        <v>0</v>
      </c>
      <c r="AI74" s="18"/>
      <c r="AJ74" s="3"/>
    </row>
    <row r="75" spans="1:36" ht="25.5" outlineLevel="1" x14ac:dyDescent="0.25">
      <c r="A75" s="14" t="s">
        <v>145</v>
      </c>
      <c r="B75" s="53" t="s">
        <v>146</v>
      </c>
      <c r="C75" s="54" t="s">
        <v>145</v>
      </c>
      <c r="D75" s="54"/>
      <c r="E75" s="54"/>
      <c r="F75" s="55"/>
      <c r="G75" s="54"/>
      <c r="H75" s="54"/>
      <c r="I75" s="54"/>
      <c r="J75" s="54"/>
      <c r="K75" s="54"/>
      <c r="L75" s="54"/>
      <c r="M75" s="54"/>
      <c r="N75" s="54"/>
      <c r="O75" s="56">
        <v>568000</v>
      </c>
      <c r="P75" s="56">
        <v>86100</v>
      </c>
      <c r="Q75" s="56">
        <v>654100</v>
      </c>
      <c r="R75" s="56">
        <v>654100</v>
      </c>
      <c r="S75" s="56">
        <v>654100</v>
      </c>
      <c r="T75" s="56">
        <v>0</v>
      </c>
      <c r="U75" s="56">
        <v>0</v>
      </c>
      <c r="V75" s="56">
        <v>0</v>
      </c>
      <c r="W75" s="56">
        <v>0</v>
      </c>
      <c r="X75" s="56">
        <v>0</v>
      </c>
      <c r="Y75" s="56">
        <v>1302162.71</v>
      </c>
      <c r="Z75" s="56">
        <v>1302162.71</v>
      </c>
      <c r="AA75" s="56">
        <v>0</v>
      </c>
      <c r="AB75" s="56">
        <v>1302162.71</v>
      </c>
      <c r="AC75" s="56">
        <v>1302162.71</v>
      </c>
      <c r="AD75" s="56">
        <v>1302162.71</v>
      </c>
      <c r="AE75" s="57">
        <v>1.9907700810273659</v>
      </c>
      <c r="AF75" s="17">
        <v>-648062.71</v>
      </c>
      <c r="AG75" s="18">
        <v>1.9907700810273659</v>
      </c>
      <c r="AH75" s="17">
        <v>0</v>
      </c>
      <c r="AI75" s="18"/>
      <c r="AJ75" s="3"/>
    </row>
    <row r="76" spans="1:36" ht="102" outlineLevel="3" x14ac:dyDescent="0.25">
      <c r="A76" s="14" t="s">
        <v>147</v>
      </c>
      <c r="B76" s="53" t="s">
        <v>148</v>
      </c>
      <c r="C76" s="54" t="s">
        <v>147</v>
      </c>
      <c r="D76" s="54"/>
      <c r="E76" s="54"/>
      <c r="F76" s="55"/>
      <c r="G76" s="54"/>
      <c r="H76" s="54"/>
      <c r="I76" s="54"/>
      <c r="J76" s="54"/>
      <c r="K76" s="54"/>
      <c r="L76" s="54"/>
      <c r="M76" s="54"/>
      <c r="N76" s="54"/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  <c r="X76" s="56">
        <v>0</v>
      </c>
      <c r="Y76" s="56">
        <v>39854.400000000001</v>
      </c>
      <c r="Z76" s="56">
        <v>39854.400000000001</v>
      </c>
      <c r="AA76" s="56">
        <v>0</v>
      </c>
      <c r="AB76" s="56">
        <v>39854.400000000001</v>
      </c>
      <c r="AC76" s="56">
        <v>39854.400000000001</v>
      </c>
      <c r="AD76" s="56">
        <v>39854.400000000001</v>
      </c>
      <c r="AE76" s="57"/>
      <c r="AF76" s="17">
        <v>-39854.400000000001</v>
      </c>
      <c r="AG76" s="18"/>
      <c r="AH76" s="17">
        <v>0</v>
      </c>
      <c r="AI76" s="18"/>
      <c r="AJ76" s="3"/>
    </row>
    <row r="77" spans="1:36" ht="89.25" outlineLevel="4" x14ac:dyDescent="0.25">
      <c r="A77" s="14" t="s">
        <v>149</v>
      </c>
      <c r="B77" s="15" t="s">
        <v>150</v>
      </c>
      <c r="C77" s="14" t="s">
        <v>149</v>
      </c>
      <c r="D77" s="14"/>
      <c r="E77" s="14"/>
      <c r="F77" s="16"/>
      <c r="G77" s="14"/>
      <c r="H77" s="14"/>
      <c r="I77" s="14"/>
      <c r="J77" s="14"/>
      <c r="K77" s="14"/>
      <c r="L77" s="14"/>
      <c r="M77" s="14"/>
      <c r="N77" s="14"/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39854.400000000001</v>
      </c>
      <c r="Z77" s="17">
        <v>39854.400000000001</v>
      </c>
      <c r="AA77" s="17">
        <v>0</v>
      </c>
      <c r="AB77" s="17">
        <v>39854.400000000001</v>
      </c>
      <c r="AC77" s="17">
        <v>39854.400000000001</v>
      </c>
      <c r="AD77" s="17">
        <v>39854.400000000001</v>
      </c>
      <c r="AE77" s="18"/>
      <c r="AF77" s="17">
        <v>-39854.400000000001</v>
      </c>
      <c r="AG77" s="18"/>
      <c r="AH77" s="17">
        <v>0</v>
      </c>
      <c r="AI77" s="18"/>
      <c r="AJ77" s="3"/>
    </row>
    <row r="78" spans="1:36" ht="38.25" outlineLevel="3" x14ac:dyDescent="0.25">
      <c r="A78" s="14" t="s">
        <v>151</v>
      </c>
      <c r="B78" s="53" t="s">
        <v>152</v>
      </c>
      <c r="C78" s="54" t="s">
        <v>151</v>
      </c>
      <c r="D78" s="54"/>
      <c r="E78" s="54"/>
      <c r="F78" s="55"/>
      <c r="G78" s="54"/>
      <c r="H78" s="54"/>
      <c r="I78" s="54"/>
      <c r="J78" s="54"/>
      <c r="K78" s="54"/>
      <c r="L78" s="54"/>
      <c r="M78" s="54"/>
      <c r="N78" s="54"/>
      <c r="O78" s="56">
        <v>568000</v>
      </c>
      <c r="P78" s="56">
        <v>86100</v>
      </c>
      <c r="Q78" s="56">
        <v>654100</v>
      </c>
      <c r="R78" s="56">
        <v>654100</v>
      </c>
      <c r="S78" s="56">
        <v>654100</v>
      </c>
      <c r="T78" s="56">
        <v>0</v>
      </c>
      <c r="U78" s="56">
        <v>0</v>
      </c>
      <c r="V78" s="56">
        <v>0</v>
      </c>
      <c r="W78" s="56">
        <v>0</v>
      </c>
      <c r="X78" s="56">
        <v>0</v>
      </c>
      <c r="Y78" s="56">
        <v>1262308.31</v>
      </c>
      <c r="Z78" s="56">
        <v>1262308.31</v>
      </c>
      <c r="AA78" s="56">
        <v>0</v>
      </c>
      <c r="AB78" s="56">
        <v>1262308.31</v>
      </c>
      <c r="AC78" s="56">
        <v>1262308.31</v>
      </c>
      <c r="AD78" s="56">
        <v>1262308.31</v>
      </c>
      <c r="AE78" s="57">
        <v>1.9298399480201804</v>
      </c>
      <c r="AF78" s="17">
        <v>-608208.31000000006</v>
      </c>
      <c r="AG78" s="18">
        <v>1.9298399480201804</v>
      </c>
      <c r="AH78" s="17">
        <v>0</v>
      </c>
      <c r="AI78" s="18"/>
      <c r="AJ78" s="3"/>
    </row>
    <row r="79" spans="1:36" ht="63.75" outlineLevel="4" x14ac:dyDescent="0.25">
      <c r="A79" s="14" t="s">
        <v>153</v>
      </c>
      <c r="B79" s="15" t="s">
        <v>154</v>
      </c>
      <c r="C79" s="14" t="s">
        <v>153</v>
      </c>
      <c r="D79" s="14"/>
      <c r="E79" s="14"/>
      <c r="F79" s="16"/>
      <c r="G79" s="14"/>
      <c r="H79" s="14"/>
      <c r="I79" s="14"/>
      <c r="J79" s="14"/>
      <c r="K79" s="14"/>
      <c r="L79" s="14"/>
      <c r="M79" s="14"/>
      <c r="N79" s="14"/>
      <c r="O79" s="17">
        <v>500000</v>
      </c>
      <c r="P79" s="17">
        <v>0</v>
      </c>
      <c r="Q79" s="17">
        <v>500000</v>
      </c>
      <c r="R79" s="17">
        <v>500000</v>
      </c>
      <c r="S79" s="17">
        <v>500000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999567.31</v>
      </c>
      <c r="Z79" s="17">
        <v>999567.31</v>
      </c>
      <c r="AA79" s="17">
        <v>0</v>
      </c>
      <c r="AB79" s="17">
        <v>999567.31</v>
      </c>
      <c r="AC79" s="17">
        <v>999567.31</v>
      </c>
      <c r="AD79" s="17">
        <v>999567.31</v>
      </c>
      <c r="AE79" s="18">
        <v>1.99913462</v>
      </c>
      <c r="AF79" s="17">
        <v>-499567.31</v>
      </c>
      <c r="AG79" s="18">
        <v>1.99913462</v>
      </c>
      <c r="AH79" s="17">
        <v>0</v>
      </c>
      <c r="AI79" s="18"/>
      <c r="AJ79" s="3"/>
    </row>
    <row r="80" spans="1:36" ht="63.75" outlineLevel="4" x14ac:dyDescent="0.25">
      <c r="A80" s="14" t="s">
        <v>155</v>
      </c>
      <c r="B80" s="15" t="s">
        <v>156</v>
      </c>
      <c r="C80" s="14" t="s">
        <v>155</v>
      </c>
      <c r="D80" s="14"/>
      <c r="E80" s="14"/>
      <c r="F80" s="16"/>
      <c r="G80" s="14"/>
      <c r="H80" s="14"/>
      <c r="I80" s="14"/>
      <c r="J80" s="14"/>
      <c r="K80" s="14"/>
      <c r="L80" s="14"/>
      <c r="M80" s="14"/>
      <c r="N80" s="14"/>
      <c r="O80" s="17">
        <v>18000</v>
      </c>
      <c r="P80" s="17">
        <v>0</v>
      </c>
      <c r="Q80" s="17">
        <v>18000</v>
      </c>
      <c r="R80" s="17">
        <v>18000</v>
      </c>
      <c r="S80" s="17">
        <v>18000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8">
        <v>0</v>
      </c>
      <c r="AF80" s="17">
        <v>18000</v>
      </c>
      <c r="AG80" s="18">
        <v>0</v>
      </c>
      <c r="AH80" s="17">
        <v>0</v>
      </c>
      <c r="AI80" s="18"/>
      <c r="AJ80" s="3"/>
    </row>
    <row r="81" spans="1:36" ht="63.75" outlineLevel="4" x14ac:dyDescent="0.25">
      <c r="A81" s="14" t="s">
        <v>157</v>
      </c>
      <c r="B81" s="15" t="s">
        <v>158</v>
      </c>
      <c r="C81" s="14" t="s">
        <v>157</v>
      </c>
      <c r="D81" s="14"/>
      <c r="E81" s="14"/>
      <c r="F81" s="16"/>
      <c r="G81" s="14"/>
      <c r="H81" s="14"/>
      <c r="I81" s="14"/>
      <c r="J81" s="14"/>
      <c r="K81" s="14"/>
      <c r="L81" s="14"/>
      <c r="M81" s="14"/>
      <c r="N81" s="14"/>
      <c r="O81" s="17">
        <v>50000</v>
      </c>
      <c r="P81" s="17">
        <v>86100</v>
      </c>
      <c r="Q81" s="17">
        <v>136100</v>
      </c>
      <c r="R81" s="17">
        <v>136100</v>
      </c>
      <c r="S81" s="17">
        <v>136100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262741</v>
      </c>
      <c r="Z81" s="17">
        <v>262741</v>
      </c>
      <c r="AA81" s="17">
        <v>0</v>
      </c>
      <c r="AB81" s="17">
        <v>262741</v>
      </c>
      <c r="AC81" s="17">
        <v>262741</v>
      </c>
      <c r="AD81" s="17">
        <v>262741</v>
      </c>
      <c r="AE81" s="18">
        <v>1.9304996326230712</v>
      </c>
      <c r="AF81" s="17">
        <v>-126641</v>
      </c>
      <c r="AG81" s="18">
        <v>1.9304996326230712</v>
      </c>
      <c r="AH81" s="17">
        <v>0</v>
      </c>
      <c r="AI81" s="18"/>
      <c r="AJ81" s="3"/>
    </row>
    <row r="82" spans="1:36" ht="25.5" outlineLevel="1" x14ac:dyDescent="0.25">
      <c r="A82" s="14" t="s">
        <v>159</v>
      </c>
      <c r="B82" s="53" t="s">
        <v>160</v>
      </c>
      <c r="C82" s="54" t="s">
        <v>159</v>
      </c>
      <c r="D82" s="54"/>
      <c r="E82" s="54"/>
      <c r="F82" s="55"/>
      <c r="G82" s="54"/>
      <c r="H82" s="54"/>
      <c r="I82" s="54"/>
      <c r="J82" s="54"/>
      <c r="K82" s="54"/>
      <c r="L82" s="54"/>
      <c r="M82" s="54"/>
      <c r="N82" s="54"/>
      <c r="O82" s="56">
        <v>1303000</v>
      </c>
      <c r="P82" s="56">
        <v>0</v>
      </c>
      <c r="Q82" s="56">
        <v>1303000</v>
      </c>
      <c r="R82" s="56">
        <v>1303000</v>
      </c>
      <c r="S82" s="56">
        <v>1303000</v>
      </c>
      <c r="T82" s="56">
        <v>0</v>
      </c>
      <c r="U82" s="56">
        <v>0</v>
      </c>
      <c r="V82" s="56">
        <v>0</v>
      </c>
      <c r="W82" s="56">
        <v>0</v>
      </c>
      <c r="X82" s="56">
        <v>0</v>
      </c>
      <c r="Y82" s="56">
        <v>599134.77</v>
      </c>
      <c r="Z82" s="56">
        <v>599134.77</v>
      </c>
      <c r="AA82" s="56">
        <v>0</v>
      </c>
      <c r="AB82" s="56">
        <v>599134.77</v>
      </c>
      <c r="AC82" s="56">
        <v>599134.77</v>
      </c>
      <c r="AD82" s="56">
        <v>599134.77</v>
      </c>
      <c r="AE82" s="57">
        <v>0.45981179585571758</v>
      </c>
      <c r="AF82" s="17">
        <v>703865.23</v>
      </c>
      <c r="AG82" s="18">
        <v>0.45981179585571758</v>
      </c>
      <c r="AH82" s="17">
        <v>0</v>
      </c>
      <c r="AI82" s="18"/>
      <c r="AJ82" s="3"/>
    </row>
    <row r="83" spans="1:36" ht="89.25" outlineLevel="4" x14ac:dyDescent="0.25">
      <c r="A83" s="14" t="s">
        <v>161</v>
      </c>
      <c r="B83" s="15" t="s">
        <v>162</v>
      </c>
      <c r="C83" s="14" t="s">
        <v>161</v>
      </c>
      <c r="D83" s="14"/>
      <c r="E83" s="14"/>
      <c r="F83" s="16"/>
      <c r="G83" s="14"/>
      <c r="H83" s="14"/>
      <c r="I83" s="14"/>
      <c r="J83" s="14"/>
      <c r="K83" s="14"/>
      <c r="L83" s="14"/>
      <c r="M83" s="14"/>
      <c r="N83" s="14"/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1500</v>
      </c>
      <c r="Z83" s="17">
        <v>1500</v>
      </c>
      <c r="AA83" s="17">
        <v>0</v>
      </c>
      <c r="AB83" s="17">
        <v>1500</v>
      </c>
      <c r="AC83" s="17">
        <v>1500</v>
      </c>
      <c r="AD83" s="17">
        <v>1500</v>
      </c>
      <c r="AE83" s="18"/>
      <c r="AF83" s="17">
        <v>-1500</v>
      </c>
      <c r="AG83" s="18"/>
      <c r="AH83" s="17">
        <v>0</v>
      </c>
      <c r="AI83" s="18"/>
      <c r="AJ83" s="3"/>
    </row>
    <row r="84" spans="1:36" ht="114.75" outlineLevel="4" x14ac:dyDescent="0.25">
      <c r="A84" s="14" t="s">
        <v>163</v>
      </c>
      <c r="B84" s="15" t="s">
        <v>164</v>
      </c>
      <c r="C84" s="14" t="s">
        <v>163</v>
      </c>
      <c r="D84" s="14"/>
      <c r="E84" s="14"/>
      <c r="F84" s="16"/>
      <c r="G84" s="14"/>
      <c r="H84" s="14"/>
      <c r="I84" s="14"/>
      <c r="J84" s="14"/>
      <c r="K84" s="14"/>
      <c r="L84" s="14"/>
      <c r="M84" s="14"/>
      <c r="N84" s="14"/>
      <c r="O84" s="17">
        <v>0</v>
      </c>
      <c r="P84" s="17">
        <v>0</v>
      </c>
      <c r="Q84" s="17">
        <v>0</v>
      </c>
      <c r="R84" s="17">
        <v>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47524.27</v>
      </c>
      <c r="Z84" s="17">
        <v>47524.27</v>
      </c>
      <c r="AA84" s="17">
        <v>0</v>
      </c>
      <c r="AB84" s="17">
        <v>47524.27</v>
      </c>
      <c r="AC84" s="17">
        <v>47524.27</v>
      </c>
      <c r="AD84" s="17">
        <v>47524.27</v>
      </c>
      <c r="AE84" s="18"/>
      <c r="AF84" s="17">
        <v>-47524.27</v>
      </c>
      <c r="AG84" s="18"/>
      <c r="AH84" s="17">
        <v>0</v>
      </c>
      <c r="AI84" s="18"/>
      <c r="AJ84" s="3"/>
    </row>
    <row r="85" spans="1:36" ht="89.25" outlineLevel="4" x14ac:dyDescent="0.25">
      <c r="A85" s="14" t="s">
        <v>165</v>
      </c>
      <c r="B85" s="15" t="s">
        <v>166</v>
      </c>
      <c r="C85" s="14" t="s">
        <v>165</v>
      </c>
      <c r="D85" s="14"/>
      <c r="E85" s="14"/>
      <c r="F85" s="16"/>
      <c r="G85" s="14"/>
      <c r="H85" s="14"/>
      <c r="I85" s="14"/>
      <c r="J85" s="14"/>
      <c r="K85" s="14"/>
      <c r="L85" s="14"/>
      <c r="M85" s="14"/>
      <c r="N85" s="14"/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1000</v>
      </c>
      <c r="Z85" s="17">
        <v>1000</v>
      </c>
      <c r="AA85" s="17">
        <v>0</v>
      </c>
      <c r="AB85" s="17">
        <v>1000</v>
      </c>
      <c r="AC85" s="17">
        <v>1000</v>
      </c>
      <c r="AD85" s="17">
        <v>1000</v>
      </c>
      <c r="AE85" s="18"/>
      <c r="AF85" s="17">
        <v>-1000</v>
      </c>
      <c r="AG85" s="18"/>
      <c r="AH85" s="17">
        <v>0</v>
      </c>
      <c r="AI85" s="18"/>
      <c r="AJ85" s="3"/>
    </row>
    <row r="86" spans="1:36" ht="114.75" outlineLevel="4" x14ac:dyDescent="0.25">
      <c r="A86" s="14" t="s">
        <v>167</v>
      </c>
      <c r="B86" s="15" t="s">
        <v>168</v>
      </c>
      <c r="C86" s="14" t="s">
        <v>167</v>
      </c>
      <c r="D86" s="14"/>
      <c r="E86" s="14"/>
      <c r="F86" s="16"/>
      <c r="G86" s="14"/>
      <c r="H86" s="14"/>
      <c r="I86" s="14"/>
      <c r="J86" s="14"/>
      <c r="K86" s="14"/>
      <c r="L86" s="14"/>
      <c r="M86" s="14"/>
      <c r="N86" s="14"/>
      <c r="O86" s="17">
        <v>0</v>
      </c>
      <c r="P86" s="17">
        <v>0</v>
      </c>
      <c r="Q86" s="17">
        <v>0</v>
      </c>
      <c r="R86" s="17">
        <v>0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2250</v>
      </c>
      <c r="Z86" s="17">
        <v>2250</v>
      </c>
      <c r="AA86" s="17">
        <v>0</v>
      </c>
      <c r="AB86" s="17">
        <v>2250</v>
      </c>
      <c r="AC86" s="17">
        <v>2250</v>
      </c>
      <c r="AD86" s="17">
        <v>2250</v>
      </c>
      <c r="AE86" s="18"/>
      <c r="AF86" s="17">
        <v>-2250</v>
      </c>
      <c r="AG86" s="18"/>
      <c r="AH86" s="17">
        <v>0</v>
      </c>
      <c r="AI86" s="18"/>
      <c r="AJ86" s="3"/>
    </row>
    <row r="87" spans="1:36" ht="102" outlineLevel="4" x14ac:dyDescent="0.25">
      <c r="A87" s="14" t="s">
        <v>169</v>
      </c>
      <c r="B87" s="15" t="s">
        <v>170</v>
      </c>
      <c r="C87" s="14" t="s">
        <v>169</v>
      </c>
      <c r="D87" s="14"/>
      <c r="E87" s="14"/>
      <c r="F87" s="16"/>
      <c r="G87" s="14"/>
      <c r="H87" s="14"/>
      <c r="I87" s="14"/>
      <c r="J87" s="14"/>
      <c r="K87" s="14"/>
      <c r="L87" s="14"/>
      <c r="M87" s="14"/>
      <c r="N87" s="14"/>
      <c r="O87" s="17">
        <v>0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250</v>
      </c>
      <c r="Z87" s="17">
        <v>250</v>
      </c>
      <c r="AA87" s="17">
        <v>0</v>
      </c>
      <c r="AB87" s="17">
        <v>250</v>
      </c>
      <c r="AC87" s="17">
        <v>250</v>
      </c>
      <c r="AD87" s="17">
        <v>250</v>
      </c>
      <c r="AE87" s="18"/>
      <c r="AF87" s="17">
        <v>-250</v>
      </c>
      <c r="AG87" s="18"/>
      <c r="AH87" s="17">
        <v>0</v>
      </c>
      <c r="AI87" s="18"/>
      <c r="AJ87" s="3"/>
    </row>
    <row r="88" spans="1:36" ht="89.25" outlineLevel="4" x14ac:dyDescent="0.25">
      <c r="A88" s="14" t="s">
        <v>171</v>
      </c>
      <c r="B88" s="15" t="s">
        <v>172</v>
      </c>
      <c r="C88" s="14" t="s">
        <v>171</v>
      </c>
      <c r="D88" s="14"/>
      <c r="E88" s="14"/>
      <c r="F88" s="16"/>
      <c r="G88" s="14"/>
      <c r="H88" s="14"/>
      <c r="I88" s="14"/>
      <c r="J88" s="14"/>
      <c r="K88" s="14"/>
      <c r="L88" s="14"/>
      <c r="M88" s="14"/>
      <c r="N88" s="14"/>
      <c r="O88" s="17">
        <v>0</v>
      </c>
      <c r="P88" s="17">
        <v>0</v>
      </c>
      <c r="Q88" s="17">
        <v>0</v>
      </c>
      <c r="R88" s="17">
        <v>0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3500</v>
      </c>
      <c r="Z88" s="17">
        <v>3500</v>
      </c>
      <c r="AA88" s="17">
        <v>0</v>
      </c>
      <c r="AB88" s="17">
        <v>3500</v>
      </c>
      <c r="AC88" s="17">
        <v>3500</v>
      </c>
      <c r="AD88" s="17">
        <v>3500</v>
      </c>
      <c r="AE88" s="18"/>
      <c r="AF88" s="17">
        <v>-3500</v>
      </c>
      <c r="AG88" s="18"/>
      <c r="AH88" s="17">
        <v>0</v>
      </c>
      <c r="AI88" s="18"/>
      <c r="AJ88" s="3"/>
    </row>
    <row r="89" spans="1:36" ht="102" outlineLevel="4" x14ac:dyDescent="0.25">
      <c r="A89" s="14" t="s">
        <v>173</v>
      </c>
      <c r="B89" s="15" t="s">
        <v>174</v>
      </c>
      <c r="C89" s="14" t="s">
        <v>173</v>
      </c>
      <c r="D89" s="14"/>
      <c r="E89" s="14"/>
      <c r="F89" s="16"/>
      <c r="G89" s="14"/>
      <c r="H89" s="14"/>
      <c r="I89" s="14"/>
      <c r="J89" s="14"/>
      <c r="K89" s="14"/>
      <c r="L89" s="14"/>
      <c r="M89" s="14"/>
      <c r="N89" s="14"/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40063.050000000003</v>
      </c>
      <c r="Z89" s="17">
        <v>40063.050000000003</v>
      </c>
      <c r="AA89" s="17">
        <v>0</v>
      </c>
      <c r="AB89" s="17">
        <v>40063.050000000003</v>
      </c>
      <c r="AC89" s="17">
        <v>40063.050000000003</v>
      </c>
      <c r="AD89" s="17">
        <v>40063.050000000003</v>
      </c>
      <c r="AE89" s="18"/>
      <c r="AF89" s="17">
        <v>-40063.050000000003</v>
      </c>
      <c r="AG89" s="18"/>
      <c r="AH89" s="17">
        <v>0</v>
      </c>
      <c r="AI89" s="18"/>
      <c r="AJ89" s="3"/>
    </row>
    <row r="90" spans="1:36" ht="76.5" outlineLevel="4" x14ac:dyDescent="0.25">
      <c r="A90" s="14" t="s">
        <v>175</v>
      </c>
      <c r="B90" s="15" t="s">
        <v>176</v>
      </c>
      <c r="C90" s="14" t="s">
        <v>175</v>
      </c>
      <c r="D90" s="14"/>
      <c r="E90" s="14"/>
      <c r="F90" s="16"/>
      <c r="G90" s="14"/>
      <c r="H90" s="14"/>
      <c r="I90" s="14"/>
      <c r="J90" s="14"/>
      <c r="K90" s="14"/>
      <c r="L90" s="14"/>
      <c r="M90" s="14"/>
      <c r="N90" s="14"/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9774.41</v>
      </c>
      <c r="Z90" s="17">
        <v>9774.41</v>
      </c>
      <c r="AA90" s="17">
        <v>0</v>
      </c>
      <c r="AB90" s="17">
        <v>9774.41</v>
      </c>
      <c r="AC90" s="17">
        <v>9774.41</v>
      </c>
      <c r="AD90" s="17">
        <v>9774.41</v>
      </c>
      <c r="AE90" s="18"/>
      <c r="AF90" s="17">
        <v>-9774.41</v>
      </c>
      <c r="AG90" s="18"/>
      <c r="AH90" s="17">
        <v>0</v>
      </c>
      <c r="AI90" s="18"/>
      <c r="AJ90" s="3"/>
    </row>
    <row r="91" spans="1:36" ht="76.5" outlineLevel="4" x14ac:dyDescent="0.25">
      <c r="A91" s="14" t="s">
        <v>177</v>
      </c>
      <c r="B91" s="15" t="s">
        <v>178</v>
      </c>
      <c r="C91" s="14" t="s">
        <v>177</v>
      </c>
      <c r="D91" s="14"/>
      <c r="E91" s="14"/>
      <c r="F91" s="16"/>
      <c r="G91" s="14"/>
      <c r="H91" s="14"/>
      <c r="I91" s="14"/>
      <c r="J91" s="14"/>
      <c r="K91" s="14"/>
      <c r="L91" s="14"/>
      <c r="M91" s="14"/>
      <c r="N91" s="14"/>
      <c r="O91" s="17">
        <v>0</v>
      </c>
      <c r="P91" s="17">
        <v>0</v>
      </c>
      <c r="Q91" s="17">
        <v>0</v>
      </c>
      <c r="R91" s="17">
        <v>0</v>
      </c>
      <c r="S91" s="17">
        <v>0</v>
      </c>
      <c r="T91" s="17">
        <v>0</v>
      </c>
      <c r="U91" s="17">
        <v>0</v>
      </c>
      <c r="V91" s="17">
        <v>0</v>
      </c>
      <c r="W91" s="17">
        <v>0</v>
      </c>
      <c r="X91" s="17">
        <v>0</v>
      </c>
      <c r="Y91" s="17">
        <v>443.73</v>
      </c>
      <c r="Z91" s="17">
        <v>443.73</v>
      </c>
      <c r="AA91" s="17">
        <v>0</v>
      </c>
      <c r="AB91" s="17">
        <v>443.73</v>
      </c>
      <c r="AC91" s="17">
        <v>443.73</v>
      </c>
      <c r="AD91" s="17">
        <v>443.73</v>
      </c>
      <c r="AE91" s="18"/>
      <c r="AF91" s="17">
        <v>-443.73</v>
      </c>
      <c r="AG91" s="18"/>
      <c r="AH91" s="17">
        <v>0</v>
      </c>
      <c r="AI91" s="18"/>
      <c r="AJ91" s="3"/>
    </row>
    <row r="92" spans="1:36" ht="76.5" outlineLevel="4" x14ac:dyDescent="0.25">
      <c r="A92" s="14" t="s">
        <v>179</v>
      </c>
      <c r="B92" s="15" t="s">
        <v>180</v>
      </c>
      <c r="C92" s="14" t="s">
        <v>179</v>
      </c>
      <c r="D92" s="14"/>
      <c r="E92" s="14"/>
      <c r="F92" s="16"/>
      <c r="G92" s="14"/>
      <c r="H92" s="14"/>
      <c r="I92" s="14"/>
      <c r="J92" s="14"/>
      <c r="K92" s="14"/>
      <c r="L92" s="14"/>
      <c r="M92" s="14"/>
      <c r="N92" s="14"/>
      <c r="O92" s="17">
        <v>1303000</v>
      </c>
      <c r="P92" s="17">
        <v>0</v>
      </c>
      <c r="Q92" s="17">
        <v>1303000</v>
      </c>
      <c r="R92" s="17">
        <v>1303000</v>
      </c>
      <c r="S92" s="17">
        <v>1303000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472501.52</v>
      </c>
      <c r="Z92" s="17">
        <v>472501.52</v>
      </c>
      <c r="AA92" s="17">
        <v>0</v>
      </c>
      <c r="AB92" s="17">
        <v>472501.52</v>
      </c>
      <c r="AC92" s="17">
        <v>472501.52</v>
      </c>
      <c r="AD92" s="17">
        <v>472501.52</v>
      </c>
      <c r="AE92" s="18">
        <v>0.36262587874136609</v>
      </c>
      <c r="AF92" s="17">
        <v>830498.48</v>
      </c>
      <c r="AG92" s="18">
        <v>0.36262587874136609</v>
      </c>
      <c r="AH92" s="17">
        <v>0</v>
      </c>
      <c r="AI92" s="18"/>
      <c r="AJ92" s="3"/>
    </row>
    <row r="93" spans="1:36" ht="76.5" outlineLevel="4" x14ac:dyDescent="0.25">
      <c r="A93" s="14" t="s">
        <v>181</v>
      </c>
      <c r="B93" s="15" t="s">
        <v>182</v>
      </c>
      <c r="C93" s="14" t="s">
        <v>181</v>
      </c>
      <c r="D93" s="14"/>
      <c r="E93" s="14"/>
      <c r="F93" s="16"/>
      <c r="G93" s="14"/>
      <c r="H93" s="14"/>
      <c r="I93" s="14"/>
      <c r="J93" s="14"/>
      <c r="K93" s="14"/>
      <c r="L93" s="14"/>
      <c r="M93" s="14"/>
      <c r="N93" s="14"/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20327.79</v>
      </c>
      <c r="Z93" s="17">
        <v>20327.79</v>
      </c>
      <c r="AA93" s="17">
        <v>0</v>
      </c>
      <c r="AB93" s="17">
        <v>20327.79</v>
      </c>
      <c r="AC93" s="17">
        <v>20327.79</v>
      </c>
      <c r="AD93" s="17">
        <v>20327.79</v>
      </c>
      <c r="AE93" s="18"/>
      <c r="AF93" s="17">
        <v>-20327.79</v>
      </c>
      <c r="AG93" s="18"/>
      <c r="AH93" s="17">
        <v>0</v>
      </c>
      <c r="AI93" s="18"/>
      <c r="AJ93" s="3"/>
    </row>
    <row r="94" spans="1:36" s="64" customFormat="1" outlineLevel="1" x14ac:dyDescent="0.25">
      <c r="A94" s="58" t="s">
        <v>183</v>
      </c>
      <c r="B94" s="59" t="s">
        <v>184</v>
      </c>
      <c r="C94" s="58" t="s">
        <v>183</v>
      </c>
      <c r="D94" s="58"/>
      <c r="E94" s="58"/>
      <c r="F94" s="60"/>
      <c r="G94" s="58"/>
      <c r="H94" s="58"/>
      <c r="I94" s="58"/>
      <c r="J94" s="58"/>
      <c r="K94" s="58"/>
      <c r="L94" s="58"/>
      <c r="M94" s="58"/>
      <c r="N94" s="58"/>
      <c r="O94" s="61">
        <v>36000</v>
      </c>
      <c r="P94" s="61">
        <v>0</v>
      </c>
      <c r="Q94" s="61">
        <v>36000</v>
      </c>
      <c r="R94" s="61">
        <v>36000</v>
      </c>
      <c r="S94" s="61">
        <v>36000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-155</v>
      </c>
      <c r="Z94" s="61">
        <v>-155</v>
      </c>
      <c r="AA94" s="61">
        <v>0</v>
      </c>
      <c r="AB94" s="61">
        <v>-155</v>
      </c>
      <c r="AC94" s="61">
        <v>-155</v>
      </c>
      <c r="AD94" s="61">
        <v>-155</v>
      </c>
      <c r="AE94" s="62">
        <v>-4.3055555555555555E-3</v>
      </c>
      <c r="AF94" s="61">
        <v>36155</v>
      </c>
      <c r="AG94" s="62">
        <v>-4.3055555555555555E-3</v>
      </c>
      <c r="AH94" s="61">
        <v>0</v>
      </c>
      <c r="AI94" s="62"/>
      <c r="AJ94" s="63"/>
    </row>
    <row r="95" spans="1:36" s="64" customFormat="1" outlineLevel="3" x14ac:dyDescent="0.25">
      <c r="A95" s="58" t="s">
        <v>185</v>
      </c>
      <c r="B95" s="59" t="s">
        <v>186</v>
      </c>
      <c r="C95" s="58" t="s">
        <v>185</v>
      </c>
      <c r="D95" s="58"/>
      <c r="E95" s="58"/>
      <c r="F95" s="60"/>
      <c r="G95" s="58"/>
      <c r="H95" s="58"/>
      <c r="I95" s="58"/>
      <c r="J95" s="58"/>
      <c r="K95" s="58"/>
      <c r="L95" s="58"/>
      <c r="M95" s="58"/>
      <c r="N95" s="58"/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-1155</v>
      </c>
      <c r="Z95" s="61">
        <v>-1155</v>
      </c>
      <c r="AA95" s="61">
        <v>0</v>
      </c>
      <c r="AB95" s="61">
        <v>-1155</v>
      </c>
      <c r="AC95" s="61">
        <v>-1155</v>
      </c>
      <c r="AD95" s="61">
        <v>-1155</v>
      </c>
      <c r="AE95" s="62"/>
      <c r="AF95" s="61">
        <v>1155</v>
      </c>
      <c r="AG95" s="62"/>
      <c r="AH95" s="61">
        <v>0</v>
      </c>
      <c r="AI95" s="62"/>
      <c r="AJ95" s="63"/>
    </row>
    <row r="96" spans="1:36" ht="25.5" outlineLevel="4" x14ac:dyDescent="0.25">
      <c r="A96" s="14" t="s">
        <v>187</v>
      </c>
      <c r="B96" s="15" t="s">
        <v>188</v>
      </c>
      <c r="C96" s="14" t="s">
        <v>187</v>
      </c>
      <c r="D96" s="14"/>
      <c r="E96" s="14"/>
      <c r="F96" s="16"/>
      <c r="G96" s="14"/>
      <c r="H96" s="14"/>
      <c r="I96" s="14"/>
      <c r="J96" s="14"/>
      <c r="K96" s="14"/>
      <c r="L96" s="14"/>
      <c r="M96" s="14"/>
      <c r="N96" s="14"/>
      <c r="O96" s="17">
        <v>0</v>
      </c>
      <c r="P96" s="17">
        <v>0</v>
      </c>
      <c r="Q96" s="17">
        <v>0</v>
      </c>
      <c r="R96" s="17">
        <v>0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0</v>
      </c>
      <c r="Y96" s="17">
        <v>-1155</v>
      </c>
      <c r="Z96" s="17">
        <v>-1155</v>
      </c>
      <c r="AA96" s="17">
        <v>0</v>
      </c>
      <c r="AB96" s="17">
        <v>-1155</v>
      </c>
      <c r="AC96" s="17">
        <v>-1155</v>
      </c>
      <c r="AD96" s="17">
        <v>-1155</v>
      </c>
      <c r="AE96" s="18"/>
      <c r="AF96" s="17">
        <v>1155</v>
      </c>
      <c r="AG96" s="18"/>
      <c r="AH96" s="17">
        <v>0</v>
      </c>
      <c r="AI96" s="18"/>
      <c r="AJ96" s="3"/>
    </row>
    <row r="97" spans="1:36" s="64" customFormat="1" outlineLevel="3" x14ac:dyDescent="0.25">
      <c r="A97" s="58" t="s">
        <v>189</v>
      </c>
      <c r="B97" s="59" t="s">
        <v>190</v>
      </c>
      <c r="C97" s="58" t="s">
        <v>189</v>
      </c>
      <c r="D97" s="58"/>
      <c r="E97" s="58"/>
      <c r="F97" s="60"/>
      <c r="G97" s="58"/>
      <c r="H97" s="58"/>
      <c r="I97" s="58"/>
      <c r="J97" s="58"/>
      <c r="K97" s="58"/>
      <c r="L97" s="58"/>
      <c r="M97" s="58"/>
      <c r="N97" s="58"/>
      <c r="O97" s="61">
        <v>36000</v>
      </c>
      <c r="P97" s="61">
        <v>0</v>
      </c>
      <c r="Q97" s="61">
        <v>36000</v>
      </c>
      <c r="R97" s="61">
        <v>36000</v>
      </c>
      <c r="S97" s="61">
        <v>36000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1000</v>
      </c>
      <c r="Z97" s="61">
        <v>1000</v>
      </c>
      <c r="AA97" s="61">
        <v>0</v>
      </c>
      <c r="AB97" s="61">
        <v>1000</v>
      </c>
      <c r="AC97" s="61">
        <v>1000</v>
      </c>
      <c r="AD97" s="61">
        <v>1000</v>
      </c>
      <c r="AE97" s="62">
        <v>2.7777777777777776E-2</v>
      </c>
      <c r="AF97" s="61">
        <v>35000</v>
      </c>
      <c r="AG97" s="62">
        <v>2.7777777777777776E-2</v>
      </c>
      <c r="AH97" s="61">
        <v>0</v>
      </c>
      <c r="AI97" s="62"/>
      <c r="AJ97" s="63"/>
    </row>
    <row r="98" spans="1:36" ht="25.5" outlineLevel="4" x14ac:dyDescent="0.25">
      <c r="A98" s="14" t="s">
        <v>191</v>
      </c>
      <c r="B98" s="15" t="s">
        <v>192</v>
      </c>
      <c r="C98" s="14" t="s">
        <v>191</v>
      </c>
      <c r="D98" s="14"/>
      <c r="E98" s="14"/>
      <c r="F98" s="16"/>
      <c r="G98" s="14"/>
      <c r="H98" s="14"/>
      <c r="I98" s="14"/>
      <c r="J98" s="14"/>
      <c r="K98" s="14"/>
      <c r="L98" s="14"/>
      <c r="M98" s="14"/>
      <c r="N98" s="14"/>
      <c r="O98" s="17">
        <v>36000</v>
      </c>
      <c r="P98" s="17">
        <v>0</v>
      </c>
      <c r="Q98" s="17">
        <v>36000</v>
      </c>
      <c r="R98" s="17">
        <v>36000</v>
      </c>
      <c r="S98" s="17">
        <v>36000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1000</v>
      </c>
      <c r="Z98" s="17">
        <v>1000</v>
      </c>
      <c r="AA98" s="17">
        <v>0</v>
      </c>
      <c r="AB98" s="17">
        <v>1000</v>
      </c>
      <c r="AC98" s="17">
        <v>1000</v>
      </c>
      <c r="AD98" s="17">
        <v>1000</v>
      </c>
      <c r="AE98" s="18">
        <v>2.7777777777777776E-2</v>
      </c>
      <c r="AF98" s="17">
        <v>35000</v>
      </c>
      <c r="AG98" s="18">
        <v>2.7777777777777776E-2</v>
      </c>
      <c r="AH98" s="17">
        <v>0</v>
      </c>
      <c r="AI98" s="18"/>
      <c r="AJ98" s="3"/>
    </row>
    <row r="99" spans="1:36" x14ac:dyDescent="0.25">
      <c r="A99" s="14" t="s">
        <v>193</v>
      </c>
      <c r="B99" s="53" t="s">
        <v>194</v>
      </c>
      <c r="C99" s="54" t="s">
        <v>193</v>
      </c>
      <c r="D99" s="54"/>
      <c r="E99" s="54"/>
      <c r="F99" s="55"/>
      <c r="G99" s="54"/>
      <c r="H99" s="54"/>
      <c r="I99" s="54"/>
      <c r="J99" s="54"/>
      <c r="K99" s="54"/>
      <c r="L99" s="54"/>
      <c r="M99" s="54"/>
      <c r="N99" s="54"/>
      <c r="O99" s="56">
        <v>310660210</v>
      </c>
      <c r="P99" s="56">
        <v>145442431.97</v>
      </c>
      <c r="Q99" s="56">
        <f>Q100+Q128+Q132+Q134</f>
        <v>337899268.55000001</v>
      </c>
      <c r="R99" s="56">
        <f>R100+R128+R132+R134</f>
        <v>337899268.55000001</v>
      </c>
      <c r="S99" s="56">
        <f>S100+S128+S132+S134</f>
        <v>337899268.55000001</v>
      </c>
      <c r="T99" s="56">
        <f>T100+T128+T132+T134</f>
        <v>0</v>
      </c>
      <c r="U99" s="56">
        <f>U100+U128+U132+U134</f>
        <v>0</v>
      </c>
      <c r="V99" s="56">
        <f>V100+V128+V132+V134</f>
        <v>0</v>
      </c>
      <c r="W99" s="56">
        <f>W100+W128+W132+W134</f>
        <v>0</v>
      </c>
      <c r="X99" s="56">
        <f>X100+X128+X132+X134</f>
        <v>0</v>
      </c>
      <c r="Y99" s="56">
        <f>Y100+Y128+Y132+Y134</f>
        <v>241674403.36000001</v>
      </c>
      <c r="Z99" s="56">
        <f>Z100+Z128+Z132+Z134</f>
        <v>241674403.36000001</v>
      </c>
      <c r="AA99" s="56">
        <v>33189562.43</v>
      </c>
      <c r="AB99" s="56">
        <v>348041605.19999999</v>
      </c>
      <c r="AC99" s="56">
        <v>314852042.76999998</v>
      </c>
      <c r="AD99" s="56">
        <v>314852042.76999998</v>
      </c>
      <c r="AE99" s="57">
        <f>Z99/Q99</f>
        <v>0.71522618085880441</v>
      </c>
      <c r="AF99" s="17">
        <v>141250599.19999999</v>
      </c>
      <c r="AG99" s="18">
        <v>0.69030962287368047</v>
      </c>
      <c r="AH99" s="17">
        <v>0</v>
      </c>
      <c r="AI99" s="18"/>
      <c r="AJ99" s="3"/>
    </row>
    <row r="100" spans="1:36" ht="38.25" outlineLevel="1" x14ac:dyDescent="0.25">
      <c r="A100" s="14" t="s">
        <v>195</v>
      </c>
      <c r="B100" s="53" t="s">
        <v>196</v>
      </c>
      <c r="C100" s="54" t="s">
        <v>195</v>
      </c>
      <c r="D100" s="54"/>
      <c r="E100" s="54"/>
      <c r="F100" s="55"/>
      <c r="G100" s="54"/>
      <c r="H100" s="54"/>
      <c r="I100" s="54"/>
      <c r="J100" s="54"/>
      <c r="K100" s="54"/>
      <c r="L100" s="54"/>
      <c r="M100" s="54"/>
      <c r="N100" s="54"/>
      <c r="O100" s="56">
        <v>310660210</v>
      </c>
      <c r="P100" s="56">
        <v>174765376.72</v>
      </c>
      <c r="Q100" s="56">
        <f>Q101+Q103+Q116+Q125</f>
        <v>367222213.30000001</v>
      </c>
      <c r="R100" s="56">
        <f t="shared" ref="R100:Z100" si="0">R101+R103+R116+R125</f>
        <v>367222213.30000001</v>
      </c>
      <c r="S100" s="56">
        <f t="shared" si="0"/>
        <v>367222213.30000001</v>
      </c>
      <c r="T100" s="56">
        <f t="shared" si="0"/>
        <v>0</v>
      </c>
      <c r="U100" s="56">
        <f t="shared" si="0"/>
        <v>0</v>
      </c>
      <c r="V100" s="56">
        <f t="shared" si="0"/>
        <v>0</v>
      </c>
      <c r="W100" s="56">
        <f t="shared" si="0"/>
        <v>0</v>
      </c>
      <c r="X100" s="56">
        <f t="shared" si="0"/>
        <v>0</v>
      </c>
      <c r="Y100" s="56">
        <f t="shared" si="0"/>
        <v>270588118.59000003</v>
      </c>
      <c r="Z100" s="56">
        <f t="shared" si="0"/>
        <v>270588118.59000003</v>
      </c>
      <c r="AA100" s="56">
        <v>0</v>
      </c>
      <c r="AB100" s="56">
        <v>343765758</v>
      </c>
      <c r="AC100" s="56">
        <v>343765758</v>
      </c>
      <c r="AD100" s="56">
        <v>343765758</v>
      </c>
      <c r="AE100" s="57">
        <f>Z100/Q100</f>
        <v>0.73685117291350966</v>
      </c>
      <c r="AF100" s="17">
        <v>141659828.72</v>
      </c>
      <c r="AG100" s="18">
        <v>0.70817395581228126</v>
      </c>
      <c r="AH100" s="17">
        <v>0</v>
      </c>
      <c r="AI100" s="18"/>
      <c r="AJ100" s="3"/>
    </row>
    <row r="101" spans="1:36" s="64" customFormat="1" ht="25.5" outlineLevel="2" x14ac:dyDescent="0.25">
      <c r="A101" s="58" t="s">
        <v>197</v>
      </c>
      <c r="B101" s="59" t="s">
        <v>198</v>
      </c>
      <c r="C101" s="58" t="s">
        <v>197</v>
      </c>
      <c r="D101" s="58"/>
      <c r="E101" s="58"/>
      <c r="F101" s="60"/>
      <c r="G101" s="58"/>
      <c r="H101" s="58"/>
      <c r="I101" s="58"/>
      <c r="J101" s="58"/>
      <c r="K101" s="58"/>
      <c r="L101" s="58"/>
      <c r="M101" s="58"/>
      <c r="N101" s="58"/>
      <c r="O101" s="61">
        <v>16365000</v>
      </c>
      <c r="P101" s="61">
        <v>3826500</v>
      </c>
      <c r="Q101" s="61">
        <f>Q102</f>
        <v>3826500</v>
      </c>
      <c r="R101" s="61">
        <f t="shared" ref="R101:Z101" si="1">R102</f>
        <v>3826500</v>
      </c>
      <c r="S101" s="61">
        <f t="shared" si="1"/>
        <v>3826500</v>
      </c>
      <c r="T101" s="61">
        <f t="shared" si="1"/>
        <v>0</v>
      </c>
      <c r="U101" s="61">
        <f t="shared" si="1"/>
        <v>0</v>
      </c>
      <c r="V101" s="61">
        <f t="shared" si="1"/>
        <v>0</v>
      </c>
      <c r="W101" s="61">
        <f t="shared" si="1"/>
        <v>0</v>
      </c>
      <c r="X101" s="61">
        <f t="shared" si="1"/>
        <v>0</v>
      </c>
      <c r="Y101" s="61">
        <f t="shared" si="1"/>
        <v>3826500</v>
      </c>
      <c r="Z101" s="61">
        <f t="shared" si="1"/>
        <v>3826500</v>
      </c>
      <c r="AA101" s="61">
        <v>0</v>
      </c>
      <c r="AB101" s="61">
        <v>17464700</v>
      </c>
      <c r="AC101" s="61">
        <v>17464700</v>
      </c>
      <c r="AD101" s="61">
        <v>17464700</v>
      </c>
      <c r="AE101" s="62">
        <f>Z101/Q101</f>
        <v>1</v>
      </c>
      <c r="AF101" s="61">
        <v>2726800</v>
      </c>
      <c r="AG101" s="62">
        <v>0.8649530743134487</v>
      </c>
      <c r="AH101" s="61">
        <v>0</v>
      </c>
      <c r="AI101" s="62"/>
      <c r="AJ101" s="63"/>
    </row>
    <row r="102" spans="1:36" ht="38.25" outlineLevel="4" x14ac:dyDescent="0.25">
      <c r="A102" s="14" t="s">
        <v>199</v>
      </c>
      <c r="B102" s="15" t="s">
        <v>200</v>
      </c>
      <c r="C102" s="14" t="s">
        <v>199</v>
      </c>
      <c r="D102" s="14"/>
      <c r="E102" s="14"/>
      <c r="F102" s="16"/>
      <c r="G102" s="14"/>
      <c r="H102" s="14"/>
      <c r="I102" s="14"/>
      <c r="J102" s="14"/>
      <c r="K102" s="14"/>
      <c r="L102" s="14"/>
      <c r="M102" s="14"/>
      <c r="N102" s="14"/>
      <c r="O102" s="17">
        <v>0</v>
      </c>
      <c r="P102" s="17">
        <v>3826500</v>
      </c>
      <c r="Q102" s="17">
        <v>3826500</v>
      </c>
      <c r="R102" s="17">
        <v>3826500</v>
      </c>
      <c r="S102" s="17">
        <v>3826500</v>
      </c>
      <c r="T102" s="17">
        <v>0</v>
      </c>
      <c r="U102" s="17">
        <v>0</v>
      </c>
      <c r="V102" s="17">
        <v>0</v>
      </c>
      <c r="W102" s="17">
        <v>0</v>
      </c>
      <c r="X102" s="17">
        <v>0</v>
      </c>
      <c r="Y102" s="17">
        <v>3826500</v>
      </c>
      <c r="Z102" s="17">
        <v>3826500</v>
      </c>
      <c r="AA102" s="17">
        <v>0</v>
      </c>
      <c r="AB102" s="17">
        <v>3826500</v>
      </c>
      <c r="AC102" s="17">
        <v>3826500</v>
      </c>
      <c r="AD102" s="17">
        <v>3826500</v>
      </c>
      <c r="AE102" s="18">
        <v>1</v>
      </c>
      <c r="AF102" s="17">
        <v>0</v>
      </c>
      <c r="AG102" s="18">
        <v>1</v>
      </c>
      <c r="AH102" s="17">
        <v>0</v>
      </c>
      <c r="AI102" s="18"/>
      <c r="AJ102" s="3"/>
    </row>
    <row r="103" spans="1:36" ht="38.25" outlineLevel="2" x14ac:dyDescent="0.25">
      <c r="A103" s="14" t="s">
        <v>201</v>
      </c>
      <c r="B103" s="53" t="s">
        <v>202</v>
      </c>
      <c r="C103" s="54" t="s">
        <v>201</v>
      </c>
      <c r="D103" s="54"/>
      <c r="E103" s="54"/>
      <c r="F103" s="55"/>
      <c r="G103" s="54"/>
      <c r="H103" s="54"/>
      <c r="I103" s="54"/>
      <c r="J103" s="54"/>
      <c r="K103" s="54"/>
      <c r="L103" s="54"/>
      <c r="M103" s="54"/>
      <c r="N103" s="54"/>
      <c r="O103" s="56">
        <v>137050200</v>
      </c>
      <c r="P103" s="56">
        <v>129579595.63</v>
      </c>
      <c r="Q103" s="56">
        <f>SUM(Q104:Q115)</f>
        <v>197430263.30000001</v>
      </c>
      <c r="R103" s="56">
        <f t="shared" ref="R103:Z103" si="2">SUM(R104:R115)</f>
        <v>197430263.30000001</v>
      </c>
      <c r="S103" s="56">
        <f t="shared" si="2"/>
        <v>197430263.30000001</v>
      </c>
      <c r="T103" s="56">
        <f t="shared" si="2"/>
        <v>0</v>
      </c>
      <c r="U103" s="56">
        <f t="shared" si="2"/>
        <v>0</v>
      </c>
      <c r="V103" s="56">
        <f t="shared" si="2"/>
        <v>0</v>
      </c>
      <c r="W103" s="56">
        <f t="shared" si="2"/>
        <v>0</v>
      </c>
      <c r="X103" s="56">
        <f t="shared" si="2"/>
        <v>0</v>
      </c>
      <c r="Y103" s="56">
        <f t="shared" si="2"/>
        <v>129700766.15000001</v>
      </c>
      <c r="Z103" s="56">
        <f t="shared" si="2"/>
        <v>129700766.15000001</v>
      </c>
      <c r="AA103" s="56">
        <v>0</v>
      </c>
      <c r="AB103" s="56">
        <v>169839089.88999999</v>
      </c>
      <c r="AC103" s="56">
        <v>169839089.88999999</v>
      </c>
      <c r="AD103" s="56">
        <v>169839089.88999999</v>
      </c>
      <c r="AE103" s="57">
        <f>Z103/Q103</f>
        <v>0.65694470534599136</v>
      </c>
      <c r="AF103" s="17">
        <v>96790705.739999995</v>
      </c>
      <c r="AG103" s="18">
        <v>0.6369846606554217</v>
      </c>
      <c r="AH103" s="17">
        <v>0</v>
      </c>
      <c r="AI103" s="18"/>
      <c r="AJ103" s="3"/>
    </row>
    <row r="104" spans="1:36" ht="89.25" outlineLevel="4" x14ac:dyDescent="0.25">
      <c r="A104" s="14" t="s">
        <v>203</v>
      </c>
      <c r="B104" s="15" t="s">
        <v>204</v>
      </c>
      <c r="C104" s="14" t="s">
        <v>203</v>
      </c>
      <c r="D104" s="14"/>
      <c r="E104" s="14"/>
      <c r="F104" s="16"/>
      <c r="G104" s="14"/>
      <c r="H104" s="14"/>
      <c r="I104" s="14"/>
      <c r="J104" s="14"/>
      <c r="K104" s="14"/>
      <c r="L104" s="14"/>
      <c r="M104" s="14"/>
      <c r="N104" s="14"/>
      <c r="O104" s="17">
        <v>12824700</v>
      </c>
      <c r="P104" s="17">
        <v>0</v>
      </c>
      <c r="Q104" s="17">
        <v>12824700</v>
      </c>
      <c r="R104" s="17">
        <v>12824700</v>
      </c>
      <c r="S104" s="17">
        <v>12824700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12134496</v>
      </c>
      <c r="Z104" s="17">
        <v>12134496</v>
      </c>
      <c r="AA104" s="17">
        <v>0</v>
      </c>
      <c r="AB104" s="17">
        <v>12134496</v>
      </c>
      <c r="AC104" s="17">
        <v>12134496</v>
      </c>
      <c r="AD104" s="17">
        <v>12134496</v>
      </c>
      <c r="AE104" s="18">
        <v>0.94618166506818868</v>
      </c>
      <c r="AF104" s="17">
        <v>690204</v>
      </c>
      <c r="AG104" s="18">
        <v>0.94618166506818868</v>
      </c>
      <c r="AH104" s="17">
        <v>0</v>
      </c>
      <c r="AI104" s="18"/>
      <c r="AJ104" s="3"/>
    </row>
    <row r="105" spans="1:36" ht="63.75" outlineLevel="4" x14ac:dyDescent="0.25">
      <c r="A105" s="14" t="s">
        <v>205</v>
      </c>
      <c r="B105" s="15" t="s">
        <v>206</v>
      </c>
      <c r="C105" s="14" t="s">
        <v>205</v>
      </c>
      <c r="D105" s="14"/>
      <c r="E105" s="14"/>
      <c r="F105" s="16"/>
      <c r="G105" s="14"/>
      <c r="H105" s="14"/>
      <c r="I105" s="14"/>
      <c r="J105" s="14"/>
      <c r="K105" s="14"/>
      <c r="L105" s="14"/>
      <c r="M105" s="14"/>
      <c r="N105" s="14"/>
      <c r="O105" s="17">
        <v>1261600</v>
      </c>
      <c r="P105" s="17">
        <v>32700</v>
      </c>
      <c r="Q105" s="17">
        <v>1294300</v>
      </c>
      <c r="R105" s="17">
        <v>1294300</v>
      </c>
      <c r="S105" s="17">
        <v>1294300</v>
      </c>
      <c r="T105" s="17">
        <v>0</v>
      </c>
      <c r="U105" s="17">
        <v>0</v>
      </c>
      <c r="V105" s="17">
        <v>0</v>
      </c>
      <c r="W105" s="17">
        <v>0</v>
      </c>
      <c r="X105" s="17">
        <v>0</v>
      </c>
      <c r="Y105" s="17">
        <v>1058697.3500000001</v>
      </c>
      <c r="Z105" s="17">
        <v>1058697.3500000001</v>
      </c>
      <c r="AA105" s="17">
        <v>0</v>
      </c>
      <c r="AB105" s="17">
        <v>1058697.3500000001</v>
      </c>
      <c r="AC105" s="17">
        <v>1058697.3500000001</v>
      </c>
      <c r="AD105" s="17">
        <v>1058697.3500000001</v>
      </c>
      <c r="AE105" s="18">
        <v>0.81796905663292896</v>
      </c>
      <c r="AF105" s="17">
        <v>235602.65</v>
      </c>
      <c r="AG105" s="18">
        <v>0.81796905663292896</v>
      </c>
      <c r="AH105" s="17">
        <v>0</v>
      </c>
      <c r="AI105" s="18"/>
      <c r="AJ105" s="3"/>
    </row>
    <row r="106" spans="1:36" ht="63.75" outlineLevel="4" x14ac:dyDescent="0.25">
      <c r="A106" s="14" t="s">
        <v>207</v>
      </c>
      <c r="B106" s="15" t="s">
        <v>208</v>
      </c>
      <c r="C106" s="14" t="s">
        <v>207</v>
      </c>
      <c r="D106" s="14"/>
      <c r="E106" s="14"/>
      <c r="F106" s="16"/>
      <c r="G106" s="14"/>
      <c r="H106" s="14"/>
      <c r="I106" s="14"/>
      <c r="J106" s="14"/>
      <c r="K106" s="14"/>
      <c r="L106" s="14"/>
      <c r="M106" s="14"/>
      <c r="N106" s="14"/>
      <c r="O106" s="17">
        <v>0</v>
      </c>
      <c r="P106" s="17">
        <v>2304681.2999999998</v>
      </c>
      <c r="Q106" s="17">
        <v>2304681.2999999998</v>
      </c>
      <c r="R106" s="17">
        <v>2304681.2999999998</v>
      </c>
      <c r="S106" s="17">
        <v>2304681.2999999998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1144907.99</v>
      </c>
      <c r="Z106" s="17">
        <v>1144907.99</v>
      </c>
      <c r="AA106" s="17">
        <v>0</v>
      </c>
      <c r="AB106" s="17">
        <v>1144907.99</v>
      </c>
      <c r="AC106" s="17">
        <v>1144907.99</v>
      </c>
      <c r="AD106" s="17">
        <v>1144907.99</v>
      </c>
      <c r="AE106" s="18">
        <v>0.49677497274785887</v>
      </c>
      <c r="AF106" s="17">
        <v>1159773.31</v>
      </c>
      <c r="AG106" s="18">
        <v>0.49677497274785887</v>
      </c>
      <c r="AH106" s="17">
        <v>0</v>
      </c>
      <c r="AI106" s="18"/>
      <c r="AJ106" s="3"/>
    </row>
    <row r="107" spans="1:36" ht="63.75" outlineLevel="4" x14ac:dyDescent="0.25">
      <c r="A107" s="14" t="s">
        <v>209</v>
      </c>
      <c r="B107" s="15" t="s">
        <v>210</v>
      </c>
      <c r="C107" s="14" t="s">
        <v>209</v>
      </c>
      <c r="D107" s="14"/>
      <c r="E107" s="14"/>
      <c r="F107" s="16"/>
      <c r="G107" s="14"/>
      <c r="H107" s="14"/>
      <c r="I107" s="14"/>
      <c r="J107" s="14"/>
      <c r="K107" s="14"/>
      <c r="L107" s="14"/>
      <c r="M107" s="14"/>
      <c r="N107" s="14"/>
      <c r="O107" s="17">
        <v>0</v>
      </c>
      <c r="P107" s="17">
        <v>197020.29</v>
      </c>
      <c r="Q107" s="17">
        <v>197020.29</v>
      </c>
      <c r="R107" s="17">
        <v>197020.29</v>
      </c>
      <c r="S107" s="17">
        <v>197020.29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197020.29</v>
      </c>
      <c r="Z107" s="17">
        <v>197020.29</v>
      </c>
      <c r="AA107" s="17">
        <v>0</v>
      </c>
      <c r="AB107" s="17">
        <v>197020.29</v>
      </c>
      <c r="AC107" s="17">
        <v>197020.29</v>
      </c>
      <c r="AD107" s="17">
        <v>197020.29</v>
      </c>
      <c r="AE107" s="18">
        <v>1</v>
      </c>
      <c r="AF107" s="17">
        <v>0</v>
      </c>
      <c r="AG107" s="18">
        <v>1</v>
      </c>
      <c r="AH107" s="17">
        <v>0</v>
      </c>
      <c r="AI107" s="18"/>
      <c r="AJ107" s="3"/>
    </row>
    <row r="108" spans="1:36" ht="38.25" outlineLevel="4" x14ac:dyDescent="0.25">
      <c r="A108" s="14" t="s">
        <v>211</v>
      </c>
      <c r="B108" s="15" t="s">
        <v>212</v>
      </c>
      <c r="C108" s="14" t="s">
        <v>211</v>
      </c>
      <c r="D108" s="14"/>
      <c r="E108" s="14"/>
      <c r="F108" s="16"/>
      <c r="G108" s="14"/>
      <c r="H108" s="14"/>
      <c r="I108" s="14"/>
      <c r="J108" s="14"/>
      <c r="K108" s="14"/>
      <c r="L108" s="14"/>
      <c r="M108" s="14"/>
      <c r="N108" s="14"/>
      <c r="O108" s="17">
        <v>5659200</v>
      </c>
      <c r="P108" s="17">
        <v>-1658041.31</v>
      </c>
      <c r="Q108" s="17">
        <v>4001158.69</v>
      </c>
      <c r="R108" s="17">
        <v>4001158.69</v>
      </c>
      <c r="S108" s="17">
        <v>4001158.69</v>
      </c>
      <c r="T108" s="17">
        <v>0</v>
      </c>
      <c r="U108" s="17">
        <v>0</v>
      </c>
      <c r="V108" s="17">
        <v>0</v>
      </c>
      <c r="W108" s="17">
        <v>0</v>
      </c>
      <c r="X108" s="17">
        <v>0</v>
      </c>
      <c r="Y108" s="17">
        <v>4001158.69</v>
      </c>
      <c r="Z108" s="17">
        <v>4001158.69</v>
      </c>
      <c r="AA108" s="17">
        <v>0</v>
      </c>
      <c r="AB108" s="17">
        <v>4001158.69</v>
      </c>
      <c r="AC108" s="17">
        <v>4001158.69</v>
      </c>
      <c r="AD108" s="17">
        <v>4001158.69</v>
      </c>
      <c r="AE108" s="18">
        <v>1</v>
      </c>
      <c r="AF108" s="17">
        <v>0</v>
      </c>
      <c r="AG108" s="18">
        <v>1</v>
      </c>
      <c r="AH108" s="17">
        <v>0</v>
      </c>
      <c r="AI108" s="18"/>
      <c r="AJ108" s="3"/>
    </row>
    <row r="109" spans="1:36" ht="51" outlineLevel="4" x14ac:dyDescent="0.25">
      <c r="A109" s="14" t="s">
        <v>213</v>
      </c>
      <c r="B109" s="15" t="s">
        <v>214</v>
      </c>
      <c r="C109" s="14" t="s">
        <v>213</v>
      </c>
      <c r="D109" s="14"/>
      <c r="E109" s="14"/>
      <c r="F109" s="16"/>
      <c r="G109" s="14"/>
      <c r="H109" s="14"/>
      <c r="I109" s="14"/>
      <c r="J109" s="14"/>
      <c r="K109" s="14"/>
      <c r="L109" s="14"/>
      <c r="M109" s="14"/>
      <c r="N109" s="14"/>
      <c r="O109" s="17">
        <v>3600000</v>
      </c>
      <c r="P109" s="17">
        <v>0</v>
      </c>
      <c r="Q109" s="17">
        <v>3600000</v>
      </c>
      <c r="R109" s="17">
        <v>3600000</v>
      </c>
      <c r="S109" s="17">
        <v>3600000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3375136.36</v>
      </c>
      <c r="Z109" s="17">
        <v>3375136.36</v>
      </c>
      <c r="AA109" s="17">
        <v>0</v>
      </c>
      <c r="AB109" s="17">
        <v>3375136.36</v>
      </c>
      <c r="AC109" s="17">
        <v>3375136.36</v>
      </c>
      <c r="AD109" s="17">
        <v>3375136.36</v>
      </c>
      <c r="AE109" s="18">
        <v>0.93753787777777775</v>
      </c>
      <c r="AF109" s="17">
        <v>224863.64</v>
      </c>
      <c r="AG109" s="18">
        <v>0.93753787777777775</v>
      </c>
      <c r="AH109" s="17">
        <v>0</v>
      </c>
      <c r="AI109" s="18"/>
      <c r="AJ109" s="3"/>
    </row>
    <row r="110" spans="1:36" ht="25.5" outlineLevel="4" x14ac:dyDescent="0.25">
      <c r="A110" s="14" t="s">
        <v>215</v>
      </c>
      <c r="B110" s="15" t="s">
        <v>216</v>
      </c>
      <c r="C110" s="14" t="s">
        <v>215</v>
      </c>
      <c r="D110" s="14"/>
      <c r="E110" s="14"/>
      <c r="F110" s="16"/>
      <c r="G110" s="14"/>
      <c r="H110" s="14"/>
      <c r="I110" s="14"/>
      <c r="J110" s="14"/>
      <c r="K110" s="14"/>
      <c r="L110" s="14"/>
      <c r="M110" s="14"/>
      <c r="N110" s="14"/>
      <c r="O110" s="17">
        <v>42700</v>
      </c>
      <c r="P110" s="17">
        <v>13</v>
      </c>
      <c r="Q110" s="17">
        <v>42713</v>
      </c>
      <c r="R110" s="17">
        <v>42713</v>
      </c>
      <c r="S110" s="17">
        <v>42713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42713</v>
      </c>
      <c r="Z110" s="17">
        <v>42713</v>
      </c>
      <c r="AA110" s="17">
        <v>0</v>
      </c>
      <c r="AB110" s="17">
        <v>42713</v>
      </c>
      <c r="AC110" s="17">
        <v>42713</v>
      </c>
      <c r="AD110" s="17">
        <v>42713</v>
      </c>
      <c r="AE110" s="18">
        <v>1</v>
      </c>
      <c r="AF110" s="17">
        <v>0</v>
      </c>
      <c r="AG110" s="18">
        <v>1</v>
      </c>
      <c r="AH110" s="17">
        <v>0</v>
      </c>
      <c r="AI110" s="18"/>
      <c r="AJ110" s="3"/>
    </row>
    <row r="111" spans="1:36" ht="38.25" outlineLevel="4" x14ac:dyDescent="0.25">
      <c r="A111" s="14" t="s">
        <v>217</v>
      </c>
      <c r="B111" s="15" t="s">
        <v>218</v>
      </c>
      <c r="C111" s="14" t="s">
        <v>217</v>
      </c>
      <c r="D111" s="14"/>
      <c r="E111" s="14"/>
      <c r="F111" s="16"/>
      <c r="G111" s="14"/>
      <c r="H111" s="14"/>
      <c r="I111" s="14"/>
      <c r="J111" s="14"/>
      <c r="K111" s="14"/>
      <c r="L111" s="14"/>
      <c r="M111" s="14"/>
      <c r="N111" s="14"/>
      <c r="O111" s="17">
        <v>4158800</v>
      </c>
      <c r="P111" s="17">
        <v>-16.8</v>
      </c>
      <c r="Q111" s="17">
        <v>4158783.2</v>
      </c>
      <c r="R111" s="17">
        <v>4158783.2</v>
      </c>
      <c r="S111" s="17">
        <v>4158783.2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2874686.36</v>
      </c>
      <c r="Z111" s="17">
        <v>2874686.36</v>
      </c>
      <c r="AA111" s="17">
        <v>0</v>
      </c>
      <c r="AB111" s="17">
        <v>2874686.36</v>
      </c>
      <c r="AC111" s="17">
        <v>2874686.36</v>
      </c>
      <c r="AD111" s="17">
        <v>2874686.36</v>
      </c>
      <c r="AE111" s="18">
        <v>0.69123256052395321</v>
      </c>
      <c r="AF111" s="17">
        <v>1284096.8400000001</v>
      </c>
      <c r="AG111" s="18">
        <v>0.69123256052395321</v>
      </c>
      <c r="AH111" s="17">
        <v>0</v>
      </c>
      <c r="AI111" s="18"/>
      <c r="AJ111" s="3"/>
    </row>
    <row r="112" spans="1:36" ht="38.25" outlineLevel="4" x14ac:dyDescent="0.25">
      <c r="A112" s="14" t="s">
        <v>219</v>
      </c>
      <c r="B112" s="15" t="s">
        <v>220</v>
      </c>
      <c r="C112" s="14" t="s">
        <v>219</v>
      </c>
      <c r="D112" s="14"/>
      <c r="E112" s="14"/>
      <c r="F112" s="16"/>
      <c r="G112" s="14"/>
      <c r="H112" s="14"/>
      <c r="I112" s="14"/>
      <c r="J112" s="14"/>
      <c r="K112" s="14"/>
      <c r="L112" s="14"/>
      <c r="M112" s="14"/>
      <c r="N112" s="14"/>
      <c r="O112" s="17">
        <v>13594200</v>
      </c>
      <c r="P112" s="17">
        <v>-1407300</v>
      </c>
      <c r="Q112" s="17">
        <v>12186900</v>
      </c>
      <c r="R112" s="17">
        <v>12186900</v>
      </c>
      <c r="S112" s="17">
        <v>12186900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5038412.9400000004</v>
      </c>
      <c r="Z112" s="17">
        <v>5038412.9400000004</v>
      </c>
      <c r="AA112" s="17">
        <v>0</v>
      </c>
      <c r="AB112" s="17">
        <v>5038412.9400000004</v>
      </c>
      <c r="AC112" s="17">
        <v>5038412.9400000004</v>
      </c>
      <c r="AD112" s="17">
        <v>5038412.9400000004</v>
      </c>
      <c r="AE112" s="18">
        <v>0.41342859463850529</v>
      </c>
      <c r="AF112" s="17">
        <v>7148487.0599999996</v>
      </c>
      <c r="AG112" s="18">
        <v>0.41342859463850529</v>
      </c>
      <c r="AH112" s="17">
        <v>0</v>
      </c>
      <c r="AI112" s="18"/>
      <c r="AJ112" s="3"/>
    </row>
    <row r="113" spans="1:36" ht="38.25" outlineLevel="4" x14ac:dyDescent="0.25">
      <c r="A113" s="14" t="s">
        <v>221</v>
      </c>
      <c r="B113" s="15" t="s">
        <v>222</v>
      </c>
      <c r="C113" s="14" t="s">
        <v>221</v>
      </c>
      <c r="D113" s="14"/>
      <c r="E113" s="14"/>
      <c r="F113" s="16"/>
      <c r="G113" s="14"/>
      <c r="H113" s="14"/>
      <c r="I113" s="14"/>
      <c r="J113" s="14"/>
      <c r="K113" s="14"/>
      <c r="L113" s="14"/>
      <c r="M113" s="14"/>
      <c r="N113" s="14"/>
      <c r="O113" s="17">
        <v>0</v>
      </c>
      <c r="P113" s="17">
        <v>1409797.98</v>
      </c>
      <c r="Q113" s="17">
        <v>1409797.98</v>
      </c>
      <c r="R113" s="17">
        <v>1409797.98</v>
      </c>
      <c r="S113" s="17">
        <v>1409797.98</v>
      </c>
      <c r="T113" s="17">
        <v>0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8">
        <v>0</v>
      </c>
      <c r="AF113" s="17">
        <v>1409797.98</v>
      </c>
      <c r="AG113" s="18">
        <v>0</v>
      </c>
      <c r="AH113" s="17">
        <v>0</v>
      </c>
      <c r="AI113" s="18"/>
      <c r="AJ113" s="3"/>
    </row>
    <row r="114" spans="1:36" ht="38.25" outlineLevel="4" x14ac:dyDescent="0.25">
      <c r="A114" s="14" t="s">
        <v>223</v>
      </c>
      <c r="B114" s="15" t="s">
        <v>224</v>
      </c>
      <c r="C114" s="14" t="s">
        <v>223</v>
      </c>
      <c r="D114" s="14"/>
      <c r="E114" s="14"/>
      <c r="F114" s="16"/>
      <c r="G114" s="14"/>
      <c r="H114" s="14"/>
      <c r="I114" s="14"/>
      <c r="J114" s="14"/>
      <c r="K114" s="14"/>
      <c r="L114" s="14"/>
      <c r="M114" s="14"/>
      <c r="N114" s="14"/>
      <c r="O114" s="17">
        <v>29760000</v>
      </c>
      <c r="P114" s="17">
        <v>3454580</v>
      </c>
      <c r="Q114" s="17">
        <v>33214580</v>
      </c>
      <c r="R114" s="17">
        <v>33214580</v>
      </c>
      <c r="S114" s="17">
        <v>33214580</v>
      </c>
      <c r="T114" s="17">
        <v>0</v>
      </c>
      <c r="U114" s="17">
        <v>0</v>
      </c>
      <c r="V114" s="17">
        <v>0</v>
      </c>
      <c r="W114" s="17">
        <v>0</v>
      </c>
      <c r="X114" s="17">
        <v>0</v>
      </c>
      <c r="Y114" s="17">
        <v>22024818.670000002</v>
      </c>
      <c r="Z114" s="17">
        <v>22024818.670000002</v>
      </c>
      <c r="AA114" s="17">
        <v>0</v>
      </c>
      <c r="AB114" s="17">
        <v>22024818.670000002</v>
      </c>
      <c r="AC114" s="17">
        <v>22024818.670000002</v>
      </c>
      <c r="AD114" s="17">
        <v>22024818.670000002</v>
      </c>
      <c r="AE114" s="18">
        <v>0.66310694490190758</v>
      </c>
      <c r="AF114" s="17">
        <v>11189761.33</v>
      </c>
      <c r="AG114" s="18">
        <v>0.66310694490190758</v>
      </c>
      <c r="AH114" s="17">
        <v>0</v>
      </c>
      <c r="AI114" s="18"/>
      <c r="AJ114" s="3"/>
    </row>
    <row r="115" spans="1:36" ht="25.5" outlineLevel="4" x14ac:dyDescent="0.25">
      <c r="A115" s="14" t="s">
        <v>225</v>
      </c>
      <c r="B115" s="15" t="s">
        <v>226</v>
      </c>
      <c r="C115" s="14" t="s">
        <v>225</v>
      </c>
      <c r="D115" s="14"/>
      <c r="E115" s="14"/>
      <c r="F115" s="16"/>
      <c r="G115" s="14"/>
      <c r="H115" s="14"/>
      <c r="I115" s="14"/>
      <c r="J115" s="14"/>
      <c r="K115" s="14"/>
      <c r="L115" s="14"/>
      <c r="M115" s="14"/>
      <c r="N115" s="14"/>
      <c r="O115" s="17">
        <v>51575400</v>
      </c>
      <c r="P115" s="17">
        <v>70620228.840000004</v>
      </c>
      <c r="Q115" s="17">
        <v>122195628.84</v>
      </c>
      <c r="R115" s="17">
        <v>122195628.84</v>
      </c>
      <c r="S115" s="17">
        <v>122195628.84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77808718.5</v>
      </c>
      <c r="Z115" s="17">
        <v>77808718.5</v>
      </c>
      <c r="AA115" s="17">
        <v>0</v>
      </c>
      <c r="AB115" s="17">
        <v>77808718.5</v>
      </c>
      <c r="AC115" s="17">
        <v>77808718.5</v>
      </c>
      <c r="AD115" s="17">
        <v>77808718.5</v>
      </c>
      <c r="AE115" s="18">
        <v>0.63675533436536302</v>
      </c>
      <c r="AF115" s="17">
        <v>44386910.340000004</v>
      </c>
      <c r="AG115" s="18">
        <v>0.63675533436536302</v>
      </c>
      <c r="AH115" s="17">
        <v>0</v>
      </c>
      <c r="AI115" s="18"/>
      <c r="AJ115" s="3"/>
    </row>
    <row r="116" spans="1:36" s="64" customFormat="1" ht="25.5" outlineLevel="2" x14ac:dyDescent="0.25">
      <c r="A116" s="58" t="s">
        <v>227</v>
      </c>
      <c r="B116" s="59" t="s">
        <v>228</v>
      </c>
      <c r="C116" s="58" t="s">
        <v>227</v>
      </c>
      <c r="D116" s="58"/>
      <c r="E116" s="58"/>
      <c r="F116" s="60"/>
      <c r="G116" s="58"/>
      <c r="H116" s="58"/>
      <c r="I116" s="58"/>
      <c r="J116" s="58"/>
      <c r="K116" s="58"/>
      <c r="L116" s="58"/>
      <c r="M116" s="58"/>
      <c r="N116" s="58"/>
      <c r="O116" s="61">
        <v>146394500</v>
      </c>
      <c r="P116" s="61">
        <v>2401450</v>
      </c>
      <c r="Q116" s="61">
        <f>SUM(Q117:Q124)</f>
        <v>147830150</v>
      </c>
      <c r="R116" s="61">
        <f t="shared" ref="R116:Z116" si="3">SUM(R117:R124)</f>
        <v>147830150</v>
      </c>
      <c r="S116" s="61">
        <f t="shared" si="3"/>
        <v>147830150</v>
      </c>
      <c r="T116" s="61">
        <f t="shared" si="3"/>
        <v>0</v>
      </c>
      <c r="U116" s="61">
        <f t="shared" si="3"/>
        <v>0</v>
      </c>
      <c r="V116" s="61">
        <f t="shared" si="3"/>
        <v>0</v>
      </c>
      <c r="W116" s="61">
        <f t="shared" si="3"/>
        <v>0</v>
      </c>
      <c r="X116" s="61">
        <f t="shared" si="3"/>
        <v>0</v>
      </c>
      <c r="Y116" s="61">
        <f t="shared" si="3"/>
        <v>123503652.44</v>
      </c>
      <c r="Z116" s="61">
        <f t="shared" si="3"/>
        <v>123503652.44</v>
      </c>
      <c r="AA116" s="61">
        <v>0</v>
      </c>
      <c r="AB116" s="61">
        <v>124331752.44</v>
      </c>
      <c r="AC116" s="61">
        <v>124331752.44</v>
      </c>
      <c r="AD116" s="61">
        <v>124331752.44</v>
      </c>
      <c r="AE116" s="62">
        <f>Z116/Q116</f>
        <v>0.83544292175851809</v>
      </c>
      <c r="AF116" s="61">
        <v>24464197.559999999</v>
      </c>
      <c r="AG116" s="62">
        <v>0.83558559517244924</v>
      </c>
      <c r="AH116" s="61">
        <v>0</v>
      </c>
      <c r="AI116" s="62"/>
      <c r="AJ116" s="63"/>
    </row>
    <row r="117" spans="1:36" ht="38.25" outlineLevel="4" x14ac:dyDescent="0.25">
      <c r="A117" s="14" t="s">
        <v>229</v>
      </c>
      <c r="B117" s="15" t="s">
        <v>230</v>
      </c>
      <c r="C117" s="14" t="s">
        <v>229</v>
      </c>
      <c r="D117" s="14"/>
      <c r="E117" s="14"/>
      <c r="F117" s="16"/>
      <c r="G117" s="14"/>
      <c r="H117" s="14"/>
      <c r="I117" s="14"/>
      <c r="J117" s="14"/>
      <c r="K117" s="14"/>
      <c r="L117" s="14"/>
      <c r="M117" s="14"/>
      <c r="N117" s="14"/>
      <c r="O117" s="17">
        <v>138923900</v>
      </c>
      <c r="P117" s="17">
        <v>282100</v>
      </c>
      <c r="Q117" s="17">
        <v>139206000</v>
      </c>
      <c r="R117" s="17">
        <v>139206000</v>
      </c>
      <c r="S117" s="17">
        <v>139206000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118187340.95999999</v>
      </c>
      <c r="Z117" s="17">
        <v>118187340.95999999</v>
      </c>
      <c r="AA117" s="17">
        <v>0</v>
      </c>
      <c r="AB117" s="17">
        <v>118187340.95999999</v>
      </c>
      <c r="AC117" s="17">
        <v>118187340.95999999</v>
      </c>
      <c r="AD117" s="17">
        <v>118187340.95999999</v>
      </c>
      <c r="AE117" s="18">
        <v>0.84901039437955261</v>
      </c>
      <c r="AF117" s="17">
        <v>21018659.039999999</v>
      </c>
      <c r="AG117" s="18">
        <v>0.84901039437955261</v>
      </c>
      <c r="AH117" s="17">
        <v>0</v>
      </c>
      <c r="AI117" s="18"/>
      <c r="AJ117" s="3"/>
    </row>
    <row r="118" spans="1:36" ht="76.5" outlineLevel="4" x14ac:dyDescent="0.25">
      <c r="A118" s="14" t="s">
        <v>231</v>
      </c>
      <c r="B118" s="15" t="s">
        <v>232</v>
      </c>
      <c r="C118" s="14" t="s">
        <v>231</v>
      </c>
      <c r="D118" s="14"/>
      <c r="E118" s="14"/>
      <c r="F118" s="16"/>
      <c r="G118" s="14"/>
      <c r="H118" s="14"/>
      <c r="I118" s="14"/>
      <c r="J118" s="14"/>
      <c r="K118" s="14"/>
      <c r="L118" s="14"/>
      <c r="M118" s="14"/>
      <c r="N118" s="14"/>
      <c r="O118" s="17">
        <v>515900</v>
      </c>
      <c r="P118" s="17">
        <v>0</v>
      </c>
      <c r="Q118" s="17">
        <v>515900</v>
      </c>
      <c r="R118" s="17">
        <v>515900</v>
      </c>
      <c r="S118" s="17">
        <v>515900</v>
      </c>
      <c r="T118" s="17">
        <v>0</v>
      </c>
      <c r="U118" s="17">
        <v>0</v>
      </c>
      <c r="V118" s="17">
        <v>0</v>
      </c>
      <c r="W118" s="17">
        <v>0</v>
      </c>
      <c r="X118" s="17">
        <v>0</v>
      </c>
      <c r="Y118" s="17">
        <v>74227.199999999997</v>
      </c>
      <c r="Z118" s="17">
        <v>74227.199999999997</v>
      </c>
      <c r="AA118" s="17">
        <v>0</v>
      </c>
      <c r="AB118" s="17">
        <v>74227.199999999997</v>
      </c>
      <c r="AC118" s="17">
        <v>74227.199999999997</v>
      </c>
      <c r="AD118" s="17">
        <v>74227.199999999997</v>
      </c>
      <c r="AE118" s="18">
        <v>0.14387904632680751</v>
      </c>
      <c r="AF118" s="17">
        <v>441672.8</v>
      </c>
      <c r="AG118" s="18">
        <v>0.14387904632680751</v>
      </c>
      <c r="AH118" s="17">
        <v>0</v>
      </c>
      <c r="AI118" s="18"/>
      <c r="AJ118" s="3"/>
    </row>
    <row r="119" spans="1:36" ht="63.75" outlineLevel="4" x14ac:dyDescent="0.25">
      <c r="A119" s="14" t="s">
        <v>233</v>
      </c>
      <c r="B119" s="15" t="s">
        <v>234</v>
      </c>
      <c r="C119" s="14" t="s">
        <v>233</v>
      </c>
      <c r="D119" s="14"/>
      <c r="E119" s="14"/>
      <c r="F119" s="16"/>
      <c r="G119" s="14"/>
      <c r="H119" s="14"/>
      <c r="I119" s="14"/>
      <c r="J119" s="14"/>
      <c r="K119" s="14"/>
      <c r="L119" s="14"/>
      <c r="M119" s="14"/>
      <c r="N119" s="14"/>
      <c r="O119" s="17">
        <v>3042300</v>
      </c>
      <c r="P119" s="17">
        <v>2028150</v>
      </c>
      <c r="Q119" s="17">
        <v>5070450</v>
      </c>
      <c r="R119" s="17">
        <v>5070450</v>
      </c>
      <c r="S119" s="17">
        <v>5070450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3042270</v>
      </c>
      <c r="Z119" s="17">
        <v>3042270</v>
      </c>
      <c r="AA119" s="17">
        <v>0</v>
      </c>
      <c r="AB119" s="17">
        <v>3042270</v>
      </c>
      <c r="AC119" s="17">
        <v>3042270</v>
      </c>
      <c r="AD119" s="17">
        <v>3042270</v>
      </c>
      <c r="AE119" s="18">
        <v>0.6</v>
      </c>
      <c r="AF119" s="17">
        <v>2028180</v>
      </c>
      <c r="AG119" s="18">
        <v>0.6</v>
      </c>
      <c r="AH119" s="17">
        <v>0</v>
      </c>
      <c r="AI119" s="18"/>
      <c r="AJ119" s="3"/>
    </row>
    <row r="120" spans="1:36" ht="51" outlineLevel="4" x14ac:dyDescent="0.25">
      <c r="A120" s="14" t="s">
        <v>235</v>
      </c>
      <c r="B120" s="15" t="s">
        <v>236</v>
      </c>
      <c r="C120" s="14" t="s">
        <v>235</v>
      </c>
      <c r="D120" s="14"/>
      <c r="E120" s="14"/>
      <c r="F120" s="16"/>
      <c r="G120" s="14"/>
      <c r="H120" s="14"/>
      <c r="I120" s="14"/>
      <c r="J120" s="14"/>
      <c r="K120" s="14"/>
      <c r="L120" s="14"/>
      <c r="M120" s="14"/>
      <c r="N120" s="14"/>
      <c r="O120" s="17">
        <v>896100</v>
      </c>
      <c r="P120" s="17">
        <v>7300</v>
      </c>
      <c r="Q120" s="17">
        <v>903400</v>
      </c>
      <c r="R120" s="17">
        <v>903400</v>
      </c>
      <c r="S120" s="17">
        <v>903400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828100</v>
      </c>
      <c r="Z120" s="17">
        <v>828100</v>
      </c>
      <c r="AA120" s="17">
        <v>0</v>
      </c>
      <c r="AB120" s="17">
        <v>828100</v>
      </c>
      <c r="AC120" s="17">
        <v>828100</v>
      </c>
      <c r="AD120" s="17">
        <v>828100</v>
      </c>
      <c r="AE120" s="18">
        <v>0.91664821784370154</v>
      </c>
      <c r="AF120" s="17">
        <v>75300</v>
      </c>
      <c r="AG120" s="18">
        <v>0.91664821784370154</v>
      </c>
      <c r="AH120" s="17">
        <v>0</v>
      </c>
      <c r="AI120" s="18"/>
      <c r="AJ120" s="3"/>
    </row>
    <row r="121" spans="1:36" ht="63.75" outlineLevel="4" x14ac:dyDescent="0.25">
      <c r="A121" s="14" t="s">
        <v>237</v>
      </c>
      <c r="B121" s="15" t="s">
        <v>238</v>
      </c>
      <c r="C121" s="14" t="s">
        <v>237</v>
      </c>
      <c r="D121" s="14"/>
      <c r="E121" s="14"/>
      <c r="F121" s="16"/>
      <c r="G121" s="14"/>
      <c r="H121" s="14"/>
      <c r="I121" s="14"/>
      <c r="J121" s="14"/>
      <c r="K121" s="14"/>
      <c r="L121" s="14"/>
      <c r="M121" s="14"/>
      <c r="N121" s="14"/>
      <c r="O121" s="17">
        <v>11200</v>
      </c>
      <c r="P121" s="17">
        <v>0</v>
      </c>
      <c r="Q121" s="17">
        <v>11200</v>
      </c>
      <c r="R121" s="17">
        <v>11200</v>
      </c>
      <c r="S121" s="17">
        <v>11200</v>
      </c>
      <c r="T121" s="17">
        <v>0</v>
      </c>
      <c r="U121" s="17">
        <v>0</v>
      </c>
      <c r="V121" s="17">
        <v>0</v>
      </c>
      <c r="W121" s="17">
        <v>0</v>
      </c>
      <c r="X121" s="17">
        <v>0</v>
      </c>
      <c r="Y121" s="17">
        <v>11200</v>
      </c>
      <c r="Z121" s="17">
        <v>11200</v>
      </c>
      <c r="AA121" s="17">
        <v>0</v>
      </c>
      <c r="AB121" s="17">
        <v>11200</v>
      </c>
      <c r="AC121" s="17">
        <v>11200</v>
      </c>
      <c r="AD121" s="17">
        <v>11200</v>
      </c>
      <c r="AE121" s="18">
        <v>1</v>
      </c>
      <c r="AF121" s="17">
        <v>0</v>
      </c>
      <c r="AG121" s="18">
        <v>1</v>
      </c>
      <c r="AH121" s="17">
        <v>0</v>
      </c>
      <c r="AI121" s="18"/>
      <c r="AJ121" s="3"/>
    </row>
    <row r="122" spans="1:36" ht="51" outlineLevel="4" x14ac:dyDescent="0.25">
      <c r="A122" s="14" t="s">
        <v>239</v>
      </c>
      <c r="B122" s="15" t="s">
        <v>240</v>
      </c>
      <c r="C122" s="14" t="s">
        <v>239</v>
      </c>
      <c r="D122" s="14"/>
      <c r="E122" s="14"/>
      <c r="F122" s="16"/>
      <c r="G122" s="14"/>
      <c r="H122" s="14"/>
      <c r="I122" s="14"/>
      <c r="J122" s="14"/>
      <c r="K122" s="14"/>
      <c r="L122" s="14"/>
      <c r="M122" s="14"/>
      <c r="N122" s="14"/>
      <c r="O122" s="17">
        <v>108000</v>
      </c>
      <c r="P122" s="17">
        <v>36000</v>
      </c>
      <c r="Q122" s="17">
        <v>144000</v>
      </c>
      <c r="R122" s="17">
        <v>144000</v>
      </c>
      <c r="S122" s="17">
        <v>144000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87923.04</v>
      </c>
      <c r="Z122" s="17">
        <v>87923.04</v>
      </c>
      <c r="AA122" s="17">
        <v>0</v>
      </c>
      <c r="AB122" s="17">
        <v>87923.04</v>
      </c>
      <c r="AC122" s="17">
        <v>87923.04</v>
      </c>
      <c r="AD122" s="17">
        <v>87923.04</v>
      </c>
      <c r="AE122" s="18">
        <v>0.61057666666666666</v>
      </c>
      <c r="AF122" s="17">
        <v>56076.959999999999</v>
      </c>
      <c r="AG122" s="18">
        <v>0.61057666666666666</v>
      </c>
      <c r="AH122" s="17">
        <v>0</v>
      </c>
      <c r="AI122" s="18"/>
      <c r="AJ122" s="3"/>
    </row>
    <row r="123" spans="1:36" ht="38.25" outlineLevel="4" x14ac:dyDescent="0.25">
      <c r="A123" s="14" t="s">
        <v>241</v>
      </c>
      <c r="B123" s="15" t="s">
        <v>242</v>
      </c>
      <c r="C123" s="14" t="s">
        <v>241</v>
      </c>
      <c r="D123" s="14"/>
      <c r="E123" s="14"/>
      <c r="F123" s="16"/>
      <c r="G123" s="14"/>
      <c r="H123" s="14"/>
      <c r="I123" s="14"/>
      <c r="J123" s="14"/>
      <c r="K123" s="14"/>
      <c r="L123" s="14"/>
      <c r="M123" s="14"/>
      <c r="N123" s="14"/>
      <c r="O123" s="17">
        <v>402000</v>
      </c>
      <c r="P123" s="17">
        <v>0</v>
      </c>
      <c r="Q123" s="17">
        <v>402000</v>
      </c>
      <c r="R123" s="17">
        <v>402000</v>
      </c>
      <c r="S123" s="17">
        <v>402000</v>
      </c>
      <c r="T123" s="17">
        <v>0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8">
        <v>0</v>
      </c>
      <c r="AF123" s="17">
        <v>402000</v>
      </c>
      <c r="AG123" s="18">
        <v>0</v>
      </c>
      <c r="AH123" s="17">
        <v>0</v>
      </c>
      <c r="AI123" s="18"/>
      <c r="AJ123" s="3"/>
    </row>
    <row r="124" spans="1:36" ht="38.25" outlineLevel="4" x14ac:dyDescent="0.25">
      <c r="A124" s="14" t="s">
        <v>243</v>
      </c>
      <c r="B124" s="15" t="s">
        <v>244</v>
      </c>
      <c r="C124" s="14" t="s">
        <v>243</v>
      </c>
      <c r="D124" s="14"/>
      <c r="E124" s="14"/>
      <c r="F124" s="16"/>
      <c r="G124" s="14"/>
      <c r="H124" s="14"/>
      <c r="I124" s="14"/>
      <c r="J124" s="14"/>
      <c r="K124" s="14"/>
      <c r="L124" s="14"/>
      <c r="M124" s="14"/>
      <c r="N124" s="14"/>
      <c r="O124" s="17">
        <v>1536600</v>
      </c>
      <c r="P124" s="17">
        <v>40600</v>
      </c>
      <c r="Q124" s="17">
        <v>1577200</v>
      </c>
      <c r="R124" s="17">
        <v>1577200</v>
      </c>
      <c r="S124" s="17">
        <v>1577200</v>
      </c>
      <c r="T124" s="17">
        <v>0</v>
      </c>
      <c r="U124" s="17">
        <v>0</v>
      </c>
      <c r="V124" s="17">
        <v>0</v>
      </c>
      <c r="W124" s="17">
        <v>0</v>
      </c>
      <c r="X124" s="17">
        <v>0</v>
      </c>
      <c r="Y124" s="17">
        <v>1272591.24</v>
      </c>
      <c r="Z124" s="17">
        <v>1272591.24</v>
      </c>
      <c r="AA124" s="17">
        <v>0</v>
      </c>
      <c r="AB124" s="17">
        <v>1272591.24</v>
      </c>
      <c r="AC124" s="17">
        <v>1272591.24</v>
      </c>
      <c r="AD124" s="17">
        <v>1272591.24</v>
      </c>
      <c r="AE124" s="18">
        <v>0.80686738523966528</v>
      </c>
      <c r="AF124" s="17">
        <v>304608.76</v>
      </c>
      <c r="AG124" s="18">
        <v>0.80686738523966528</v>
      </c>
      <c r="AH124" s="17">
        <v>0</v>
      </c>
      <c r="AI124" s="18"/>
      <c r="AJ124" s="3"/>
    </row>
    <row r="125" spans="1:36" s="64" customFormat="1" outlineLevel="2" x14ac:dyDescent="0.25">
      <c r="A125" s="58" t="s">
        <v>245</v>
      </c>
      <c r="B125" s="59" t="s">
        <v>246</v>
      </c>
      <c r="C125" s="58" t="s">
        <v>245</v>
      </c>
      <c r="D125" s="58"/>
      <c r="E125" s="58"/>
      <c r="F125" s="60"/>
      <c r="G125" s="58"/>
      <c r="H125" s="58"/>
      <c r="I125" s="58"/>
      <c r="J125" s="58"/>
      <c r="K125" s="58"/>
      <c r="L125" s="58"/>
      <c r="M125" s="58"/>
      <c r="N125" s="58"/>
      <c r="O125" s="61">
        <v>9954910</v>
      </c>
      <c r="P125" s="61">
        <v>31217777.219999999</v>
      </c>
      <c r="Q125" s="61">
        <f>Q126+Q127</f>
        <v>18135300</v>
      </c>
      <c r="R125" s="61">
        <f t="shared" ref="R125:Z125" si="4">R126+R127</f>
        <v>18135300</v>
      </c>
      <c r="S125" s="61">
        <f t="shared" si="4"/>
        <v>18135300</v>
      </c>
      <c r="T125" s="61">
        <f t="shared" si="4"/>
        <v>0</v>
      </c>
      <c r="U125" s="61">
        <f t="shared" si="4"/>
        <v>0</v>
      </c>
      <c r="V125" s="61">
        <f t="shared" si="4"/>
        <v>0</v>
      </c>
      <c r="W125" s="61">
        <f t="shared" si="4"/>
        <v>0</v>
      </c>
      <c r="X125" s="61">
        <f t="shared" si="4"/>
        <v>0</v>
      </c>
      <c r="Y125" s="61">
        <f t="shared" si="4"/>
        <v>13557200</v>
      </c>
      <c r="Z125" s="61">
        <f t="shared" si="4"/>
        <v>13557200</v>
      </c>
      <c r="AA125" s="61">
        <v>0</v>
      </c>
      <c r="AB125" s="61">
        <v>27973977.219999999</v>
      </c>
      <c r="AC125" s="61">
        <v>27973977.219999999</v>
      </c>
      <c r="AD125" s="61">
        <v>27973977.219999999</v>
      </c>
      <c r="AE125" s="62">
        <f>Z125/Q125</f>
        <v>0.74755862875166113</v>
      </c>
      <c r="AF125" s="61">
        <v>13198710</v>
      </c>
      <c r="AG125" s="62">
        <v>0.67943044549230669</v>
      </c>
      <c r="AH125" s="61">
        <v>0</v>
      </c>
      <c r="AI125" s="62"/>
      <c r="AJ125" s="63"/>
    </row>
    <row r="126" spans="1:36" ht="63.75" outlineLevel="4" x14ac:dyDescent="0.25">
      <c r="A126" s="14" t="s">
        <v>247</v>
      </c>
      <c r="B126" s="15" t="s">
        <v>248</v>
      </c>
      <c r="C126" s="14" t="s">
        <v>247</v>
      </c>
      <c r="D126" s="14"/>
      <c r="E126" s="14"/>
      <c r="F126" s="16"/>
      <c r="G126" s="14"/>
      <c r="H126" s="14"/>
      <c r="I126" s="14"/>
      <c r="J126" s="14"/>
      <c r="K126" s="14"/>
      <c r="L126" s="14"/>
      <c r="M126" s="14"/>
      <c r="N126" s="14"/>
      <c r="O126" s="17">
        <v>0</v>
      </c>
      <c r="P126" s="17">
        <v>2760200</v>
      </c>
      <c r="Q126" s="17">
        <v>2760200</v>
      </c>
      <c r="R126" s="17">
        <v>2760200</v>
      </c>
      <c r="S126" s="17">
        <v>2760200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1367100</v>
      </c>
      <c r="Z126" s="17">
        <v>1367100</v>
      </c>
      <c r="AA126" s="17">
        <v>0</v>
      </c>
      <c r="AB126" s="17">
        <v>1367100</v>
      </c>
      <c r="AC126" s="17">
        <v>1367100</v>
      </c>
      <c r="AD126" s="17">
        <v>1367100</v>
      </c>
      <c r="AE126" s="18">
        <v>0.49529019636258242</v>
      </c>
      <c r="AF126" s="17">
        <v>1393100</v>
      </c>
      <c r="AG126" s="18">
        <v>0.49529019636258242</v>
      </c>
      <c r="AH126" s="17">
        <v>0</v>
      </c>
      <c r="AI126" s="18"/>
      <c r="AJ126" s="3"/>
    </row>
    <row r="127" spans="1:36" ht="25.5" outlineLevel="4" x14ac:dyDescent="0.25">
      <c r="A127" s="14" t="s">
        <v>249</v>
      </c>
      <c r="B127" s="15" t="s">
        <v>250</v>
      </c>
      <c r="C127" s="14" t="s">
        <v>249</v>
      </c>
      <c r="D127" s="14"/>
      <c r="E127" s="14"/>
      <c r="F127" s="16"/>
      <c r="G127" s="14"/>
      <c r="H127" s="14"/>
      <c r="I127" s="14"/>
      <c r="J127" s="14"/>
      <c r="K127" s="14"/>
      <c r="L127" s="14"/>
      <c r="M127" s="14"/>
      <c r="N127" s="14"/>
      <c r="O127" s="17">
        <v>0</v>
      </c>
      <c r="P127" s="17">
        <v>15375100</v>
      </c>
      <c r="Q127" s="17">
        <v>15375100</v>
      </c>
      <c r="R127" s="17">
        <v>15375100</v>
      </c>
      <c r="S127" s="17">
        <v>15375100</v>
      </c>
      <c r="T127" s="17">
        <v>0</v>
      </c>
      <c r="U127" s="17">
        <v>0</v>
      </c>
      <c r="V127" s="17">
        <v>0</v>
      </c>
      <c r="W127" s="17">
        <v>0</v>
      </c>
      <c r="X127" s="17">
        <v>0</v>
      </c>
      <c r="Y127" s="17">
        <v>12190100</v>
      </c>
      <c r="Z127" s="17">
        <v>12190100</v>
      </c>
      <c r="AA127" s="17">
        <v>0</v>
      </c>
      <c r="AB127" s="17">
        <v>12190100</v>
      </c>
      <c r="AC127" s="17">
        <v>12190100</v>
      </c>
      <c r="AD127" s="17">
        <v>12190100</v>
      </c>
      <c r="AE127" s="18">
        <v>0.79284687579267776</v>
      </c>
      <c r="AF127" s="17">
        <v>3185000</v>
      </c>
      <c r="AG127" s="18">
        <v>0.79284687579267776</v>
      </c>
      <c r="AH127" s="17">
        <v>0</v>
      </c>
      <c r="AI127" s="18"/>
      <c r="AJ127" s="3"/>
    </row>
    <row r="128" spans="1:36" s="64" customFormat="1" outlineLevel="1" x14ac:dyDescent="0.25">
      <c r="A128" s="58" t="s">
        <v>251</v>
      </c>
      <c r="B128" s="59" t="s">
        <v>252</v>
      </c>
      <c r="C128" s="58" t="s">
        <v>251</v>
      </c>
      <c r="D128" s="58"/>
      <c r="E128" s="58"/>
      <c r="F128" s="60"/>
      <c r="G128" s="58"/>
      <c r="H128" s="58"/>
      <c r="I128" s="58"/>
      <c r="J128" s="58"/>
      <c r="K128" s="58"/>
      <c r="L128" s="58"/>
      <c r="M128" s="58"/>
      <c r="N128" s="58"/>
      <c r="O128" s="61">
        <v>0</v>
      </c>
      <c r="P128" s="61">
        <v>3378321.06</v>
      </c>
      <c r="Q128" s="61">
        <v>3378321.06</v>
      </c>
      <c r="R128" s="61">
        <v>3378321.06</v>
      </c>
      <c r="S128" s="61">
        <v>3378321.06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3787550.58</v>
      </c>
      <c r="Z128" s="61">
        <v>3787550.58</v>
      </c>
      <c r="AA128" s="61">
        <v>0</v>
      </c>
      <c r="AB128" s="61">
        <v>3787550.58</v>
      </c>
      <c r="AC128" s="61">
        <v>3787550.58</v>
      </c>
      <c r="AD128" s="61">
        <v>3787550.58</v>
      </c>
      <c r="AE128" s="62">
        <f>Z128/Q128</f>
        <v>1.1211339931083992</v>
      </c>
      <c r="AF128" s="61">
        <v>-409229.52</v>
      </c>
      <c r="AG128" s="62">
        <v>1.1211339931083992</v>
      </c>
      <c r="AH128" s="61">
        <v>0</v>
      </c>
      <c r="AI128" s="62"/>
      <c r="AJ128" s="63"/>
    </row>
    <row r="129" spans="1:36" ht="76.5" outlineLevel="4" x14ac:dyDescent="0.25">
      <c r="A129" s="14" t="s">
        <v>253</v>
      </c>
      <c r="B129" s="15" t="s">
        <v>254</v>
      </c>
      <c r="C129" s="14" t="s">
        <v>253</v>
      </c>
      <c r="D129" s="14"/>
      <c r="E129" s="14"/>
      <c r="F129" s="16"/>
      <c r="G129" s="14"/>
      <c r="H129" s="14"/>
      <c r="I129" s="14"/>
      <c r="J129" s="14"/>
      <c r="K129" s="14"/>
      <c r="L129" s="14"/>
      <c r="M129" s="14"/>
      <c r="N129" s="14"/>
      <c r="O129" s="17">
        <v>0</v>
      </c>
      <c r="P129" s="17">
        <v>1793911</v>
      </c>
      <c r="Q129" s="17">
        <v>1793911</v>
      </c>
      <c r="R129" s="17">
        <v>1793911</v>
      </c>
      <c r="S129" s="17">
        <v>1793911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1226672.8</v>
      </c>
      <c r="Z129" s="17">
        <v>1226672.8</v>
      </c>
      <c r="AA129" s="17">
        <v>0</v>
      </c>
      <c r="AB129" s="17">
        <v>1226672.8</v>
      </c>
      <c r="AC129" s="17">
        <v>1226672.8</v>
      </c>
      <c r="AD129" s="17">
        <v>1226672.8</v>
      </c>
      <c r="AE129" s="18">
        <v>0.68379802565456149</v>
      </c>
      <c r="AF129" s="17">
        <v>567238.19999999995</v>
      </c>
      <c r="AG129" s="18">
        <v>0.68379802565456149</v>
      </c>
      <c r="AH129" s="17">
        <v>0</v>
      </c>
      <c r="AI129" s="18"/>
      <c r="AJ129" s="3"/>
    </row>
    <row r="130" spans="1:36" ht="51" outlineLevel="4" x14ac:dyDescent="0.25">
      <c r="A130" s="14" t="s">
        <v>255</v>
      </c>
      <c r="B130" s="15" t="s">
        <v>256</v>
      </c>
      <c r="C130" s="14" t="s">
        <v>255</v>
      </c>
      <c r="D130" s="14"/>
      <c r="E130" s="14"/>
      <c r="F130" s="16"/>
      <c r="G130" s="14"/>
      <c r="H130" s="14"/>
      <c r="I130" s="14"/>
      <c r="J130" s="14"/>
      <c r="K130" s="14"/>
      <c r="L130" s="14"/>
      <c r="M130" s="14"/>
      <c r="N130" s="14"/>
      <c r="O130" s="17">
        <v>0</v>
      </c>
      <c r="P130" s="17">
        <v>1326710.06</v>
      </c>
      <c r="Q130" s="17">
        <v>1326710.06</v>
      </c>
      <c r="R130" s="17">
        <v>1326710.06</v>
      </c>
      <c r="S130" s="17">
        <v>1326710.06</v>
      </c>
      <c r="T130" s="17">
        <v>0</v>
      </c>
      <c r="U130" s="17">
        <v>0</v>
      </c>
      <c r="V130" s="17">
        <v>0</v>
      </c>
      <c r="W130" s="17">
        <v>0</v>
      </c>
      <c r="X130" s="17">
        <v>0</v>
      </c>
      <c r="Y130" s="17">
        <v>1881211.72</v>
      </c>
      <c r="Z130" s="17">
        <v>1881211.72</v>
      </c>
      <c r="AA130" s="17">
        <v>0</v>
      </c>
      <c r="AB130" s="17">
        <v>1881211.72</v>
      </c>
      <c r="AC130" s="17">
        <v>1881211.72</v>
      </c>
      <c r="AD130" s="17">
        <v>1881211.72</v>
      </c>
      <c r="AE130" s="18">
        <v>1.4179524047628009</v>
      </c>
      <c r="AF130" s="17">
        <v>-554501.66</v>
      </c>
      <c r="AG130" s="18">
        <v>1.4179524047628009</v>
      </c>
      <c r="AH130" s="17">
        <v>0</v>
      </c>
      <c r="AI130" s="18"/>
      <c r="AJ130" s="3"/>
    </row>
    <row r="131" spans="1:36" ht="25.5" outlineLevel="4" x14ac:dyDescent="0.25">
      <c r="A131" s="14" t="s">
        <v>257</v>
      </c>
      <c r="B131" s="15" t="s">
        <v>258</v>
      </c>
      <c r="C131" s="14" t="s">
        <v>257</v>
      </c>
      <c r="D131" s="14"/>
      <c r="E131" s="14"/>
      <c r="F131" s="16"/>
      <c r="G131" s="14"/>
      <c r="H131" s="14"/>
      <c r="I131" s="14"/>
      <c r="J131" s="14"/>
      <c r="K131" s="14"/>
      <c r="L131" s="14"/>
      <c r="M131" s="14"/>
      <c r="N131" s="14"/>
      <c r="O131" s="17">
        <v>0</v>
      </c>
      <c r="P131" s="17">
        <v>257700</v>
      </c>
      <c r="Q131" s="17">
        <v>257700</v>
      </c>
      <c r="R131" s="17">
        <v>257700</v>
      </c>
      <c r="S131" s="17">
        <v>257700</v>
      </c>
      <c r="T131" s="17">
        <v>0</v>
      </c>
      <c r="U131" s="17">
        <v>0</v>
      </c>
      <c r="V131" s="17">
        <v>0</v>
      </c>
      <c r="W131" s="17">
        <v>0</v>
      </c>
      <c r="X131" s="17">
        <v>0</v>
      </c>
      <c r="Y131" s="17">
        <v>679666.06</v>
      </c>
      <c r="Z131" s="17">
        <v>679666.06</v>
      </c>
      <c r="AA131" s="17">
        <v>0</v>
      </c>
      <c r="AB131" s="17">
        <v>679666.06</v>
      </c>
      <c r="AC131" s="17">
        <v>679666.06</v>
      </c>
      <c r="AD131" s="17">
        <v>679666.06</v>
      </c>
      <c r="AE131" s="18">
        <v>2.6374313542879317</v>
      </c>
      <c r="AF131" s="17">
        <v>-421966.06</v>
      </c>
      <c r="AG131" s="18">
        <v>2.6374313542879317</v>
      </c>
      <c r="AH131" s="17">
        <v>0</v>
      </c>
      <c r="AI131" s="18"/>
      <c r="AJ131" s="3"/>
    </row>
    <row r="132" spans="1:36" ht="76.5" outlineLevel="1" x14ac:dyDescent="0.25">
      <c r="A132" s="14" t="s">
        <v>259</v>
      </c>
      <c r="B132" s="53" t="s">
        <v>260</v>
      </c>
      <c r="C132" s="54" t="s">
        <v>259</v>
      </c>
      <c r="D132" s="54"/>
      <c r="E132" s="54"/>
      <c r="F132" s="55"/>
      <c r="G132" s="54"/>
      <c r="H132" s="54"/>
      <c r="I132" s="54"/>
      <c r="J132" s="54"/>
      <c r="K132" s="54"/>
      <c r="L132" s="54"/>
      <c r="M132" s="54"/>
      <c r="N132" s="54"/>
      <c r="O132" s="56">
        <v>0</v>
      </c>
      <c r="P132" s="56">
        <v>0</v>
      </c>
      <c r="Q132" s="56">
        <v>0</v>
      </c>
      <c r="R132" s="56">
        <v>0</v>
      </c>
      <c r="S132" s="56">
        <v>0</v>
      </c>
      <c r="T132" s="56">
        <v>0</v>
      </c>
      <c r="U132" s="56">
        <v>0</v>
      </c>
      <c r="V132" s="56">
        <v>0</v>
      </c>
      <c r="W132" s="56">
        <v>0</v>
      </c>
      <c r="X132" s="56">
        <v>0</v>
      </c>
      <c r="Y132" s="56">
        <v>2000</v>
      </c>
      <c r="Z132" s="56">
        <v>2000</v>
      </c>
      <c r="AA132" s="56">
        <v>0</v>
      </c>
      <c r="AB132" s="56">
        <v>2000</v>
      </c>
      <c r="AC132" s="56">
        <v>2000</v>
      </c>
      <c r="AD132" s="56">
        <v>2000</v>
      </c>
      <c r="AE132" s="57"/>
      <c r="AF132" s="17">
        <v>-2000</v>
      </c>
      <c r="AG132" s="18"/>
      <c r="AH132" s="17">
        <v>0</v>
      </c>
      <c r="AI132" s="18"/>
      <c r="AJ132" s="3"/>
    </row>
    <row r="133" spans="1:36" ht="63.75" outlineLevel="4" x14ac:dyDescent="0.25">
      <c r="A133" s="14" t="s">
        <v>261</v>
      </c>
      <c r="B133" s="15" t="s">
        <v>262</v>
      </c>
      <c r="C133" s="14" t="s">
        <v>261</v>
      </c>
      <c r="D133" s="14"/>
      <c r="E133" s="14"/>
      <c r="F133" s="16"/>
      <c r="G133" s="14"/>
      <c r="H133" s="14"/>
      <c r="I133" s="14"/>
      <c r="J133" s="14"/>
      <c r="K133" s="14"/>
      <c r="L133" s="14"/>
      <c r="M133" s="14"/>
      <c r="N133" s="14"/>
      <c r="O133" s="17">
        <v>0</v>
      </c>
      <c r="P133" s="17">
        <v>0</v>
      </c>
      <c r="Q133" s="17">
        <v>0</v>
      </c>
      <c r="R133" s="17">
        <v>0</v>
      </c>
      <c r="S133" s="17">
        <v>0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2000</v>
      </c>
      <c r="Z133" s="17">
        <v>2000</v>
      </c>
      <c r="AA133" s="17">
        <v>0</v>
      </c>
      <c r="AB133" s="17">
        <v>2000</v>
      </c>
      <c r="AC133" s="17">
        <v>2000</v>
      </c>
      <c r="AD133" s="17">
        <v>2000</v>
      </c>
      <c r="AE133" s="18"/>
      <c r="AF133" s="17">
        <v>-2000</v>
      </c>
      <c r="AG133" s="18"/>
      <c r="AH133" s="17">
        <v>0</v>
      </c>
      <c r="AI133" s="18"/>
      <c r="AJ133" s="3"/>
    </row>
    <row r="134" spans="1:36" ht="51" outlineLevel="1" x14ac:dyDescent="0.25">
      <c r="A134" s="14" t="s">
        <v>263</v>
      </c>
      <c r="B134" s="53" t="s">
        <v>264</v>
      </c>
      <c r="C134" s="54" t="s">
        <v>263</v>
      </c>
      <c r="D134" s="54"/>
      <c r="E134" s="54"/>
      <c r="F134" s="55"/>
      <c r="G134" s="54"/>
      <c r="H134" s="54"/>
      <c r="I134" s="54"/>
      <c r="J134" s="54"/>
      <c r="K134" s="54"/>
      <c r="L134" s="54"/>
      <c r="M134" s="54"/>
      <c r="N134" s="54"/>
      <c r="O134" s="56">
        <v>0</v>
      </c>
      <c r="P134" s="56">
        <v>-32701265.809999999</v>
      </c>
      <c r="Q134" s="56">
        <v>-32701265.809999999</v>
      </c>
      <c r="R134" s="56">
        <v>-32701265.809999999</v>
      </c>
      <c r="S134" s="56">
        <v>-32701265.809999999</v>
      </c>
      <c r="T134" s="56">
        <v>0</v>
      </c>
      <c r="U134" s="56">
        <v>0</v>
      </c>
      <c r="V134" s="56">
        <v>0</v>
      </c>
      <c r="W134" s="56">
        <v>0</v>
      </c>
      <c r="X134" s="56">
        <v>0</v>
      </c>
      <c r="Y134" s="56">
        <v>-32703265.809999999</v>
      </c>
      <c r="Z134" s="56">
        <v>-32703265.809999999</v>
      </c>
      <c r="AA134" s="56">
        <v>0</v>
      </c>
      <c r="AB134" s="56">
        <v>-32703265.809999999</v>
      </c>
      <c r="AC134" s="56">
        <v>-32703265.809999999</v>
      </c>
      <c r="AD134" s="56">
        <v>-32703265.809999999</v>
      </c>
      <c r="AE134" s="57">
        <v>1.0000611597120312</v>
      </c>
      <c r="AF134" s="17">
        <v>2000</v>
      </c>
      <c r="AG134" s="18">
        <v>1.0000611597120312</v>
      </c>
      <c r="AH134" s="17">
        <v>0</v>
      </c>
      <c r="AI134" s="18"/>
      <c r="AJ134" s="3"/>
    </row>
    <row r="135" spans="1:36" ht="51" outlineLevel="4" x14ac:dyDescent="0.25">
      <c r="A135" s="14" t="s">
        <v>265</v>
      </c>
      <c r="B135" s="15" t="s">
        <v>266</v>
      </c>
      <c r="C135" s="14" t="s">
        <v>265</v>
      </c>
      <c r="D135" s="14"/>
      <c r="E135" s="14"/>
      <c r="F135" s="16"/>
      <c r="G135" s="14"/>
      <c r="H135" s="14"/>
      <c r="I135" s="14"/>
      <c r="J135" s="14"/>
      <c r="K135" s="14"/>
      <c r="L135" s="14"/>
      <c r="M135" s="14"/>
      <c r="N135" s="14"/>
      <c r="O135" s="17">
        <v>0</v>
      </c>
      <c r="P135" s="17">
        <v>-32701265.809999999</v>
      </c>
      <c r="Q135" s="17">
        <v>-32701265.809999999</v>
      </c>
      <c r="R135" s="17">
        <v>-32701265.809999999</v>
      </c>
      <c r="S135" s="17">
        <v>-32701265.809999999</v>
      </c>
      <c r="T135" s="17">
        <v>0</v>
      </c>
      <c r="U135" s="17">
        <v>0</v>
      </c>
      <c r="V135" s="17">
        <v>0</v>
      </c>
      <c r="W135" s="17">
        <v>0</v>
      </c>
      <c r="X135" s="17">
        <v>0</v>
      </c>
      <c r="Y135" s="17">
        <v>-32701265.809999999</v>
      </c>
      <c r="Z135" s="17">
        <v>-32701265.809999999</v>
      </c>
      <c r="AA135" s="17">
        <v>0</v>
      </c>
      <c r="AB135" s="17">
        <v>-32701265.809999999</v>
      </c>
      <c r="AC135" s="17">
        <v>-32701265.809999999</v>
      </c>
      <c r="AD135" s="17">
        <v>-32701265.809999999</v>
      </c>
      <c r="AE135" s="18">
        <v>1</v>
      </c>
      <c r="AF135" s="17">
        <v>0</v>
      </c>
      <c r="AG135" s="18">
        <v>1</v>
      </c>
      <c r="AH135" s="17">
        <v>0</v>
      </c>
      <c r="AI135" s="18"/>
      <c r="AJ135" s="3"/>
    </row>
    <row r="136" spans="1:36" ht="51" outlineLevel="4" x14ac:dyDescent="0.25">
      <c r="A136" s="14" t="s">
        <v>267</v>
      </c>
      <c r="B136" s="15" t="s">
        <v>268</v>
      </c>
      <c r="C136" s="14" t="s">
        <v>267</v>
      </c>
      <c r="D136" s="14"/>
      <c r="E136" s="14"/>
      <c r="F136" s="16"/>
      <c r="G136" s="14"/>
      <c r="H136" s="14"/>
      <c r="I136" s="14"/>
      <c r="J136" s="14"/>
      <c r="K136" s="14"/>
      <c r="L136" s="14"/>
      <c r="M136" s="14"/>
      <c r="N136" s="14"/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-2000</v>
      </c>
      <c r="Z136" s="17">
        <v>-2000</v>
      </c>
      <c r="AA136" s="17">
        <v>0</v>
      </c>
      <c r="AB136" s="17">
        <v>-2000</v>
      </c>
      <c r="AC136" s="17">
        <v>-2000</v>
      </c>
      <c r="AD136" s="17">
        <v>-2000</v>
      </c>
      <c r="AE136" s="18"/>
      <c r="AF136" s="17">
        <v>2000</v>
      </c>
      <c r="AG136" s="18"/>
      <c r="AH136" s="17">
        <v>0</v>
      </c>
      <c r="AI136" s="18"/>
      <c r="AJ136" s="3"/>
    </row>
    <row r="137" spans="1:36" x14ac:dyDescent="0.25">
      <c r="A137" s="26" t="s">
        <v>269</v>
      </c>
      <c r="B137" s="27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8"/>
      <c r="N137" s="28"/>
      <c r="O137" s="29">
        <v>421578420</v>
      </c>
      <c r="P137" s="29">
        <v>146783941.97</v>
      </c>
      <c r="Q137" s="29">
        <f>Q9+Q99</f>
        <v>450158988.55000001</v>
      </c>
      <c r="R137" s="29">
        <f t="shared" ref="R137:Z137" si="5">R9+R99</f>
        <v>450158988.55000001</v>
      </c>
      <c r="S137" s="29">
        <f t="shared" si="5"/>
        <v>450158988.55000001</v>
      </c>
      <c r="T137" s="29">
        <f t="shared" si="5"/>
        <v>0</v>
      </c>
      <c r="U137" s="29">
        <f t="shared" si="5"/>
        <v>0</v>
      </c>
      <c r="V137" s="29">
        <f t="shared" si="5"/>
        <v>0</v>
      </c>
      <c r="W137" s="29">
        <f t="shared" si="5"/>
        <v>0</v>
      </c>
      <c r="X137" s="29">
        <f t="shared" si="5"/>
        <v>0</v>
      </c>
      <c r="Y137" s="29">
        <f t="shared" si="5"/>
        <v>327963983.63999999</v>
      </c>
      <c r="Z137" s="29">
        <f t="shared" si="5"/>
        <v>327963983.63999999</v>
      </c>
      <c r="AA137" s="29">
        <v>33189562.43</v>
      </c>
      <c r="AB137" s="29">
        <v>434331185.48000002</v>
      </c>
      <c r="AC137" s="29">
        <v>401141623.05000001</v>
      </c>
      <c r="AD137" s="29">
        <v>401141623.05000001</v>
      </c>
      <c r="AE137" s="30">
        <f>Z137/Q137</f>
        <v>0.72855144955874274</v>
      </c>
      <c r="AF137" s="19">
        <v>167220738.91999999</v>
      </c>
      <c r="AG137" s="20">
        <v>0.70578498840001225</v>
      </c>
      <c r="AH137" s="19">
        <v>0</v>
      </c>
      <c r="AI137" s="20"/>
      <c r="AJ137" s="3"/>
    </row>
    <row r="138" spans="1:3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 t="s">
        <v>2</v>
      </c>
      <c r="AE138" s="3"/>
      <c r="AF138" s="3"/>
      <c r="AG138" s="3"/>
      <c r="AH138" s="3"/>
      <c r="AI138" s="3"/>
      <c r="AJ138" s="3"/>
    </row>
    <row r="139" spans="1:36" x14ac:dyDescent="0.2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1"/>
      <c r="AC139" s="21"/>
      <c r="AD139" s="21"/>
      <c r="AE139" s="21"/>
      <c r="AF139" s="21"/>
      <c r="AG139" s="21"/>
      <c r="AH139" s="21"/>
      <c r="AI139" s="21"/>
      <c r="AJ139" s="3"/>
    </row>
  </sheetData>
  <mergeCells count="32">
    <mergeCell ref="A137:H137"/>
    <mergeCell ref="A139:AA139"/>
    <mergeCell ref="X7:Z8"/>
    <mergeCell ref="AE7:AE8"/>
    <mergeCell ref="AA7:AC7"/>
    <mergeCell ref="AF7:AG7"/>
    <mergeCell ref="AH7:AI7"/>
    <mergeCell ref="S7:S8"/>
    <mergeCell ref="T7:T8"/>
    <mergeCell ref="U7:U8"/>
    <mergeCell ref="V7:V8"/>
    <mergeCell ref="W7:W8"/>
    <mergeCell ref="A6:AI6"/>
    <mergeCell ref="A7:A8"/>
    <mergeCell ref="B7:B8"/>
    <mergeCell ref="C7:C8"/>
    <mergeCell ref="D7:D8"/>
    <mergeCell ref="E7:E8"/>
    <mergeCell ref="F7:H7"/>
    <mergeCell ref="I7:K7"/>
    <mergeCell ref="L7:L8"/>
    <mergeCell ref="M7:M8"/>
    <mergeCell ref="N7:N8"/>
    <mergeCell ref="O7:O8"/>
    <mergeCell ref="P7:P8"/>
    <mergeCell ref="Q7:Q8"/>
    <mergeCell ref="R7:R8"/>
    <mergeCell ref="A1:AI1"/>
    <mergeCell ref="A2:AI2"/>
    <mergeCell ref="A3:AI3"/>
    <mergeCell ref="A4:AG4"/>
    <mergeCell ref="A5:AG5"/>
  </mergeCells>
  <pageMargins left="0.39374999999999999" right="0.39374999999999999" top="0.59027779999999996" bottom="0.59027779999999996" header="0.39374999999999999" footer="0.39374999999999999"/>
  <pageSetup paperSize="9" scale="81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55D5379-833E-47C8-AA4E-073B9DA55D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 консолид</vt:lpstr>
      <vt:lpstr>'Доход консолид'!Заголовки_для_печати</vt:lpstr>
      <vt:lpstr>'Доход консолид'!Область_печати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Иванова</dc:creator>
  <cp:lastModifiedBy>Инна Иванова</cp:lastModifiedBy>
  <cp:lastPrinted>2020-11-03T05:55:25Z</cp:lastPrinted>
  <dcterms:created xsi:type="dcterms:W3CDTF">2020-11-03T05:35:40Z</dcterms:created>
  <dcterms:modified xsi:type="dcterms:W3CDTF">2020-11-03T05:55:30Z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2017(4).xlsx</vt:lpwstr>
  </property>
  <property fmtid="{D5CDD505-2E9C-101B-9397-08002B2CF9AE}" pid="3" name="Название отчета">
    <vt:lpwstr>Вариант 2017(4).xlsx</vt:lpwstr>
  </property>
  <property fmtid="{D5CDD505-2E9C-101B-9397-08002B2CF9AE}" pid="4" name="Версия клиента">
    <vt:lpwstr>20.1.25.6250 (.NET 4.7.2)</vt:lpwstr>
  </property>
  <property fmtid="{D5CDD505-2E9C-101B-9397-08002B2CF9AE}" pid="5" name="Версия базы">
    <vt:lpwstr>20.1.1944.195882633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192.168.21.160</vt:lpwstr>
  </property>
  <property fmtid="{D5CDD505-2E9C-101B-9397-08002B2CF9AE}" pid="8" name="База">
    <vt:lpwstr>FObudg2020</vt:lpwstr>
  </property>
  <property fmtid="{D5CDD505-2E9C-101B-9397-08002B2CF9AE}" pid="9" name="Пользователь">
    <vt:lpwstr>fo09_budg2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