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Штаты\2020\"/>
    </mc:Choice>
  </mc:AlternateContent>
  <xr:revisionPtr revIDLastSave="0" documentId="13_ncr:1_{E6FE5FC2-F65E-468E-A6E9-49C700480E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ведения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3" i="5" l="1"/>
  <c r="L43" i="5"/>
  <c r="K43" i="5"/>
  <c r="J43" i="5"/>
  <c r="M40" i="5"/>
  <c r="L40" i="5"/>
  <c r="K40" i="5"/>
  <c r="J40" i="5"/>
  <c r="M37" i="5"/>
  <c r="L37" i="5"/>
  <c r="K37" i="5"/>
  <c r="J37" i="5"/>
  <c r="M34" i="5"/>
  <c r="L34" i="5"/>
  <c r="K34" i="5"/>
  <c r="J34" i="5"/>
  <c r="M31" i="5"/>
  <c r="L31" i="5"/>
  <c r="K31" i="5"/>
  <c r="J31" i="5"/>
  <c r="M28" i="5"/>
  <c r="L28" i="5"/>
  <c r="K28" i="5"/>
  <c r="J28" i="5"/>
  <c r="M25" i="5"/>
  <c r="L25" i="5"/>
  <c r="K25" i="5"/>
  <c r="J25" i="5"/>
  <c r="M22" i="5"/>
  <c r="L22" i="5"/>
  <c r="L4" i="5" s="1"/>
  <c r="K22" i="5"/>
  <c r="J22" i="5"/>
  <c r="M19" i="5"/>
  <c r="L19" i="5"/>
  <c r="K19" i="5"/>
  <c r="J19" i="5"/>
  <c r="J4" i="5"/>
  <c r="K4" i="5" l="1"/>
  <c r="M4" i="5"/>
  <c r="F43" i="5"/>
  <c r="G43" i="5"/>
  <c r="H43" i="5"/>
  <c r="I43" i="5"/>
  <c r="F40" i="5"/>
  <c r="G40" i="5"/>
  <c r="H40" i="5"/>
  <c r="I40" i="5"/>
  <c r="F34" i="5"/>
  <c r="G34" i="5"/>
  <c r="H34" i="5"/>
  <c r="I34" i="5"/>
  <c r="F31" i="5"/>
  <c r="G31" i="5"/>
  <c r="H31" i="5"/>
  <c r="I31" i="5"/>
  <c r="F28" i="5"/>
  <c r="G28" i="5"/>
  <c r="H28" i="5"/>
  <c r="I28" i="5"/>
  <c r="F25" i="5"/>
  <c r="G25" i="5"/>
  <c r="H25" i="5"/>
  <c r="I25" i="5"/>
  <c r="F22" i="5"/>
  <c r="G22" i="5"/>
  <c r="H22" i="5"/>
  <c r="I22" i="5"/>
  <c r="F19" i="5"/>
  <c r="G19" i="5"/>
  <c r="H19" i="5"/>
  <c r="I19" i="5"/>
  <c r="B18" i="5" l="1"/>
  <c r="C46" i="5" l="1"/>
  <c r="B46" i="5"/>
  <c r="B31" i="5" l="1"/>
  <c r="B43" i="5"/>
  <c r="C43" i="5"/>
  <c r="D43" i="5"/>
  <c r="E43" i="5"/>
  <c r="B40" i="5"/>
  <c r="C40" i="5"/>
  <c r="D40" i="5"/>
  <c r="E40" i="5"/>
  <c r="B37" i="5"/>
  <c r="C37" i="5"/>
  <c r="D37" i="5"/>
  <c r="E37" i="5"/>
  <c r="F37" i="5"/>
  <c r="F4" i="5" s="1"/>
  <c r="G37" i="5"/>
  <c r="G4" i="5" s="1"/>
  <c r="H37" i="5"/>
  <c r="H4" i="5" s="1"/>
  <c r="I37" i="5"/>
  <c r="I4" i="5" s="1"/>
  <c r="B34" i="5"/>
  <c r="C34" i="5"/>
  <c r="D34" i="5"/>
  <c r="E34" i="5"/>
  <c r="C31" i="5"/>
  <c r="D31" i="5"/>
  <c r="E31" i="5"/>
  <c r="B28" i="5"/>
  <c r="C28" i="5"/>
  <c r="D28" i="5"/>
  <c r="E28" i="5"/>
  <c r="B25" i="5"/>
  <c r="C25" i="5"/>
  <c r="D25" i="5"/>
  <c r="E25" i="5"/>
  <c r="B22" i="5"/>
  <c r="C22" i="5"/>
  <c r="D22" i="5"/>
  <c r="E22" i="5"/>
  <c r="B19" i="5"/>
  <c r="B4" i="5" s="1"/>
  <c r="C19" i="5"/>
  <c r="D19" i="5"/>
  <c r="E19" i="5"/>
  <c r="D4" i="5" l="1"/>
  <c r="C4" i="5"/>
  <c r="D46" i="5"/>
  <c r="E46" i="5"/>
  <c r="E4" i="5"/>
</calcChain>
</file>

<file path=xl/sharedStrings.xml><?xml version="1.0" encoding="utf-8"?>
<sst xmlns="http://schemas.openxmlformats.org/spreadsheetml/2006/main" count="58" uniqueCount="36">
  <si>
    <t>в т.ч.</t>
  </si>
  <si>
    <t>на 01.01.2020</t>
  </si>
  <si>
    <t>Администрация Алманчинского СП</t>
  </si>
  <si>
    <t>Администрация  Исаковского СП</t>
  </si>
  <si>
    <t>Администрация Караевского СП</t>
  </si>
  <si>
    <t>Администрация Красноармейского СП</t>
  </si>
  <si>
    <t>Администрация Пикшикского СП</t>
  </si>
  <si>
    <t>Администрация Убеевского СП</t>
  </si>
  <si>
    <t>Администрация Чадукасинского СП</t>
  </si>
  <si>
    <t>Администрация Яншихово-Челлинского СП</t>
  </si>
  <si>
    <r>
      <t xml:space="preserve">Администрация Красноармейского района ЧР </t>
    </r>
    <r>
      <rPr>
        <b/>
        <sz val="12"/>
        <color theme="1"/>
        <rFont val="Times New Roman"/>
        <family val="1"/>
        <charset val="204"/>
      </rPr>
      <t>(ОМСУ</t>
    </r>
    <r>
      <rPr>
        <sz val="12"/>
        <color theme="1"/>
        <rFont val="Times New Roman"/>
        <family val="1"/>
        <charset val="204"/>
      </rPr>
      <t>)</t>
    </r>
  </si>
  <si>
    <r>
      <t>Администрация Красноармейского района ЧР (</t>
    </r>
    <r>
      <rPr>
        <b/>
        <sz val="12"/>
        <color theme="1"/>
        <rFont val="Times New Roman"/>
        <family val="1"/>
        <charset val="204"/>
      </rPr>
      <t>АУ МФЦ</t>
    </r>
    <r>
      <rPr>
        <sz val="12"/>
        <color theme="1"/>
        <rFont val="Times New Roman"/>
        <family val="1"/>
        <charset val="204"/>
      </rPr>
      <t>)</t>
    </r>
  </si>
  <si>
    <r>
      <t>Администрация Красноармейского района ЧР (</t>
    </r>
    <r>
      <rPr>
        <b/>
        <sz val="12"/>
        <color theme="1"/>
        <rFont val="Times New Roman"/>
        <family val="1"/>
        <charset val="204"/>
      </rPr>
      <t>МБУ "ЦЕНТР ФИНАНСОВОГО И ХОЗЯЙСТВЕННОГО ОБЕСПЕЧЕНИЯ" КРАСНОАРМЕЙСКОГО РАЙОНА ЧУВАШСКОЙ РЕСПУБЛИКИ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</si>
  <si>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прочий персонал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</si>
  <si>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школы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</si>
  <si>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садики</t>
    </r>
    <r>
      <rPr>
        <sz val="12"/>
        <color theme="1"/>
        <rFont val="Times New Roman"/>
        <family val="1"/>
        <charset val="204"/>
      </rPr>
      <t>)</t>
    </r>
  </si>
  <si>
    <r>
      <t>Отдел образования (</t>
    </r>
    <r>
      <rPr>
        <b/>
        <sz val="12"/>
        <color theme="1"/>
        <rFont val="Times New Roman"/>
        <family val="1"/>
        <charset val="204"/>
      </rPr>
      <t>доп.образов</t>
    </r>
    <r>
      <rPr>
        <sz val="12"/>
        <color theme="1"/>
        <rFont val="Times New Roman"/>
        <family val="1"/>
        <charset val="204"/>
      </rPr>
      <t>)</t>
    </r>
  </si>
  <si>
    <r>
      <t>Отдел социального развития и архивного дела (</t>
    </r>
    <r>
      <rPr>
        <b/>
        <sz val="12"/>
        <color theme="1"/>
        <rFont val="Times New Roman"/>
        <family val="1"/>
        <charset val="204"/>
      </rPr>
      <t>прочий персонал</t>
    </r>
    <r>
      <rPr>
        <sz val="12"/>
        <color theme="1"/>
        <rFont val="Times New Roman"/>
        <family val="1"/>
        <charset val="204"/>
      </rPr>
      <t>)</t>
    </r>
  </si>
  <si>
    <t xml:space="preserve"> Администрация Большешатьминского  СП </t>
  </si>
  <si>
    <t xml:space="preserve"> ОМСУ</t>
  </si>
  <si>
    <t xml:space="preserve"> прочий персонал</t>
  </si>
  <si>
    <t>ОМСУ</t>
  </si>
  <si>
    <t>прочий персонал</t>
  </si>
  <si>
    <r>
      <t xml:space="preserve">Отдел образования </t>
    </r>
    <r>
      <rPr>
        <b/>
        <sz val="12"/>
        <color theme="1"/>
        <rFont val="Times New Roman"/>
        <family val="1"/>
        <charset val="204"/>
      </rPr>
      <t>(ОМСУ)</t>
    </r>
  </si>
  <si>
    <r>
      <t xml:space="preserve">Отдел социального развития и архивного дела </t>
    </r>
    <r>
      <rPr>
        <b/>
        <sz val="12"/>
        <color theme="1"/>
        <rFont val="Times New Roman"/>
        <family val="1"/>
        <charset val="204"/>
      </rPr>
      <t>(ОМСУ)</t>
    </r>
  </si>
  <si>
    <r>
      <t xml:space="preserve">КОНТРОЛЬНО-СЧЕТНЫЙ ОРГАН КРАСНОАРМЕЙСКОГО РАЙОНА </t>
    </r>
    <r>
      <rPr>
        <b/>
        <sz val="12"/>
        <color theme="1"/>
        <rFont val="Times New Roman"/>
        <family val="1"/>
        <charset val="204"/>
      </rPr>
      <t>(ОМСУ)</t>
    </r>
  </si>
  <si>
    <t xml:space="preserve"> План ФОТ        (тыс. руб.)</t>
  </si>
  <si>
    <t>Факт ФОТ          (тыс. руб.)</t>
  </si>
  <si>
    <t>Предельная численность (ед.)</t>
  </si>
  <si>
    <t>Фактическая численность (ед.)</t>
  </si>
  <si>
    <r>
      <t>Красноармейский райфинотдел</t>
    </r>
    <r>
      <rPr>
        <b/>
        <sz val="12"/>
        <color theme="1"/>
        <rFont val="Times New Roman"/>
        <family val="1"/>
        <charset val="204"/>
      </rPr>
      <t xml:space="preserve"> (ОМСУ)</t>
    </r>
  </si>
  <si>
    <t>Красноармейский район Чувашской Республики</t>
  </si>
  <si>
    <r>
      <t>Отдел социального развития и архивного дела (</t>
    </r>
    <r>
      <rPr>
        <b/>
        <sz val="12"/>
        <color theme="1"/>
        <rFont val="Times New Roman"/>
        <family val="1"/>
        <charset val="204"/>
      </rPr>
      <t>МБУК "ЦЕНТР РАЗВИТИЯ КУЛЬТУРЫ" КРАСНОАРМЕЙСКОГО РАЙОНА"</t>
    </r>
    <r>
      <rPr>
        <sz val="12"/>
        <color theme="1"/>
        <rFont val="Times New Roman"/>
        <family val="1"/>
        <charset val="204"/>
      </rPr>
      <t>)</t>
    </r>
  </si>
  <si>
    <t>на 01.04.2020</t>
  </si>
  <si>
    <t xml:space="preserve">Сведения о численности муниципальных служащих органов местного самоуправления, работников муниципальных учреждений  и фактических затрат на их денежное содержание консолидированного бюджета Красноармейского района Чувашской Республики на 01.07.2020 год </t>
  </si>
  <si>
    <t>на 01.07.2020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</si>
</sst>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2" fillId="0" borderId="1" xfId="0" applyFont="1" applyFill="1" applyBorder="1"/>
    <xf numFmtId="0" fontId="5" fillId="0" borderId="1" xfId="0" applyFont="1" applyFill="1" applyBorder="1"/>
    <xf numFmtId="0" fontId="4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0" fontId="7" fillId="2" borderId="1" xfId="0" applyFont="1" applyFill="1" applyBorder="1" applyAlignment="1">
      <alignment horizontal="left" vertical="center" wrapText="1" indent="1"/>
    </xf>
    <xf numFmtId="0" fontId="1" fillId="2" borderId="0" xfId="0" applyFont="1" applyFill="1"/>
    <xf numFmtId="0" fontId="4" fillId="2" borderId="0" xfId="0" applyFont="1" applyFill="1"/>
    <xf numFmtId="0" fontId="3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10D6F-B1C8-4470-BF7F-EDDF0F9D2B3B}">
  <sheetPr>
    <pageSetUpPr fitToPage="1"/>
  </sheetPr>
  <dimension ref="A1:M56"/>
  <sheetViews>
    <sheetView tabSelected="1" zoomScaleNormal="100" workbookViewId="0">
      <selection activeCell="P8" sqref="P8"/>
    </sheetView>
  </sheetViews>
  <sheetFormatPr defaultColWidth="8.85546875" defaultRowHeight="15.75" x14ac:dyDescent="0.25"/>
  <cols>
    <col min="1" max="1" width="49.28515625" style="1" customWidth="1"/>
    <col min="2" max="3" width="13.28515625" style="6" hidden="1" customWidth="1"/>
    <col min="4" max="5" width="13.28515625" style="14" hidden="1" customWidth="1"/>
    <col min="6" max="6" width="12" style="6" hidden="1" customWidth="1"/>
    <col min="7" max="7" width="12.140625" style="6" hidden="1" customWidth="1"/>
    <col min="8" max="9" width="10.140625" style="6" hidden="1" customWidth="1"/>
    <col min="10" max="10" width="12" style="28" hidden="1" customWidth="1"/>
    <col min="11" max="11" width="12.140625" style="28" customWidth="1"/>
    <col min="12" max="12" width="10.140625" style="28" hidden="1" customWidth="1"/>
    <col min="13" max="13" width="10.140625" style="28" customWidth="1"/>
    <col min="14" max="16384" width="8.85546875" style="1"/>
  </cols>
  <sheetData>
    <row r="1" spans="1:13" ht="89.45" customHeight="1" x14ac:dyDescent="0.25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5">
      <c r="A2" s="17"/>
      <c r="B2" s="19" t="s">
        <v>1</v>
      </c>
      <c r="C2" s="20"/>
      <c r="D2" s="20"/>
      <c r="E2" s="21"/>
      <c r="F2" s="19" t="s">
        <v>33</v>
      </c>
      <c r="G2" s="20"/>
      <c r="H2" s="20"/>
      <c r="I2" s="21"/>
      <c r="J2" s="19" t="s">
        <v>35</v>
      </c>
      <c r="K2" s="20"/>
      <c r="L2" s="20"/>
      <c r="M2" s="21"/>
    </row>
    <row r="3" spans="1:13" ht="40.5" customHeight="1" x14ac:dyDescent="0.25">
      <c r="A3" s="18"/>
      <c r="B3" s="11" t="s">
        <v>28</v>
      </c>
      <c r="C3" s="11" t="s">
        <v>29</v>
      </c>
      <c r="D3" s="16" t="s">
        <v>26</v>
      </c>
      <c r="E3" s="16" t="s">
        <v>27</v>
      </c>
      <c r="F3" s="11" t="s">
        <v>28</v>
      </c>
      <c r="G3" s="11" t="s">
        <v>29</v>
      </c>
      <c r="H3" s="11" t="s">
        <v>26</v>
      </c>
      <c r="I3" s="11" t="s">
        <v>27</v>
      </c>
      <c r="J3" s="26" t="s">
        <v>28</v>
      </c>
      <c r="K3" s="26" t="s">
        <v>29</v>
      </c>
      <c r="L3" s="26" t="s">
        <v>26</v>
      </c>
      <c r="M3" s="26" t="s">
        <v>27</v>
      </c>
    </row>
    <row r="4" spans="1:13" ht="31.5" x14ac:dyDescent="0.25">
      <c r="A4" s="10" t="s">
        <v>31</v>
      </c>
      <c r="B4" s="9">
        <f t="shared" ref="B4:I4" si="0">B6+B7+B8+B9+B10+B11+B12+B13+B14+B15+B16+B17+B18+B19+B22+B25+B28+B31+B34+B37+B40+B43</f>
        <v>733.6</v>
      </c>
      <c r="C4" s="9">
        <f t="shared" si="0"/>
        <v>704.85</v>
      </c>
      <c r="D4" s="9">
        <f>D6+D7+D8+D9+D10+D11+D12+D13+D14+D15+D16+D17+D18+D19+D22+D25+D28+D31+D34+D37+D40+D43</f>
        <v>149359</v>
      </c>
      <c r="E4" s="9">
        <f>E6+E7+E8+E9+E10+E11+E12+E13+E14+E15+E16+E17+E18+E19+E22+E25+E28+E31+E34+E37+E40+E43</f>
        <v>147027</v>
      </c>
      <c r="F4" s="9">
        <f>F6+F7+F8+F9+F10+F11+F12+F13+F14+F15+F16+F17+F18+F19+F22+F25+F28+F31+F34+F37+F40+F43</f>
        <v>733.6</v>
      </c>
      <c r="G4" s="9">
        <f t="shared" si="0"/>
        <v>704.85</v>
      </c>
      <c r="H4" s="9">
        <f t="shared" si="0"/>
        <v>136589</v>
      </c>
      <c r="I4" s="9">
        <f t="shared" si="0"/>
        <v>27159</v>
      </c>
      <c r="J4" s="24">
        <f>J6+J7+J8+J9+J10+J11+J12+J13+J14+J15+J16+J17+J18+J19+J22+J25+J28+J31+J34+J37+J40+J43</f>
        <v>733.6</v>
      </c>
      <c r="K4" s="24">
        <f t="shared" ref="K4:M4" si="1">K6+K7+K8+K9+K10+K11+K12+K13+K14+K15+K16+K17+K18+K19+K22+K25+K28+K31+K34+K37+K40+K43</f>
        <v>699.35</v>
      </c>
      <c r="L4" s="24">
        <f t="shared" si="1"/>
        <v>151152</v>
      </c>
      <c r="M4" s="24">
        <f t="shared" si="1"/>
        <v>74812</v>
      </c>
    </row>
    <row r="5" spans="1:13" x14ac:dyDescent="0.25">
      <c r="A5" s="2" t="s">
        <v>0</v>
      </c>
      <c r="B5" s="5"/>
      <c r="C5" s="5"/>
      <c r="D5" s="5"/>
      <c r="E5" s="5"/>
      <c r="F5" s="2"/>
      <c r="G5" s="2"/>
      <c r="H5" s="2"/>
      <c r="I5" s="2"/>
      <c r="J5" s="22"/>
      <c r="K5" s="22"/>
      <c r="L5" s="22"/>
      <c r="M5" s="22"/>
    </row>
    <row r="6" spans="1:13" ht="31.5" x14ac:dyDescent="0.25">
      <c r="A6" s="4" t="s">
        <v>10</v>
      </c>
      <c r="B6" s="5">
        <v>33</v>
      </c>
      <c r="C6" s="5">
        <v>26</v>
      </c>
      <c r="D6" s="5">
        <v>11180</v>
      </c>
      <c r="E6" s="5">
        <v>11180</v>
      </c>
      <c r="F6" s="2">
        <v>33</v>
      </c>
      <c r="G6" s="2">
        <v>27</v>
      </c>
      <c r="H6" s="2">
        <v>10759</v>
      </c>
      <c r="I6" s="2">
        <v>2754</v>
      </c>
      <c r="J6" s="22">
        <v>33</v>
      </c>
      <c r="K6" s="22">
        <v>28</v>
      </c>
      <c r="L6" s="22">
        <v>11765</v>
      </c>
      <c r="M6" s="22">
        <v>5102</v>
      </c>
    </row>
    <row r="7" spans="1:13" ht="31.5" x14ac:dyDescent="0.25">
      <c r="A7" s="4" t="s">
        <v>11</v>
      </c>
      <c r="B7" s="5">
        <v>6.5</v>
      </c>
      <c r="C7" s="5">
        <v>6</v>
      </c>
      <c r="D7" s="5">
        <v>1344</v>
      </c>
      <c r="E7" s="5">
        <v>1344</v>
      </c>
      <c r="F7" s="2">
        <v>6.5</v>
      </c>
      <c r="G7" s="2">
        <v>6</v>
      </c>
      <c r="H7" s="2">
        <v>1355</v>
      </c>
      <c r="I7" s="2">
        <v>263</v>
      </c>
      <c r="J7" s="22">
        <v>6.5</v>
      </c>
      <c r="K7" s="22">
        <v>6</v>
      </c>
      <c r="L7" s="22">
        <v>1355</v>
      </c>
      <c r="M7" s="22">
        <v>628</v>
      </c>
    </row>
    <row r="8" spans="1:13" ht="82.15" customHeight="1" x14ac:dyDescent="0.25">
      <c r="A8" s="4" t="s">
        <v>12</v>
      </c>
      <c r="B8" s="5">
        <v>39</v>
      </c>
      <c r="C8" s="5">
        <v>29</v>
      </c>
      <c r="D8" s="5">
        <v>7204</v>
      </c>
      <c r="E8" s="5">
        <v>7204</v>
      </c>
      <c r="F8" s="2">
        <v>39</v>
      </c>
      <c r="G8" s="2">
        <v>29</v>
      </c>
      <c r="H8" s="2">
        <v>7249</v>
      </c>
      <c r="I8" s="2">
        <v>1396</v>
      </c>
      <c r="J8" s="22">
        <v>39</v>
      </c>
      <c r="K8" s="22">
        <v>30</v>
      </c>
      <c r="L8" s="22">
        <v>7249</v>
      </c>
      <c r="M8" s="22">
        <v>3278</v>
      </c>
    </row>
    <row r="9" spans="1:13" x14ac:dyDescent="0.25">
      <c r="A9" s="4" t="s">
        <v>30</v>
      </c>
      <c r="B9" s="5">
        <v>9</v>
      </c>
      <c r="C9" s="5">
        <v>8</v>
      </c>
      <c r="D9" s="5">
        <v>2824</v>
      </c>
      <c r="E9" s="5">
        <v>2824</v>
      </c>
      <c r="F9" s="2">
        <v>9</v>
      </c>
      <c r="G9" s="2">
        <v>8</v>
      </c>
      <c r="H9" s="2">
        <v>2727</v>
      </c>
      <c r="I9" s="2">
        <v>777</v>
      </c>
      <c r="J9" s="22">
        <v>9</v>
      </c>
      <c r="K9" s="22">
        <v>6</v>
      </c>
      <c r="L9" s="22">
        <v>3008</v>
      </c>
      <c r="M9" s="22">
        <v>1539</v>
      </c>
    </row>
    <row r="10" spans="1:13" x14ac:dyDescent="0.25">
      <c r="A10" s="2" t="s">
        <v>23</v>
      </c>
      <c r="B10" s="5">
        <v>6</v>
      </c>
      <c r="C10" s="5">
        <v>6</v>
      </c>
      <c r="D10" s="5">
        <v>1709</v>
      </c>
      <c r="E10" s="5">
        <v>1709</v>
      </c>
      <c r="F10" s="2">
        <v>6</v>
      </c>
      <c r="G10" s="2">
        <v>6</v>
      </c>
      <c r="H10" s="2">
        <v>1678</v>
      </c>
      <c r="I10" s="2">
        <v>349</v>
      </c>
      <c r="J10" s="22">
        <v>6</v>
      </c>
      <c r="K10" s="22">
        <v>6</v>
      </c>
      <c r="L10" s="22">
        <v>1819</v>
      </c>
      <c r="M10" s="22">
        <v>824</v>
      </c>
    </row>
    <row r="11" spans="1:13" x14ac:dyDescent="0.25">
      <c r="A11" s="2" t="s">
        <v>13</v>
      </c>
      <c r="B11" s="5">
        <v>13.55</v>
      </c>
      <c r="C11" s="5">
        <v>12.05</v>
      </c>
      <c r="D11" s="5">
        <v>2094</v>
      </c>
      <c r="E11" s="5">
        <v>2094</v>
      </c>
      <c r="F11" s="2">
        <v>13.55</v>
      </c>
      <c r="G11" s="2">
        <v>12.05</v>
      </c>
      <c r="H11" s="2">
        <v>2150</v>
      </c>
      <c r="I11" s="2">
        <v>366</v>
      </c>
      <c r="J11" s="22">
        <v>13.55</v>
      </c>
      <c r="K11" s="22">
        <v>12.05</v>
      </c>
      <c r="L11" s="22">
        <v>2151</v>
      </c>
      <c r="M11" s="22">
        <v>920</v>
      </c>
    </row>
    <row r="12" spans="1:13" x14ac:dyDescent="0.25">
      <c r="A12" s="2" t="s">
        <v>14</v>
      </c>
      <c r="B12" s="5">
        <v>389.28</v>
      </c>
      <c r="C12" s="5">
        <v>389.28</v>
      </c>
      <c r="D12" s="5">
        <v>74210</v>
      </c>
      <c r="E12" s="5">
        <v>74205</v>
      </c>
      <c r="F12" s="2">
        <v>389.28</v>
      </c>
      <c r="G12" s="2">
        <v>389.28</v>
      </c>
      <c r="H12" s="2">
        <v>73029</v>
      </c>
      <c r="I12" s="2">
        <v>14348</v>
      </c>
      <c r="J12" s="22">
        <v>389.28</v>
      </c>
      <c r="K12" s="22">
        <v>389.28</v>
      </c>
      <c r="L12" s="22">
        <v>73215</v>
      </c>
      <c r="M12" s="22">
        <v>40410</v>
      </c>
    </row>
    <row r="13" spans="1:13" x14ac:dyDescent="0.25">
      <c r="A13" s="2" t="s">
        <v>15</v>
      </c>
      <c r="B13" s="5">
        <v>101.8</v>
      </c>
      <c r="C13" s="5">
        <v>101.8</v>
      </c>
      <c r="D13" s="5">
        <v>20271</v>
      </c>
      <c r="E13" s="5">
        <v>20264</v>
      </c>
      <c r="F13" s="2">
        <v>101.8</v>
      </c>
      <c r="G13" s="2">
        <v>101.8</v>
      </c>
      <c r="H13" s="2">
        <v>20195</v>
      </c>
      <c r="I13" s="2">
        <v>3768</v>
      </c>
      <c r="J13" s="22">
        <v>101.8</v>
      </c>
      <c r="K13" s="22">
        <v>101.8</v>
      </c>
      <c r="L13" s="22">
        <v>20273</v>
      </c>
      <c r="M13" s="22">
        <v>9871</v>
      </c>
    </row>
    <row r="14" spans="1:13" x14ac:dyDescent="0.25">
      <c r="A14" s="2" t="s">
        <v>16</v>
      </c>
      <c r="B14" s="5">
        <v>38.47</v>
      </c>
      <c r="C14" s="5">
        <v>38.47</v>
      </c>
      <c r="D14" s="5">
        <v>6002</v>
      </c>
      <c r="E14" s="5">
        <v>5482</v>
      </c>
      <c r="F14" s="2">
        <v>38.47</v>
      </c>
      <c r="G14" s="2">
        <v>38.47</v>
      </c>
      <c r="H14" s="2">
        <v>6431</v>
      </c>
      <c r="I14" s="2">
        <v>1092</v>
      </c>
      <c r="J14" s="22">
        <v>38.47</v>
      </c>
      <c r="K14" s="22">
        <v>38.47</v>
      </c>
      <c r="L14" s="22">
        <v>6431</v>
      </c>
      <c r="M14" s="22">
        <v>3159</v>
      </c>
    </row>
    <row r="15" spans="1:13" ht="31.9" customHeight="1" x14ac:dyDescent="0.25">
      <c r="A15" s="4" t="s">
        <v>25</v>
      </c>
      <c r="B15" s="5">
        <v>1</v>
      </c>
      <c r="C15" s="5">
        <v>1</v>
      </c>
      <c r="D15" s="5">
        <v>375</v>
      </c>
      <c r="E15" s="5">
        <v>375</v>
      </c>
      <c r="F15" s="2">
        <v>1</v>
      </c>
      <c r="G15" s="2">
        <v>1</v>
      </c>
      <c r="H15" s="2">
        <v>377</v>
      </c>
      <c r="I15" s="2">
        <v>96</v>
      </c>
      <c r="J15" s="22">
        <v>1</v>
      </c>
      <c r="K15" s="22">
        <v>0</v>
      </c>
      <c r="L15" s="22">
        <v>382</v>
      </c>
      <c r="M15" s="22">
        <v>140</v>
      </c>
    </row>
    <row r="16" spans="1:13" ht="37.9" customHeight="1" x14ac:dyDescent="0.25">
      <c r="A16" s="4" t="s">
        <v>24</v>
      </c>
      <c r="B16" s="5">
        <v>2</v>
      </c>
      <c r="C16" s="5">
        <v>2</v>
      </c>
      <c r="D16" s="5">
        <v>668</v>
      </c>
      <c r="E16" s="5">
        <v>668</v>
      </c>
      <c r="F16" s="2">
        <v>2</v>
      </c>
      <c r="G16" s="2">
        <v>2</v>
      </c>
      <c r="H16" s="2">
        <v>606</v>
      </c>
      <c r="I16" s="2">
        <v>139</v>
      </c>
      <c r="J16" s="22">
        <v>2</v>
      </c>
      <c r="K16" s="22">
        <v>2</v>
      </c>
      <c r="L16" s="22">
        <v>674</v>
      </c>
      <c r="M16" s="22">
        <v>294</v>
      </c>
    </row>
    <row r="17" spans="1:13" ht="31.5" x14ac:dyDescent="0.25">
      <c r="A17" s="4" t="s">
        <v>17</v>
      </c>
      <c r="B17" s="5">
        <v>3</v>
      </c>
      <c r="C17" s="5">
        <v>3</v>
      </c>
      <c r="D17" s="5">
        <v>670</v>
      </c>
      <c r="E17" s="5">
        <v>670</v>
      </c>
      <c r="F17" s="2">
        <v>3</v>
      </c>
      <c r="G17" s="2">
        <v>3</v>
      </c>
      <c r="H17" s="2">
        <v>717</v>
      </c>
      <c r="I17" s="2">
        <v>163</v>
      </c>
      <c r="J17" s="22">
        <v>3</v>
      </c>
      <c r="K17" s="22">
        <v>3</v>
      </c>
      <c r="L17" s="22">
        <v>702</v>
      </c>
      <c r="M17" s="22">
        <v>287</v>
      </c>
    </row>
    <row r="18" spans="1:13" ht="47.25" x14ac:dyDescent="0.25">
      <c r="A18" s="4" t="s">
        <v>32</v>
      </c>
      <c r="B18" s="5">
        <f>18.5+29.25</f>
        <v>47.75</v>
      </c>
      <c r="C18" s="5">
        <v>42.75</v>
      </c>
      <c r="D18" s="5">
        <v>11626</v>
      </c>
      <c r="E18" s="5">
        <v>9826</v>
      </c>
      <c r="F18" s="2">
        <v>47.75</v>
      </c>
      <c r="G18" s="2">
        <v>41.25</v>
      </c>
      <c r="H18" s="2"/>
      <c r="I18" s="2"/>
      <c r="J18" s="22">
        <v>47.75</v>
      </c>
      <c r="K18" s="22">
        <v>37.5</v>
      </c>
      <c r="L18" s="22">
        <v>12897</v>
      </c>
      <c r="M18" s="22">
        <v>4429</v>
      </c>
    </row>
    <row r="19" spans="1:13" x14ac:dyDescent="0.25">
      <c r="A19" s="7" t="s">
        <v>2</v>
      </c>
      <c r="B19" s="9">
        <f t="shared" ref="B19:I19" si="2">B20+B21</f>
        <v>4.5</v>
      </c>
      <c r="C19" s="9">
        <f t="shared" si="2"/>
        <v>4.5</v>
      </c>
      <c r="D19" s="9">
        <f t="shared" si="2"/>
        <v>971</v>
      </c>
      <c r="E19" s="9">
        <f t="shared" si="2"/>
        <v>971</v>
      </c>
      <c r="F19" s="9">
        <f t="shared" si="2"/>
        <v>4.5</v>
      </c>
      <c r="G19" s="9">
        <f t="shared" si="2"/>
        <v>4.5</v>
      </c>
      <c r="H19" s="9">
        <f t="shared" si="2"/>
        <v>984</v>
      </c>
      <c r="I19" s="9">
        <f t="shared" si="2"/>
        <v>174</v>
      </c>
      <c r="J19" s="24">
        <f t="shared" ref="J19:M19" si="3">J20+J21</f>
        <v>4.5</v>
      </c>
      <c r="K19" s="24">
        <f t="shared" si="3"/>
        <v>4.5</v>
      </c>
      <c r="L19" s="24">
        <f t="shared" si="3"/>
        <v>984</v>
      </c>
      <c r="M19" s="24">
        <f t="shared" si="3"/>
        <v>435</v>
      </c>
    </row>
    <row r="20" spans="1:13" x14ac:dyDescent="0.25">
      <c r="A20" s="4" t="s">
        <v>19</v>
      </c>
      <c r="B20" s="12">
        <v>3</v>
      </c>
      <c r="C20" s="12">
        <v>3</v>
      </c>
      <c r="D20" s="12">
        <v>757</v>
      </c>
      <c r="E20" s="12">
        <v>757</v>
      </c>
      <c r="F20" s="3">
        <v>3</v>
      </c>
      <c r="G20" s="3">
        <v>3</v>
      </c>
      <c r="H20" s="2">
        <v>764</v>
      </c>
      <c r="I20" s="3">
        <v>128</v>
      </c>
      <c r="J20" s="23">
        <v>3</v>
      </c>
      <c r="K20" s="23">
        <v>3</v>
      </c>
      <c r="L20" s="22">
        <v>764</v>
      </c>
      <c r="M20" s="23">
        <v>332</v>
      </c>
    </row>
    <row r="21" spans="1:13" x14ac:dyDescent="0.25">
      <c r="A21" s="4" t="s">
        <v>20</v>
      </c>
      <c r="B21" s="12">
        <v>1.5</v>
      </c>
      <c r="C21" s="12">
        <v>1.5</v>
      </c>
      <c r="D21" s="12">
        <v>214</v>
      </c>
      <c r="E21" s="12">
        <v>214</v>
      </c>
      <c r="F21" s="3">
        <v>1.5</v>
      </c>
      <c r="G21" s="3">
        <v>1.5</v>
      </c>
      <c r="H21" s="2">
        <v>220</v>
      </c>
      <c r="I21" s="3">
        <v>46</v>
      </c>
      <c r="J21" s="23">
        <v>1.5</v>
      </c>
      <c r="K21" s="23">
        <v>1.5</v>
      </c>
      <c r="L21" s="22">
        <v>220</v>
      </c>
      <c r="M21" s="23">
        <v>103</v>
      </c>
    </row>
    <row r="22" spans="1:13" x14ac:dyDescent="0.25">
      <c r="A22" s="7" t="s">
        <v>18</v>
      </c>
      <c r="B22" s="13">
        <f t="shared" ref="B22:I22" si="4">B23+B24</f>
        <v>5</v>
      </c>
      <c r="C22" s="13">
        <f t="shared" si="4"/>
        <v>4.5</v>
      </c>
      <c r="D22" s="13">
        <f t="shared" si="4"/>
        <v>1024</v>
      </c>
      <c r="E22" s="13">
        <f t="shared" si="4"/>
        <v>1024</v>
      </c>
      <c r="F22" s="13">
        <f t="shared" si="4"/>
        <v>5</v>
      </c>
      <c r="G22" s="13">
        <f t="shared" si="4"/>
        <v>4.25</v>
      </c>
      <c r="H22" s="13">
        <f t="shared" si="4"/>
        <v>1040</v>
      </c>
      <c r="I22" s="13">
        <f t="shared" si="4"/>
        <v>196</v>
      </c>
      <c r="J22" s="25">
        <f t="shared" ref="J22:M22" si="5">J23+J24</f>
        <v>5</v>
      </c>
      <c r="K22" s="25">
        <f t="shared" si="5"/>
        <v>3.75</v>
      </c>
      <c r="L22" s="25">
        <f t="shared" si="5"/>
        <v>955</v>
      </c>
      <c r="M22" s="25">
        <f t="shared" si="5"/>
        <v>404</v>
      </c>
    </row>
    <row r="23" spans="1:13" x14ac:dyDescent="0.25">
      <c r="A23" s="4" t="s">
        <v>19</v>
      </c>
      <c r="B23" s="12">
        <v>3.5</v>
      </c>
      <c r="C23" s="12">
        <v>3.5</v>
      </c>
      <c r="D23" s="12">
        <v>807</v>
      </c>
      <c r="E23" s="12">
        <v>807</v>
      </c>
      <c r="F23" s="3">
        <v>3.5</v>
      </c>
      <c r="G23" s="3">
        <v>3.5</v>
      </c>
      <c r="H23" s="3">
        <v>819</v>
      </c>
      <c r="I23" s="3">
        <v>164</v>
      </c>
      <c r="J23" s="23">
        <v>3.5</v>
      </c>
      <c r="K23" s="23">
        <v>2.5</v>
      </c>
      <c r="L23" s="23">
        <v>819</v>
      </c>
      <c r="M23" s="23">
        <v>345</v>
      </c>
    </row>
    <row r="24" spans="1:13" x14ac:dyDescent="0.25">
      <c r="A24" s="4" t="s">
        <v>20</v>
      </c>
      <c r="B24" s="12">
        <v>1.5</v>
      </c>
      <c r="C24" s="12">
        <v>1</v>
      </c>
      <c r="D24" s="12">
        <v>217</v>
      </c>
      <c r="E24" s="12">
        <v>217</v>
      </c>
      <c r="F24" s="3">
        <v>1.5</v>
      </c>
      <c r="G24" s="3">
        <v>0.75</v>
      </c>
      <c r="H24" s="3">
        <v>221</v>
      </c>
      <c r="I24" s="3">
        <v>32</v>
      </c>
      <c r="J24" s="23">
        <v>1.5</v>
      </c>
      <c r="K24" s="23">
        <v>1.25</v>
      </c>
      <c r="L24" s="23">
        <v>136</v>
      </c>
      <c r="M24" s="23">
        <v>59</v>
      </c>
    </row>
    <row r="25" spans="1:13" x14ac:dyDescent="0.25">
      <c r="A25" s="7" t="s">
        <v>3</v>
      </c>
      <c r="B25" s="13">
        <f t="shared" ref="B25:I25" si="6">B26+B27</f>
        <v>4</v>
      </c>
      <c r="C25" s="13">
        <f t="shared" si="6"/>
        <v>4</v>
      </c>
      <c r="D25" s="13">
        <f t="shared" si="6"/>
        <v>908</v>
      </c>
      <c r="E25" s="13">
        <f t="shared" si="6"/>
        <v>908</v>
      </c>
      <c r="F25" s="13">
        <f t="shared" si="6"/>
        <v>4</v>
      </c>
      <c r="G25" s="13">
        <f t="shared" si="6"/>
        <v>4</v>
      </c>
      <c r="H25" s="13">
        <f t="shared" si="6"/>
        <v>918</v>
      </c>
      <c r="I25" s="13">
        <f t="shared" si="6"/>
        <v>161</v>
      </c>
      <c r="J25" s="25">
        <f t="shared" ref="J25:M25" si="7">J26+J27</f>
        <v>4</v>
      </c>
      <c r="K25" s="25">
        <f t="shared" si="7"/>
        <v>4</v>
      </c>
      <c r="L25" s="25">
        <f t="shared" si="7"/>
        <v>918</v>
      </c>
      <c r="M25" s="25">
        <f t="shared" si="7"/>
        <v>423</v>
      </c>
    </row>
    <row r="26" spans="1:13" x14ac:dyDescent="0.25">
      <c r="A26" s="4" t="s">
        <v>21</v>
      </c>
      <c r="B26" s="12">
        <v>3</v>
      </c>
      <c r="C26" s="12">
        <v>3</v>
      </c>
      <c r="D26" s="12">
        <v>761</v>
      </c>
      <c r="E26" s="12">
        <v>761</v>
      </c>
      <c r="F26" s="3">
        <v>3</v>
      </c>
      <c r="G26" s="3">
        <v>3</v>
      </c>
      <c r="H26" s="3">
        <v>770</v>
      </c>
      <c r="I26" s="3">
        <v>135</v>
      </c>
      <c r="J26" s="23">
        <v>3</v>
      </c>
      <c r="K26" s="23">
        <v>3</v>
      </c>
      <c r="L26" s="23">
        <v>770</v>
      </c>
      <c r="M26" s="23">
        <v>360</v>
      </c>
    </row>
    <row r="27" spans="1:13" x14ac:dyDescent="0.25">
      <c r="A27" s="4" t="s">
        <v>22</v>
      </c>
      <c r="B27" s="12">
        <v>1</v>
      </c>
      <c r="C27" s="12">
        <v>1</v>
      </c>
      <c r="D27" s="12">
        <v>147</v>
      </c>
      <c r="E27" s="12">
        <v>147</v>
      </c>
      <c r="F27" s="3">
        <v>1</v>
      </c>
      <c r="G27" s="3">
        <v>1</v>
      </c>
      <c r="H27" s="3">
        <v>148</v>
      </c>
      <c r="I27" s="3">
        <v>26</v>
      </c>
      <c r="J27" s="23">
        <v>1</v>
      </c>
      <c r="K27" s="23">
        <v>1</v>
      </c>
      <c r="L27" s="23">
        <v>148</v>
      </c>
      <c r="M27" s="23">
        <v>63</v>
      </c>
    </row>
    <row r="28" spans="1:13" x14ac:dyDescent="0.25">
      <c r="A28" s="7" t="s">
        <v>4</v>
      </c>
      <c r="B28" s="13">
        <f t="shared" ref="B28:I28" si="8">B29+B30</f>
        <v>4.25</v>
      </c>
      <c r="C28" s="13">
        <f t="shared" si="8"/>
        <v>3</v>
      </c>
      <c r="D28" s="13">
        <f t="shared" si="8"/>
        <v>900</v>
      </c>
      <c r="E28" s="13">
        <f t="shared" si="8"/>
        <v>900</v>
      </c>
      <c r="F28" s="13">
        <f t="shared" si="8"/>
        <v>4.25</v>
      </c>
      <c r="G28" s="13">
        <f t="shared" si="8"/>
        <v>3.25</v>
      </c>
      <c r="H28" s="13">
        <f t="shared" si="8"/>
        <v>913</v>
      </c>
      <c r="I28" s="13">
        <f t="shared" si="8"/>
        <v>142</v>
      </c>
      <c r="J28" s="25">
        <f t="shared" ref="J28:M28" si="9">J29+J30</f>
        <v>4.25</v>
      </c>
      <c r="K28" s="25">
        <f t="shared" si="9"/>
        <v>3.25</v>
      </c>
      <c r="L28" s="25">
        <f t="shared" si="9"/>
        <v>913</v>
      </c>
      <c r="M28" s="25">
        <f t="shared" si="9"/>
        <v>312</v>
      </c>
    </row>
    <row r="29" spans="1:13" x14ac:dyDescent="0.25">
      <c r="A29" s="4" t="s">
        <v>19</v>
      </c>
      <c r="B29" s="12">
        <v>3</v>
      </c>
      <c r="C29" s="12">
        <v>2</v>
      </c>
      <c r="D29" s="12">
        <v>717</v>
      </c>
      <c r="E29" s="12">
        <v>717</v>
      </c>
      <c r="F29" s="3">
        <v>3</v>
      </c>
      <c r="G29" s="3">
        <v>2</v>
      </c>
      <c r="H29" s="3">
        <v>725</v>
      </c>
      <c r="I29" s="3">
        <v>104</v>
      </c>
      <c r="J29" s="23">
        <v>3</v>
      </c>
      <c r="K29" s="23">
        <v>2</v>
      </c>
      <c r="L29" s="23">
        <v>725</v>
      </c>
      <c r="M29" s="23">
        <v>228</v>
      </c>
    </row>
    <row r="30" spans="1:13" x14ac:dyDescent="0.25">
      <c r="A30" s="4" t="s">
        <v>22</v>
      </c>
      <c r="B30" s="12">
        <v>1.25</v>
      </c>
      <c r="C30" s="12">
        <v>1</v>
      </c>
      <c r="D30" s="12">
        <v>183</v>
      </c>
      <c r="E30" s="12">
        <v>183</v>
      </c>
      <c r="F30" s="3">
        <v>1.25</v>
      </c>
      <c r="G30" s="3">
        <v>1.25</v>
      </c>
      <c r="H30" s="3">
        <v>188</v>
      </c>
      <c r="I30" s="3">
        <v>38</v>
      </c>
      <c r="J30" s="23">
        <v>1.25</v>
      </c>
      <c r="K30" s="23">
        <v>1.25</v>
      </c>
      <c r="L30" s="23">
        <v>188</v>
      </c>
      <c r="M30" s="23">
        <v>84</v>
      </c>
    </row>
    <row r="31" spans="1:13" x14ac:dyDescent="0.25">
      <c r="A31" s="7" t="s">
        <v>5</v>
      </c>
      <c r="B31" s="13">
        <f t="shared" ref="B31:I31" si="10">B32+B33</f>
        <v>10.5</v>
      </c>
      <c r="C31" s="13">
        <f t="shared" si="10"/>
        <v>10.5</v>
      </c>
      <c r="D31" s="13">
        <f t="shared" si="10"/>
        <v>2022</v>
      </c>
      <c r="E31" s="13">
        <f t="shared" si="10"/>
        <v>2022</v>
      </c>
      <c r="F31" s="13">
        <f t="shared" si="10"/>
        <v>10.5</v>
      </c>
      <c r="G31" s="13">
        <f t="shared" si="10"/>
        <v>10.5</v>
      </c>
      <c r="H31" s="13">
        <f t="shared" si="10"/>
        <v>2061</v>
      </c>
      <c r="I31" s="13">
        <f t="shared" si="10"/>
        <v>394</v>
      </c>
      <c r="J31" s="25">
        <f t="shared" ref="J31:M31" si="11">J32+J33</f>
        <v>10.5</v>
      </c>
      <c r="K31" s="25">
        <f t="shared" si="11"/>
        <v>9.75</v>
      </c>
      <c r="L31" s="25">
        <f t="shared" si="11"/>
        <v>2061</v>
      </c>
      <c r="M31" s="25">
        <f t="shared" si="11"/>
        <v>924</v>
      </c>
    </row>
    <row r="32" spans="1:13" x14ac:dyDescent="0.25">
      <c r="A32" s="4" t="s">
        <v>21</v>
      </c>
      <c r="B32" s="12">
        <v>6</v>
      </c>
      <c r="C32" s="12">
        <v>6</v>
      </c>
      <c r="D32" s="12">
        <v>1425</v>
      </c>
      <c r="E32" s="12">
        <v>1425</v>
      </c>
      <c r="F32" s="3">
        <v>6</v>
      </c>
      <c r="G32" s="3">
        <v>6</v>
      </c>
      <c r="H32" s="3">
        <v>1438</v>
      </c>
      <c r="I32" s="3">
        <v>274</v>
      </c>
      <c r="J32" s="23">
        <v>6</v>
      </c>
      <c r="K32" s="23">
        <v>6</v>
      </c>
      <c r="L32" s="23">
        <v>1438</v>
      </c>
      <c r="M32" s="23">
        <v>673</v>
      </c>
    </row>
    <row r="33" spans="1:13" x14ac:dyDescent="0.25">
      <c r="A33" s="4" t="s">
        <v>22</v>
      </c>
      <c r="B33" s="12">
        <v>4.5</v>
      </c>
      <c r="C33" s="12">
        <v>4.5</v>
      </c>
      <c r="D33" s="12">
        <v>597</v>
      </c>
      <c r="E33" s="12">
        <v>597</v>
      </c>
      <c r="F33" s="3">
        <v>4.5</v>
      </c>
      <c r="G33" s="3">
        <v>4.5</v>
      </c>
      <c r="H33" s="3">
        <v>623</v>
      </c>
      <c r="I33" s="3">
        <v>120</v>
      </c>
      <c r="J33" s="23">
        <v>4.5</v>
      </c>
      <c r="K33" s="23">
        <v>3.75</v>
      </c>
      <c r="L33" s="23">
        <v>623</v>
      </c>
      <c r="M33" s="23">
        <v>251</v>
      </c>
    </row>
    <row r="34" spans="1:13" x14ac:dyDescent="0.25">
      <c r="A34" s="7" t="s">
        <v>6</v>
      </c>
      <c r="B34" s="13">
        <f t="shared" ref="B34:D34" si="12">B35+B36</f>
        <v>4</v>
      </c>
      <c r="C34" s="13">
        <f t="shared" si="12"/>
        <v>3</v>
      </c>
      <c r="D34" s="13">
        <f t="shared" si="12"/>
        <v>859</v>
      </c>
      <c r="E34" s="13">
        <f>E35+E36</f>
        <v>859</v>
      </c>
      <c r="F34" s="13">
        <f t="shared" ref="F34:I34" si="13">F35+F36</f>
        <v>4</v>
      </c>
      <c r="G34" s="13">
        <f t="shared" si="13"/>
        <v>3</v>
      </c>
      <c r="H34" s="13">
        <f t="shared" si="13"/>
        <v>869</v>
      </c>
      <c r="I34" s="13">
        <f t="shared" si="13"/>
        <v>136</v>
      </c>
      <c r="J34" s="25">
        <f t="shared" ref="J34:M34" si="14">J35+J36</f>
        <v>4</v>
      </c>
      <c r="K34" s="25">
        <f t="shared" si="14"/>
        <v>3</v>
      </c>
      <c r="L34" s="25">
        <f t="shared" si="14"/>
        <v>869</v>
      </c>
      <c r="M34" s="25">
        <f t="shared" si="14"/>
        <v>401</v>
      </c>
    </row>
    <row r="35" spans="1:13" x14ac:dyDescent="0.25">
      <c r="A35" s="4" t="s">
        <v>21</v>
      </c>
      <c r="B35" s="12">
        <v>3</v>
      </c>
      <c r="C35" s="12">
        <v>2</v>
      </c>
      <c r="D35" s="12">
        <v>716</v>
      </c>
      <c r="E35" s="12">
        <v>716</v>
      </c>
      <c r="F35" s="3">
        <v>3</v>
      </c>
      <c r="G35" s="3">
        <v>2</v>
      </c>
      <c r="H35" s="3">
        <v>725</v>
      </c>
      <c r="I35" s="3">
        <v>104</v>
      </c>
      <c r="J35" s="23">
        <v>3</v>
      </c>
      <c r="K35" s="23">
        <v>2</v>
      </c>
      <c r="L35" s="23">
        <v>725</v>
      </c>
      <c r="M35" s="23">
        <v>332</v>
      </c>
    </row>
    <row r="36" spans="1:13" x14ac:dyDescent="0.25">
      <c r="A36" s="4" t="s">
        <v>22</v>
      </c>
      <c r="B36" s="12">
        <v>1</v>
      </c>
      <c r="C36" s="12">
        <v>1</v>
      </c>
      <c r="D36" s="12">
        <v>143</v>
      </c>
      <c r="E36" s="12">
        <v>143</v>
      </c>
      <c r="F36" s="3">
        <v>1</v>
      </c>
      <c r="G36" s="3">
        <v>1</v>
      </c>
      <c r="H36" s="3">
        <v>144</v>
      </c>
      <c r="I36" s="3">
        <v>32</v>
      </c>
      <c r="J36" s="23">
        <v>1</v>
      </c>
      <c r="K36" s="23">
        <v>1</v>
      </c>
      <c r="L36" s="23">
        <v>144</v>
      </c>
      <c r="M36" s="23">
        <v>69</v>
      </c>
    </row>
    <row r="37" spans="1:13" x14ac:dyDescent="0.25">
      <c r="A37" s="7" t="s">
        <v>7</v>
      </c>
      <c r="B37" s="13">
        <f t="shared" ref="B37:I37" si="15">B38+B39</f>
        <v>4.5</v>
      </c>
      <c r="C37" s="13">
        <f t="shared" si="15"/>
        <v>4.5</v>
      </c>
      <c r="D37" s="13">
        <f t="shared" si="15"/>
        <v>974</v>
      </c>
      <c r="E37" s="13">
        <f t="shared" si="15"/>
        <v>974</v>
      </c>
      <c r="F37" s="8">
        <f t="shared" si="15"/>
        <v>4.5</v>
      </c>
      <c r="G37" s="8">
        <f t="shared" si="15"/>
        <v>4.5</v>
      </c>
      <c r="H37" s="8">
        <f t="shared" si="15"/>
        <v>988</v>
      </c>
      <c r="I37" s="8">
        <f t="shared" si="15"/>
        <v>183</v>
      </c>
      <c r="J37" s="25">
        <f t="shared" ref="J37:M37" si="16">J38+J39</f>
        <v>4.5</v>
      </c>
      <c r="K37" s="25">
        <f t="shared" si="16"/>
        <v>4.5</v>
      </c>
      <c r="L37" s="25">
        <f t="shared" si="16"/>
        <v>988</v>
      </c>
      <c r="M37" s="25">
        <f t="shared" si="16"/>
        <v>420</v>
      </c>
    </row>
    <row r="38" spans="1:13" x14ac:dyDescent="0.25">
      <c r="A38" s="4" t="s">
        <v>21</v>
      </c>
      <c r="B38" s="12">
        <v>3</v>
      </c>
      <c r="C38" s="12">
        <v>3</v>
      </c>
      <c r="D38" s="12">
        <v>757</v>
      </c>
      <c r="E38" s="12">
        <v>757</v>
      </c>
      <c r="F38" s="3">
        <v>3</v>
      </c>
      <c r="G38" s="3">
        <v>3</v>
      </c>
      <c r="H38" s="3">
        <v>764</v>
      </c>
      <c r="I38" s="3">
        <v>140</v>
      </c>
      <c r="J38" s="23">
        <v>3</v>
      </c>
      <c r="K38" s="23">
        <v>3</v>
      </c>
      <c r="L38" s="23">
        <v>764</v>
      </c>
      <c r="M38" s="23">
        <v>325</v>
      </c>
    </row>
    <row r="39" spans="1:13" x14ac:dyDescent="0.25">
      <c r="A39" s="4" t="s">
        <v>22</v>
      </c>
      <c r="B39" s="12">
        <v>1.5</v>
      </c>
      <c r="C39" s="12">
        <v>1.5</v>
      </c>
      <c r="D39" s="12">
        <v>217</v>
      </c>
      <c r="E39" s="12">
        <v>217</v>
      </c>
      <c r="F39" s="3">
        <v>1.5</v>
      </c>
      <c r="G39" s="3">
        <v>1.5</v>
      </c>
      <c r="H39" s="3">
        <v>224</v>
      </c>
      <c r="I39" s="3">
        <v>43</v>
      </c>
      <c r="J39" s="23">
        <v>1.5</v>
      </c>
      <c r="K39" s="23">
        <v>1.5</v>
      </c>
      <c r="L39" s="23">
        <v>224</v>
      </c>
      <c r="M39" s="23">
        <v>95</v>
      </c>
    </row>
    <row r="40" spans="1:13" x14ac:dyDescent="0.25">
      <c r="A40" s="7" t="s">
        <v>8</v>
      </c>
      <c r="B40" s="13">
        <f t="shared" ref="B40:I40" si="17">B41+B42</f>
        <v>3</v>
      </c>
      <c r="C40" s="13">
        <f t="shared" si="17"/>
        <v>3</v>
      </c>
      <c r="D40" s="13">
        <f t="shared" si="17"/>
        <v>713</v>
      </c>
      <c r="E40" s="13">
        <f t="shared" si="17"/>
        <v>713</v>
      </c>
      <c r="F40" s="13">
        <f t="shared" si="17"/>
        <v>3</v>
      </c>
      <c r="G40" s="13">
        <f t="shared" si="17"/>
        <v>3</v>
      </c>
      <c r="H40" s="13">
        <f t="shared" si="17"/>
        <v>723</v>
      </c>
      <c r="I40" s="13">
        <f t="shared" si="17"/>
        <v>130</v>
      </c>
      <c r="J40" s="25">
        <f t="shared" ref="J40:M40" si="18">J41+J42</f>
        <v>3</v>
      </c>
      <c r="K40" s="25">
        <f t="shared" si="18"/>
        <v>3</v>
      </c>
      <c r="L40" s="25">
        <f t="shared" si="18"/>
        <v>723</v>
      </c>
      <c r="M40" s="25">
        <f t="shared" si="18"/>
        <v>314</v>
      </c>
    </row>
    <row r="41" spans="1:13" x14ac:dyDescent="0.25">
      <c r="A41" s="4" t="s">
        <v>21</v>
      </c>
      <c r="B41" s="12">
        <v>2</v>
      </c>
      <c r="C41" s="12">
        <v>2</v>
      </c>
      <c r="D41" s="12">
        <v>570</v>
      </c>
      <c r="E41" s="12">
        <v>570</v>
      </c>
      <c r="F41" s="3">
        <v>2</v>
      </c>
      <c r="G41" s="3">
        <v>2</v>
      </c>
      <c r="H41" s="3">
        <v>579</v>
      </c>
      <c r="I41" s="3">
        <v>99</v>
      </c>
      <c r="J41" s="23">
        <v>2</v>
      </c>
      <c r="K41" s="23">
        <v>2</v>
      </c>
      <c r="L41" s="23">
        <v>579</v>
      </c>
      <c r="M41" s="23">
        <v>246</v>
      </c>
    </row>
    <row r="42" spans="1:13" x14ac:dyDescent="0.25">
      <c r="A42" s="4" t="s">
        <v>22</v>
      </c>
      <c r="B42" s="12">
        <v>1</v>
      </c>
      <c r="C42" s="12">
        <v>1</v>
      </c>
      <c r="D42" s="12">
        <v>143</v>
      </c>
      <c r="E42" s="12">
        <v>143</v>
      </c>
      <c r="F42" s="3">
        <v>1</v>
      </c>
      <c r="G42" s="3">
        <v>1</v>
      </c>
      <c r="H42" s="3">
        <v>144</v>
      </c>
      <c r="I42" s="3">
        <v>31</v>
      </c>
      <c r="J42" s="23">
        <v>1</v>
      </c>
      <c r="K42" s="23">
        <v>1</v>
      </c>
      <c r="L42" s="23">
        <v>144</v>
      </c>
      <c r="M42" s="23">
        <v>68</v>
      </c>
    </row>
    <row r="43" spans="1:13" x14ac:dyDescent="0.25">
      <c r="A43" s="7" t="s">
        <v>9</v>
      </c>
      <c r="B43" s="13">
        <f t="shared" ref="B43:I43" si="19">B44+B45</f>
        <v>3.5</v>
      </c>
      <c r="C43" s="13">
        <f t="shared" si="19"/>
        <v>2.5</v>
      </c>
      <c r="D43" s="13">
        <f t="shared" si="19"/>
        <v>811</v>
      </c>
      <c r="E43" s="13">
        <f t="shared" si="19"/>
        <v>811</v>
      </c>
      <c r="F43" s="13">
        <f t="shared" si="19"/>
        <v>3.5</v>
      </c>
      <c r="G43" s="13">
        <f t="shared" si="19"/>
        <v>3</v>
      </c>
      <c r="H43" s="13">
        <f t="shared" si="19"/>
        <v>820</v>
      </c>
      <c r="I43" s="13">
        <f t="shared" si="19"/>
        <v>132</v>
      </c>
      <c r="J43" s="25">
        <f t="shared" ref="J43:M43" si="20">J44+J45</f>
        <v>3.5</v>
      </c>
      <c r="K43" s="25">
        <f t="shared" si="20"/>
        <v>3.5</v>
      </c>
      <c r="L43" s="25">
        <f t="shared" si="20"/>
        <v>820</v>
      </c>
      <c r="M43" s="25">
        <f t="shared" si="20"/>
        <v>298</v>
      </c>
    </row>
    <row r="44" spans="1:13" x14ac:dyDescent="0.25">
      <c r="A44" s="4" t="s">
        <v>21</v>
      </c>
      <c r="B44" s="12">
        <v>2.5</v>
      </c>
      <c r="C44" s="12">
        <v>1.5</v>
      </c>
      <c r="D44" s="12">
        <v>667</v>
      </c>
      <c r="E44" s="12">
        <v>667</v>
      </c>
      <c r="F44" s="3">
        <v>2.5</v>
      </c>
      <c r="G44" s="3">
        <v>2</v>
      </c>
      <c r="H44" s="3">
        <v>675</v>
      </c>
      <c r="I44" s="3">
        <v>101</v>
      </c>
      <c r="J44" s="23">
        <v>2.5</v>
      </c>
      <c r="K44" s="23">
        <v>2.5</v>
      </c>
      <c r="L44" s="23">
        <v>675</v>
      </c>
      <c r="M44" s="23">
        <v>230</v>
      </c>
    </row>
    <row r="45" spans="1:13" x14ac:dyDescent="0.25">
      <c r="A45" s="4" t="s">
        <v>22</v>
      </c>
      <c r="B45" s="12">
        <v>1</v>
      </c>
      <c r="C45" s="12">
        <v>1</v>
      </c>
      <c r="D45" s="12">
        <v>144</v>
      </c>
      <c r="E45" s="12">
        <v>144</v>
      </c>
      <c r="F45" s="3">
        <v>1</v>
      </c>
      <c r="G45" s="3">
        <v>1</v>
      </c>
      <c r="H45" s="3">
        <v>145</v>
      </c>
      <c r="I45" s="3">
        <v>31</v>
      </c>
      <c r="J45" s="23">
        <v>1</v>
      </c>
      <c r="K45" s="23">
        <v>1</v>
      </c>
      <c r="L45" s="23">
        <v>145</v>
      </c>
      <c r="M45" s="23">
        <v>68</v>
      </c>
    </row>
    <row r="46" spans="1:13" x14ac:dyDescent="0.25">
      <c r="B46" s="6">
        <f>B6+B9+B10+B15+B16</f>
        <v>51</v>
      </c>
      <c r="C46" s="6">
        <f>C6+C9+C10+C15+C16</f>
        <v>43</v>
      </c>
      <c r="D46" s="14">
        <f>D6+D9+D10+D11+D15+D16+D17+D19+D22+D25+D28+D31+D34+D37+D40+D43</f>
        <v>28702</v>
      </c>
      <c r="E46" s="14">
        <f>E6+E9+E10+E11+E15+E16+E17+E19+E22+E25+E28+E31+E34+E37+E40+E43</f>
        <v>28702</v>
      </c>
      <c r="F46" s="1"/>
      <c r="G46" s="1"/>
      <c r="H46" s="1"/>
      <c r="I46" s="1"/>
      <c r="J46" s="27"/>
      <c r="K46" s="27"/>
      <c r="L46" s="27"/>
      <c r="M46" s="27"/>
    </row>
    <row r="47" spans="1:13" x14ac:dyDescent="0.25">
      <c r="B47" s="1"/>
      <c r="C47" s="1"/>
      <c r="D47" s="15"/>
      <c r="E47" s="15"/>
      <c r="F47" s="1"/>
      <c r="G47" s="1"/>
      <c r="H47" s="1"/>
      <c r="I47" s="1"/>
      <c r="J47" s="27"/>
      <c r="K47" s="27"/>
      <c r="L47" s="27"/>
      <c r="M47" s="27"/>
    </row>
    <row r="48" spans="1:13" x14ac:dyDescent="0.25">
      <c r="B48" s="1"/>
      <c r="C48" s="1"/>
      <c r="D48" s="15"/>
      <c r="E48" s="15"/>
      <c r="F48" s="1"/>
      <c r="G48" s="1"/>
      <c r="H48" s="1"/>
      <c r="I48" s="1"/>
      <c r="J48" s="27"/>
      <c r="K48" s="27"/>
      <c r="L48" s="27"/>
      <c r="M48" s="27"/>
    </row>
    <row r="49" spans="2:13" x14ac:dyDescent="0.25">
      <c r="B49" s="1"/>
      <c r="C49" s="1"/>
      <c r="D49" s="15"/>
      <c r="E49" s="15"/>
      <c r="F49" s="1"/>
      <c r="G49" s="1"/>
      <c r="H49" s="1"/>
      <c r="I49" s="1"/>
      <c r="J49" s="27"/>
      <c r="K49" s="27"/>
      <c r="L49" s="27"/>
      <c r="M49" s="27"/>
    </row>
    <row r="50" spans="2:13" x14ac:dyDescent="0.25">
      <c r="B50" s="1"/>
      <c r="C50" s="1"/>
      <c r="D50" s="15"/>
      <c r="E50" s="15"/>
      <c r="F50" s="1"/>
      <c r="G50" s="1"/>
      <c r="H50" s="1"/>
      <c r="I50" s="1"/>
      <c r="J50" s="27"/>
      <c r="K50" s="27"/>
      <c r="L50" s="27"/>
      <c r="M50" s="27"/>
    </row>
    <row r="51" spans="2:13" x14ac:dyDescent="0.25">
      <c r="E51" s="15"/>
      <c r="F51" s="1"/>
      <c r="G51" s="1"/>
      <c r="H51" s="1"/>
      <c r="I51" s="1"/>
      <c r="J51" s="27"/>
      <c r="K51" s="27"/>
      <c r="L51" s="27"/>
      <c r="M51" s="27"/>
    </row>
    <row r="52" spans="2:13" x14ac:dyDescent="0.25">
      <c r="B52" s="1"/>
      <c r="C52" s="1"/>
      <c r="D52" s="15"/>
      <c r="E52" s="15"/>
      <c r="F52" s="1"/>
      <c r="G52" s="1"/>
      <c r="H52" s="1"/>
      <c r="I52" s="1"/>
      <c r="J52" s="27"/>
      <c r="K52" s="27"/>
      <c r="L52" s="27"/>
      <c r="M52" s="27"/>
    </row>
    <row r="53" spans="2:13" x14ac:dyDescent="0.25">
      <c r="B53" s="1"/>
      <c r="C53" s="1"/>
      <c r="D53" s="15"/>
      <c r="E53" s="15"/>
      <c r="F53" s="1"/>
      <c r="G53" s="1"/>
      <c r="H53" s="1"/>
      <c r="I53" s="1"/>
      <c r="J53" s="27"/>
      <c r="K53" s="27"/>
      <c r="L53" s="27"/>
      <c r="M53" s="27"/>
    </row>
    <row r="54" spans="2:13" x14ac:dyDescent="0.25">
      <c r="B54" s="1"/>
      <c r="C54" s="1"/>
      <c r="D54" s="15"/>
      <c r="E54" s="15"/>
      <c r="F54" s="1"/>
      <c r="G54" s="1"/>
      <c r="H54" s="1"/>
      <c r="I54" s="1"/>
      <c r="J54" s="27"/>
      <c r="K54" s="27"/>
      <c r="L54" s="27"/>
      <c r="M54" s="27"/>
    </row>
    <row r="55" spans="2:13" x14ac:dyDescent="0.25">
      <c r="B55" s="1"/>
      <c r="C55" s="1"/>
      <c r="D55" s="15"/>
      <c r="E55" s="15"/>
      <c r="F55" s="1"/>
      <c r="G55" s="1"/>
      <c r="H55" s="1"/>
      <c r="I55" s="1"/>
      <c r="J55" s="27"/>
      <c r="K55" s="27"/>
      <c r="L55" s="27"/>
      <c r="M55" s="27"/>
    </row>
    <row r="56" spans="2:13" x14ac:dyDescent="0.25">
      <c r="B56" s="1"/>
      <c r="C56" s="1"/>
      <c r="D56" s="15"/>
      <c r="E56" s="15"/>
      <c r="F56" s="1"/>
      <c r="G56" s="1"/>
      <c r="H56" s="1"/>
      <c r="I56" s="1"/>
      <c r="J56" s="27"/>
      <c r="K56" s="27"/>
      <c r="L56" s="27"/>
      <c r="M56" s="27"/>
    </row>
  </sheetData>
  <mergeCells count="5">
    <mergeCell ref="A2:A3"/>
    <mergeCell ref="B2:E2"/>
    <mergeCell ref="F2:I2"/>
    <mergeCell ref="J2:M2"/>
    <mergeCell ref="A1:M1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2020-01-06T08:22:47Z</cp:lastPrinted>
  <dcterms:created xsi:type="dcterms:W3CDTF">2014-05-21T10:21:54Z</dcterms:created>
  <dcterms:modified xsi:type="dcterms:W3CDTF">2020-07-06T11:09:24Z</dcterms:modified>
</cp:coreProperties>
</file>