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535" activeTab="3"/>
  </bookViews>
  <sheets>
    <sheet name="Диаграмма1" sheetId="1" r:id="rId1"/>
    <sheet name="по причинам" sheetId="2" r:id="rId2"/>
    <sheet name="сравнение причин" sheetId="3" r:id="rId3"/>
    <sheet name="по поселениям" sheetId="4" r:id="rId4"/>
    <sheet name="ущерб" sheetId="5" r:id="rId5"/>
    <sheet name="Травмированно" sheetId="6" r:id="rId6"/>
    <sheet name="поселения по погибшим" sheetId="7" r:id="rId7"/>
    <sheet name="общий анализ" sheetId="8" r:id="rId8"/>
    <sheet name="Лист1" sheetId="9" r:id="rId9"/>
    <sheet name="Лист2" sheetId="10" r:id="rId10"/>
  </sheets>
  <definedNames>
    <definedName name="_xlfn.AGGREGATE" hidden="1">#NAME?</definedName>
    <definedName name="_xlnm.Print_Area" localSheetId="7">'общий анализ'!$B$2:$Q$76</definedName>
  </definedNames>
  <calcPr fullCalcOnLoad="1"/>
</workbook>
</file>

<file path=xl/sharedStrings.xml><?xml version="1.0" encoding="utf-8"?>
<sst xmlns="http://schemas.openxmlformats.org/spreadsheetml/2006/main" count="258" uniqueCount="181">
  <si>
    <t>ИТОГО</t>
  </si>
  <si>
    <t>Поджог</t>
  </si>
  <si>
    <t>Прочие</t>
  </si>
  <si>
    <t>Нарушение правил устр. и экспл. электрооборудования</t>
  </si>
  <si>
    <t>Нарушение правил устройства и эксплуатации печей</t>
  </si>
  <si>
    <t>Неисправность произв. оборуд, техн. процесса произв.</t>
  </si>
  <si>
    <t>Неосторожное обращение с огнем</t>
  </si>
  <si>
    <t>Детская шалость с огнем</t>
  </si>
  <si>
    <t>Нарушение правил устр. и экспл. трансп. средств</t>
  </si>
  <si>
    <t>Городское</t>
  </si>
  <si>
    <t>Приволжское</t>
  </si>
  <si>
    <t>Октябрьское</t>
  </si>
  <si>
    <t>Первочурашевское</t>
  </si>
  <si>
    <t>Сутчевское</t>
  </si>
  <si>
    <t>Шоршелское</t>
  </si>
  <si>
    <t>Аксаринское</t>
  </si>
  <si>
    <t>Эльбарусовское</t>
  </si>
  <si>
    <t>Большешигаевское</t>
  </si>
  <si>
    <t>Кугеевское</t>
  </si>
  <si>
    <t>Карабашское</t>
  </si>
  <si>
    <t>Бичуринское</t>
  </si>
  <si>
    <t xml:space="preserve">                        </t>
  </si>
  <si>
    <t>Количество пожаров</t>
  </si>
  <si>
    <t>Ущерб</t>
  </si>
  <si>
    <t>Гибель</t>
  </si>
  <si>
    <t xml:space="preserve">                                                                                                                    </t>
  </si>
  <si>
    <t>Травмировано людей</t>
  </si>
  <si>
    <t>Спасено людей</t>
  </si>
  <si>
    <t>%</t>
  </si>
  <si>
    <t>Всего по району</t>
  </si>
  <si>
    <t>Наименование поселения</t>
  </si>
  <si>
    <t>Пожары</t>
  </si>
  <si>
    <t>Последствия пожаров</t>
  </si>
  <si>
    <t>2014г</t>
  </si>
  <si>
    <t>2015г</t>
  </si>
  <si>
    <t>Погибло, чел.</t>
  </si>
  <si>
    <t>(тыс. рублей)</t>
  </si>
  <si>
    <t>Спасено</t>
  </si>
  <si>
    <t>людей</t>
  </si>
  <si>
    <t xml:space="preserve">1. 1.Мариинско-Посадское г.п. </t>
  </si>
  <si>
    <t>---</t>
  </si>
  <si>
    <t>2. Приволжское с.п.</t>
  </si>
  <si>
    <t>3. Октябрьское с.п.</t>
  </si>
  <si>
    <t>4. Первочурашевское с.п.</t>
  </si>
  <si>
    <t>5. Сутчевское с.п.</t>
  </si>
  <si>
    <t>6. Шоршелское с.п.</t>
  </si>
  <si>
    <t>7. Аксаринское с.п.</t>
  </si>
  <si>
    <t>8. Эльбарусовское с.п.</t>
  </si>
  <si>
    <t>9. Большешигаевское с.п.</t>
  </si>
  <si>
    <t>10. Кугеевское с.п.</t>
  </si>
  <si>
    <t>11. Карабашское с.п.</t>
  </si>
  <si>
    <t>12. Бичуринское с.п.</t>
  </si>
  <si>
    <t>ИТОГО:</t>
  </si>
  <si>
    <r>
      <t xml:space="preserve">        </t>
    </r>
    <r>
      <rPr>
        <b/>
        <sz val="11"/>
        <rFont val="Times New Roman"/>
        <family val="1"/>
      </rPr>
      <t>Наименование райцентра, с/п</t>
    </r>
  </si>
  <si>
    <t>неосторожное обращение с огнем при курении</t>
  </si>
  <si>
    <t>Кол-во пожаров, ед</t>
  </si>
  <si>
    <t>Прямой ущерб, руб</t>
  </si>
  <si>
    <t>Зарегистрировано погибших людей, чел</t>
  </si>
  <si>
    <t>Кол-во травмированных людей, чел</t>
  </si>
  <si>
    <t>Кол-во спасенных людей, чел</t>
  </si>
  <si>
    <t>Спасено материальных ценностей, руб</t>
  </si>
  <si>
    <t>Кол-во спасенной автотр и др техники, ед</t>
  </si>
  <si>
    <t>Кол-во голов спасенного крупного скота</t>
  </si>
  <si>
    <t>Кол-во голов спасенного мелкого скота</t>
  </si>
  <si>
    <t>Зданий (сооружений) уничтожено, ед</t>
  </si>
  <si>
    <t>Поэтажной площади уничтожено, кв м</t>
  </si>
  <si>
    <t>Автотракторн и др техники уничтожено, ед</t>
  </si>
  <si>
    <t>Зерновых культур уничтожено, тонн</t>
  </si>
  <si>
    <t>Кормов уничтожено, тонн</t>
  </si>
  <si>
    <t>Технических культур уничтожено, тонн</t>
  </si>
  <si>
    <t>Крупного скота уничтожено, голов</t>
  </si>
  <si>
    <t>Мелкого скота уничтожено, голов</t>
  </si>
  <si>
    <t>Птицы уничтожено, штук</t>
  </si>
  <si>
    <t>Алатырский р-н</t>
  </si>
  <si>
    <t>Аликовский р-н</t>
  </si>
  <si>
    <t>Батыревский р-н</t>
  </si>
  <si>
    <t>Вурнарский р-н</t>
  </si>
  <si>
    <t>Ибресинский р-н</t>
  </si>
  <si>
    <t>Канашский р-н</t>
  </si>
  <si>
    <t>Козловский р-н</t>
  </si>
  <si>
    <t>Комсомольский р-н</t>
  </si>
  <si>
    <t>Красноармейский р-н</t>
  </si>
  <si>
    <t>Красночетайский р-н</t>
  </si>
  <si>
    <t>Марпосадский р-н</t>
  </si>
  <si>
    <t>Моргаушский р-н</t>
  </si>
  <si>
    <t>Порецкий р-н</t>
  </si>
  <si>
    <t>Урмарский р-н</t>
  </si>
  <si>
    <t>Цивильский р-н</t>
  </si>
  <si>
    <t>Чебоксарский р-н</t>
  </si>
  <si>
    <t>Шемуршинский р-н</t>
  </si>
  <si>
    <t>Шумерлинский р-н</t>
  </si>
  <si>
    <t>Ядринский р-н</t>
  </si>
  <si>
    <t>Яльчикский р-н</t>
  </si>
  <si>
    <t>Янтиковский р-н</t>
  </si>
  <si>
    <t>Ленинский р-н</t>
  </si>
  <si>
    <t>Калининский р-н</t>
  </si>
  <si>
    <t>Московский р-н</t>
  </si>
  <si>
    <t>г.Новочебоксарск</t>
  </si>
  <si>
    <t>Чувашская  Республика - Чувашия</t>
  </si>
  <si>
    <t>г. Алатырь</t>
  </si>
  <si>
    <t>г. Канаш</t>
  </si>
  <si>
    <t>г. Шумерля</t>
  </si>
  <si>
    <t>г. Козловка</t>
  </si>
  <si>
    <t>г. Мариинский Посад</t>
  </si>
  <si>
    <t>г. Цивильск</t>
  </si>
  <si>
    <t>г. Ядрин</t>
  </si>
  <si>
    <t>п. Киря</t>
  </si>
  <si>
    <t>с. Аликово</t>
  </si>
  <si>
    <t>с. Батырево</t>
  </si>
  <si>
    <t>п. Вурнары</t>
  </si>
  <si>
    <t>п. Ибреси</t>
  </si>
  <si>
    <t>п. Буинск</t>
  </si>
  <si>
    <t>с. Комсомольское</t>
  </si>
  <si>
    <t>с. Красноармейское</t>
  </si>
  <si>
    <t>с. Красные Четаи</t>
  </si>
  <si>
    <t>с. Моргауши</t>
  </si>
  <si>
    <t>с. Большой Сундырь</t>
  </si>
  <si>
    <t>с. Порецкое</t>
  </si>
  <si>
    <t>с. Урмары</t>
  </si>
  <si>
    <t>п. Кугеси</t>
  </si>
  <si>
    <t>с. Шемурша</t>
  </si>
  <si>
    <t>с. Яльчики</t>
  </si>
  <si>
    <t>с. Янтиково</t>
  </si>
  <si>
    <t>Кол-во пожаров, ед.</t>
  </si>
  <si>
    <t>В городах и поселках городского типа</t>
  </si>
  <si>
    <t>В сельской местности</t>
  </si>
  <si>
    <t>На предприятиях, охраняемых подразде-лениями ФПС</t>
  </si>
  <si>
    <t>Кол-во загораний, ед.</t>
  </si>
  <si>
    <t>В т.ч. в городах</t>
  </si>
  <si>
    <t>В т.ч. в сельской местности</t>
  </si>
  <si>
    <t>ЗДАНИЯ ПРОИЗВОДСТВЕННОГО НАЗНАЧЕНИЯ</t>
  </si>
  <si>
    <t>СКЛАДСКИЕ ЗДАНИЯ</t>
  </si>
  <si>
    <t>МЕСТА ОТКРЫТОГО ХРАНЕНИЯ ВЕЩЕСТВ, МАТЕРИАЛОВ, С/Х УГОДЬЯ И ПРОЧИЕ ОТКРЫТЫЕ ТЕРРИТОРИИ</t>
  </si>
  <si>
    <t>ЗДАНИЯ ЖИЛОГО НАЗНАЧЕНИЯ И НАДВОРНЫЕ ПОСТРОЙКИ</t>
  </si>
  <si>
    <t>ЖИВОТНОВОДЧЕСКИЕ ЗДАНИЯ И СООРУЖЕНИЯ</t>
  </si>
  <si>
    <t>ЗВЕРОВОДЧЕСКИЕ ЗДАНИЯ И СООРУЖЕНИЯ</t>
  </si>
  <si>
    <t>РАСТЕНИЕВОДЧЕСКИЕ И ОВОЩЕВОДЧЕСКИЕ ЗДАНИЯ И СООРУЖЕНИЯ</t>
  </si>
  <si>
    <t>ПТИЦЕВОДЧЕСКИЕ ЗДАНИЯ И СООРУЖЕНИЯ</t>
  </si>
  <si>
    <t>РЫБОВОДЧЕСКИЕ ЗДАНИЯ И СООРУЖЕНИЯ</t>
  </si>
  <si>
    <t>ПРОЧИЕ СЕЛЬСКОХОЗЯЙСТВЕННЫЕ ЗДАНИЯ И СООРУЖЕНИЯ</t>
  </si>
  <si>
    <t>СТРОЯЩИЕСЯ  (РЕКОНСТРУИРУЕМЫЕ) ЗДАНИЯ (СООРУЖЕНИЯ)</t>
  </si>
  <si>
    <t>СООРУЖЕНИЯ, УСТАНОВКИ ПРОМЫШЛЕННОГО НАЗНАЧЕНИЯ</t>
  </si>
  <si>
    <t>ТРАНСПОРТНЫЕ СРЕДСТВА</t>
  </si>
  <si>
    <t>ЗДАНИЯ, СООРУЖЕНИЯ И ПОМЕЩЕНИЯ ПРЕДПРИЯТИЙ ТОРГОВЛИ</t>
  </si>
  <si>
    <t>ЗДАНИЯ, ПОМЕЩЕНИЯ УЧЕБНО-ВОСПИТАТЕЛЬНОГО НАЗНАЧЕНИЯ</t>
  </si>
  <si>
    <t>ЗДАНИЯ, ПОМЕЩЕНИЯ ЗДРАВООХРАНЕНИЯ И СОЦИАЛЬНОГО ОБСЛУЖИВАНИЯ НАСЕЛЕНИЯ</t>
  </si>
  <si>
    <t>ЗДАНИЯ, ПОМЕЩЕНИЯ СЕРВИСНОГО ОБСЛУЖИВАНИЯ НАСЕЛЕНИЯ</t>
  </si>
  <si>
    <t>АДМИНИСТРАТИВНЫЕ ЗДАНИЯ</t>
  </si>
  <si>
    <t>ЗДАНИЯ, СООРУЖЕНИЯ И ПОМЕЩЕНИЯ ДЛЯ КУЛЬТУРНО-ДОСУГОВОЙ ДЕЯТЕЛЬНОСТИ НАСЕЛЕНИЯ И РЕЛИГ. ОБРЯДОВ</t>
  </si>
  <si>
    <t>ЗДАНИЯ И ПОМЕЩЕНИЯ ДЛЯ ВРЕМЕННОГО ПРЕБЫВАНИЯ (ПРОЖИВАНИЯ) ЛЮДЕЙ</t>
  </si>
  <si>
    <t>ПРОЧИЕ ОБЪЕКТЫ ПОЖАРА</t>
  </si>
  <si>
    <t>УМЫШЛЕННЫЕ ДЕЙСТВИЯ ПО УНИЧТОЖЕНИЮ ИМУЩЕСТВА (ПОДЖОГ)</t>
  </si>
  <si>
    <t>НЕИСПРАВНОСТЬ ПРОИЗВОДСТ-ГО ОБОРУДОВАНИЯ, НАРУШЕНИЕ ТЕХ.ПРОЦЕССА ПРОИЗВОДСТВА</t>
  </si>
  <si>
    <t>НАРУШЕНИЕ ПУиЭ ЭЛЕКТРООБОРУДОВАНИЯ</t>
  </si>
  <si>
    <t>НАРУШЕНИЕ ПУиЭ ПЕЧЕЙ</t>
  </si>
  <si>
    <t>НАРУШЕНИЕ ПУиЭ ТЕПЛОГЕНЕРИРУЮЩИХ АГРЕГАТОВ И УСТАНОВОК</t>
  </si>
  <si>
    <t>НЕОСТОРОЖНОЕ ОБРАЩЕНИЕ С ОГНЕМ</t>
  </si>
  <si>
    <t>Неосторожность при курении</t>
  </si>
  <si>
    <t>Неосторожное обращение с огнем детей</t>
  </si>
  <si>
    <t>НАРУШЕНИЕ ПУиЭ ТРАНСПОРТНЫХ СРЕДСТВ</t>
  </si>
  <si>
    <t>ДРУГИЕ ПРИЧИНЫ</t>
  </si>
  <si>
    <t>Пьяный (алкогольное, наркотическое опьянение)</t>
  </si>
  <si>
    <t>надворные постройки</t>
  </si>
  <si>
    <t>Одноквартирный жилой дом</t>
  </si>
  <si>
    <t>Многоквартирный жилой дом</t>
  </si>
  <si>
    <t>Садовод., огород. или дачные некоммерческие товарищества</t>
  </si>
  <si>
    <t>Газовая установка, прибор, плита</t>
  </si>
  <si>
    <t>Дошкольное образовательное и воспитательное учреждение (детский сад, ясли, дом ребенка и др.)</t>
  </si>
  <si>
    <t>Садовый дом, дача и др.</t>
  </si>
  <si>
    <t>Носильные вещи (вещи на человеке), горючие вещества на теле человека</t>
  </si>
  <si>
    <t>баня</t>
  </si>
  <si>
    <t>дом</t>
  </si>
  <si>
    <t>человек</t>
  </si>
  <si>
    <t>наименование объекта пожара</t>
  </si>
  <si>
    <t>садоводческий дом</t>
  </si>
  <si>
    <t>автотехника</t>
  </si>
  <si>
    <t xml:space="preserve">надворные постройки </t>
  </si>
  <si>
    <t>причины пожара</t>
  </si>
  <si>
    <t>сооружения и иные объекты</t>
  </si>
  <si>
    <t>мусор сухаятрава и т.п.</t>
  </si>
  <si>
    <t>Анализ пожаров на территории Мариинско-Посадского района 31.12.2019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</si>
</sst>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Narrow"/>
      <family val="2"/>
    </font>
    <font>
      <b/>
      <sz val="12"/>
      <name val="Arial"/>
      <family val="2"/>
    </font>
    <font>
      <b/>
      <sz val="12"/>
      <name val="Arial Cyr"/>
      <family val="0"/>
    </font>
    <font>
      <i/>
      <sz val="12"/>
      <name val="Arial Cyr"/>
      <family val="0"/>
    </font>
    <font>
      <sz val="12"/>
      <name val="Tahoma"/>
      <family val="2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1"/>
      <name val="Tahoma"/>
      <family val="2"/>
    </font>
    <font>
      <b/>
      <sz val="9"/>
      <name val="Arial"/>
      <family val="2"/>
    </font>
    <font>
      <u val="single"/>
      <sz val="10"/>
      <name val="Arial Cyr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5.95"/>
      <color indexed="8"/>
      <name val="Calibri"/>
      <family val="0"/>
    </font>
    <font>
      <sz val="5.25"/>
      <color indexed="63"/>
      <name val="Calibri"/>
      <family val="0"/>
    </font>
    <font>
      <sz val="6.9"/>
      <color indexed="63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2"/>
      <color indexed="8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medium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5" fillId="0" borderId="10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0" fontId="2" fillId="0" borderId="10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172" fontId="8" fillId="0" borderId="16" xfId="0" applyNumberFormat="1" applyFont="1" applyBorder="1" applyAlignment="1">
      <alignment horizontal="center" vertical="center"/>
    </xf>
    <xf numFmtId="172" fontId="8" fillId="0" borderId="17" xfId="0" applyNumberFormat="1" applyFont="1" applyBorder="1" applyAlignment="1">
      <alignment horizontal="center" vertical="center"/>
    </xf>
    <xf numFmtId="172" fontId="2" fillId="0" borderId="17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33" borderId="23" xfId="0" applyFont="1" applyFill="1" applyBorder="1" applyAlignment="1">
      <alignment horizontal="center"/>
    </xf>
    <xf numFmtId="3" fontId="2" fillId="33" borderId="20" xfId="0" applyNumberFormat="1" applyFont="1" applyFill="1" applyBorder="1" applyAlignment="1">
      <alignment horizontal="center"/>
    </xf>
    <xf numFmtId="3" fontId="9" fillId="33" borderId="17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3" fontId="2" fillId="33" borderId="25" xfId="0" applyNumberFormat="1" applyFont="1" applyFill="1" applyBorder="1" applyAlignment="1">
      <alignment horizontal="center"/>
    </xf>
    <xf numFmtId="3" fontId="9" fillId="33" borderId="26" xfId="0" applyNumberFormat="1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0" fontId="2" fillId="0" borderId="27" xfId="0" applyFont="1" applyBorder="1" applyAlignment="1">
      <alignment vertical="center" wrapText="1"/>
    </xf>
    <xf numFmtId="172" fontId="2" fillId="0" borderId="19" xfId="0" applyNumberFormat="1" applyFont="1" applyBorder="1" applyAlignment="1">
      <alignment horizontal="center" vertical="center" wrapText="1"/>
    </xf>
    <xf numFmtId="0" fontId="2" fillId="0" borderId="28" xfId="0" applyFont="1" applyFill="1" applyBorder="1" applyAlignment="1">
      <alignment vertical="center" wrapText="1"/>
    </xf>
    <xf numFmtId="172" fontId="8" fillId="0" borderId="29" xfId="0" applyNumberFormat="1" applyFont="1" applyBorder="1" applyAlignment="1">
      <alignment horizontal="center" vertical="center"/>
    </xf>
    <xf numFmtId="172" fontId="8" fillId="0" borderId="27" xfId="0" applyNumberFormat="1" applyFont="1" applyBorder="1" applyAlignment="1">
      <alignment horizontal="center" vertical="center"/>
    </xf>
    <xf numFmtId="172" fontId="8" fillId="0" borderId="19" xfId="0" applyNumberFormat="1" applyFont="1" applyBorder="1" applyAlignment="1">
      <alignment horizontal="center" vertical="center"/>
    </xf>
    <xf numFmtId="172" fontId="8" fillId="0" borderId="26" xfId="0" applyNumberFormat="1" applyFont="1" applyBorder="1" applyAlignment="1">
      <alignment horizontal="center" vertical="center"/>
    </xf>
    <xf numFmtId="0" fontId="7" fillId="0" borderId="2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172" fontId="8" fillId="0" borderId="32" xfId="0" applyNumberFormat="1" applyFont="1" applyBorder="1" applyAlignment="1">
      <alignment horizontal="center" vertical="center"/>
    </xf>
    <xf numFmtId="172" fontId="8" fillId="0" borderId="33" xfId="0" applyNumberFormat="1" applyFont="1" applyBorder="1" applyAlignment="1">
      <alignment horizontal="center" vertical="center"/>
    </xf>
    <xf numFmtId="172" fontId="8" fillId="0" borderId="34" xfId="0" applyNumberFormat="1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34" borderId="36" xfId="0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6" fillId="0" borderId="37" xfId="0" applyFont="1" applyBorder="1" applyAlignment="1">
      <alignment horizontal="center"/>
    </xf>
    <xf numFmtId="0" fontId="12" fillId="0" borderId="38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justify" vertical="center" wrapText="1"/>
    </xf>
    <xf numFmtId="0" fontId="13" fillId="0" borderId="38" xfId="0" applyFont="1" applyBorder="1" applyAlignment="1">
      <alignment vertical="top" wrapText="1"/>
    </xf>
    <xf numFmtId="0" fontId="14" fillId="0" borderId="38" xfId="0" applyFont="1" applyBorder="1" applyAlignment="1">
      <alignment horizontal="center" vertical="center" wrapText="1"/>
    </xf>
    <xf numFmtId="0" fontId="63" fillId="0" borderId="38" xfId="0" applyFont="1" applyBorder="1" applyAlignment="1">
      <alignment horizontal="center" vertical="center" wrapText="1"/>
    </xf>
    <xf numFmtId="0" fontId="12" fillId="0" borderId="40" xfId="0" applyFont="1" applyBorder="1" applyAlignment="1">
      <alignment vertical="top" wrapText="1"/>
    </xf>
    <xf numFmtId="0" fontId="0" fillId="0" borderId="0" xfId="0" applyAlignment="1">
      <alignment vertical="top"/>
    </xf>
    <xf numFmtId="0" fontId="63" fillId="0" borderId="40" xfId="0" applyFont="1" applyBorder="1" applyAlignment="1">
      <alignment vertical="top" wrapText="1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4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45" xfId="0" applyFont="1" applyFill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/>
    </xf>
    <xf numFmtId="0" fontId="3" fillId="0" borderId="33" xfId="0" applyFont="1" applyBorder="1" applyAlignment="1">
      <alignment vertical="center" wrapText="1"/>
    </xf>
    <xf numFmtId="0" fontId="2" fillId="0" borderId="3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34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48" xfId="0" applyFont="1" applyBorder="1" applyAlignment="1">
      <alignment/>
    </xf>
    <xf numFmtId="0" fontId="7" fillId="0" borderId="49" xfId="0" applyFont="1" applyBorder="1" applyAlignment="1">
      <alignment horizontal="center"/>
    </xf>
    <xf numFmtId="172" fontId="8" fillId="0" borderId="40" xfId="0" applyNumberFormat="1" applyFont="1" applyBorder="1" applyAlignment="1">
      <alignment horizontal="center" vertical="center"/>
    </xf>
    <xf numFmtId="172" fontId="8" fillId="0" borderId="50" xfId="0" applyNumberFormat="1" applyFont="1" applyBorder="1" applyAlignment="1">
      <alignment horizontal="center" vertical="center"/>
    </xf>
    <xf numFmtId="172" fontId="8" fillId="0" borderId="51" xfId="0" applyNumberFormat="1" applyFont="1" applyBorder="1" applyAlignment="1">
      <alignment horizontal="center" vertical="center"/>
    </xf>
    <xf numFmtId="172" fontId="8" fillId="0" borderId="52" xfId="0" applyNumberFormat="1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textRotation="45" wrapText="1"/>
    </xf>
    <xf numFmtId="172" fontId="0" fillId="0" borderId="0" xfId="0" applyNumberFormat="1" applyAlignment="1">
      <alignment/>
    </xf>
    <xf numFmtId="16" fontId="16" fillId="0" borderId="0" xfId="0" applyNumberFormat="1" applyFont="1" applyAlignment="1">
      <alignment wrapText="1"/>
    </xf>
    <xf numFmtId="0" fontId="16" fillId="0" borderId="0" xfId="0" applyFont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9" fillId="34" borderId="53" xfId="0" applyFont="1" applyFill="1" applyBorder="1" applyAlignment="1">
      <alignment horizontal="center"/>
    </xf>
    <xf numFmtId="0" fontId="2" fillId="34" borderId="32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textRotation="45" wrapText="1"/>
    </xf>
    <xf numFmtId="0" fontId="14" fillId="0" borderId="0" xfId="0" applyFont="1" applyFill="1" applyBorder="1" applyAlignment="1">
      <alignment horizontal="center" vertical="center" textRotation="1" wrapText="1"/>
    </xf>
    <xf numFmtId="0" fontId="0" fillId="0" borderId="0" xfId="0" applyFill="1" applyAlignment="1">
      <alignment horizontal="center" vertical="center"/>
    </xf>
    <xf numFmtId="0" fontId="10" fillId="35" borderId="13" xfId="0" applyFont="1" applyFill="1" applyBorder="1" applyAlignment="1">
      <alignment horizontal="center"/>
    </xf>
    <xf numFmtId="0" fontId="10" fillId="36" borderId="23" xfId="0" applyFont="1" applyFill="1" applyBorder="1" applyAlignment="1">
      <alignment horizontal="center"/>
    </xf>
    <xf numFmtId="172" fontId="10" fillId="0" borderId="28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10" fillId="0" borderId="34" xfId="0" applyFont="1" applyBorder="1" applyAlignment="1">
      <alignment/>
    </xf>
    <xf numFmtId="1" fontId="10" fillId="36" borderId="46" xfId="0" applyNumberFormat="1" applyFont="1" applyFill="1" applyBorder="1" applyAlignment="1">
      <alignment horizontal="center"/>
    </xf>
    <xf numFmtId="0" fontId="10" fillId="35" borderId="21" xfId="0" applyFont="1" applyFill="1" applyBorder="1" applyAlignment="1">
      <alignment horizontal="center"/>
    </xf>
    <xf numFmtId="172" fontId="10" fillId="0" borderId="21" xfId="0" applyNumberFormat="1" applyFont="1" applyBorder="1" applyAlignment="1">
      <alignment horizontal="center" vertical="center"/>
    </xf>
    <xf numFmtId="3" fontId="10" fillId="35" borderId="21" xfId="0" applyNumberFormat="1" applyFont="1" applyFill="1" applyBorder="1" applyAlignment="1">
      <alignment horizontal="center"/>
    </xf>
    <xf numFmtId="172" fontId="8" fillId="0" borderId="54" xfId="0" applyNumberFormat="1" applyFont="1" applyBorder="1" applyAlignment="1">
      <alignment horizontal="center" vertical="center"/>
    </xf>
    <xf numFmtId="172" fontId="8" fillId="0" borderId="55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2" fillId="34" borderId="57" xfId="0" applyFont="1" applyFill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3" fillId="0" borderId="33" xfId="0" applyFont="1" applyFill="1" applyBorder="1" applyAlignment="1">
      <alignment vertical="center" wrapText="1"/>
    </xf>
    <xf numFmtId="172" fontId="7" fillId="0" borderId="33" xfId="0" applyNumberFormat="1" applyFont="1" applyBorder="1" applyAlignment="1">
      <alignment horizontal="center" vertical="center"/>
    </xf>
    <xf numFmtId="0" fontId="0" fillId="0" borderId="58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 wrapText="1"/>
    </xf>
    <xf numFmtId="0" fontId="0" fillId="0" borderId="60" xfId="0" applyBorder="1" applyAlignment="1">
      <alignment horizontal="left"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61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left" vertical="center" wrapText="1"/>
    </xf>
    <xf numFmtId="3" fontId="9" fillId="0" borderId="0" xfId="0" applyNumberFormat="1" applyFont="1" applyBorder="1" applyAlignment="1">
      <alignment horizontal="center" vertical="center"/>
    </xf>
    <xf numFmtId="0" fontId="0" fillId="0" borderId="50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72" fontId="10" fillId="0" borderId="37" xfId="0" applyNumberFormat="1" applyFont="1" applyBorder="1" applyAlignment="1">
      <alignment horizontal="center" vertical="center"/>
    </xf>
    <xf numFmtId="0" fontId="2" fillId="0" borderId="64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left" vertical="center" wrapText="1"/>
    </xf>
    <xf numFmtId="0" fontId="2" fillId="0" borderId="60" xfId="0" applyFont="1" applyBorder="1" applyAlignment="1">
      <alignment horizontal="left" vertical="center" wrapText="1"/>
    </xf>
    <xf numFmtId="0" fontId="2" fillId="0" borderId="6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54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2" fillId="0" borderId="6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wrapText="1"/>
    </xf>
    <xf numFmtId="0" fontId="2" fillId="0" borderId="67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61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left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67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68" xfId="0" applyFont="1" applyBorder="1" applyAlignment="1">
      <alignment horizontal="center" vertical="center" wrapText="1"/>
    </xf>
    <xf numFmtId="0" fontId="12" fillId="0" borderId="66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3" fillId="0" borderId="58" xfId="0" applyFont="1" applyBorder="1" applyAlignment="1">
      <alignment vertical="top" wrapText="1"/>
    </xf>
    <xf numFmtId="0" fontId="13" fillId="0" borderId="38" xfId="0" applyFont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7">
    <dxf>
      <fill>
        <patternFill>
          <bgColor rgb="FFFF99FF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rgb="FFFF99FF"/>
        </patternFill>
      </fill>
    </dxf>
    <dxf>
      <fill>
        <patternFill>
          <bgColor rgb="FFFFFFCC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fill>
        <patternFill>
          <bgColor indexed="45"/>
        </patternFill>
      </fill>
    </dxf>
    <dxf>
      <fill>
        <patternFill>
          <bgColor indexed="26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chartsheet" Target="chartsheets/sheet4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75"/>
          <c:y val="0.06575"/>
          <c:w val="0.8185"/>
          <c:h val="0.811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772C2A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5F7530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multiLvlStrRef>
              <c:f>'общий анализ'!$B$61:$F$69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Детская шалость с огнем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Ref>
              <c:f>'общий анализ'!$J$61:$J$69</c:f>
              <c:numCache>
                <c:ptCount val="9"/>
                <c:pt idx="0">
                  <c:v>15</c:v>
                </c:pt>
                <c:pt idx="1">
                  <c:v>4</c:v>
                </c:pt>
                <c:pt idx="2">
                  <c:v>3</c:v>
                </c:pt>
                <c:pt idx="3">
                  <c:v>0</c:v>
                </c:pt>
                <c:pt idx="4">
                  <c:v>7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multiLvlStrRef>
              <c:f>'общий анализ'!$B$61:$F$69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Детская шалость с огнем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Анализ по причинам пожаров на 31.12.2019</a:t>
            </a:r>
          </a:p>
        </c:rich>
      </c:tx>
      <c:layout>
        <c:manualLayout>
          <c:xMode val="factor"/>
          <c:yMode val="factor"/>
          <c:x val="-0.0015"/>
          <c:y val="-0.0115"/>
        </c:manualLayout>
      </c:layout>
      <c:spPr>
        <a:noFill/>
        <a:ln w="3175">
          <a:noFill/>
        </a:ln>
      </c:spPr>
    </c:title>
    <c:view3D>
      <c:rotX val="9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07"/>
          <c:w val="0.817"/>
          <c:h val="0.80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772C2A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5F7530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delete val="1"/>
            </c:dLbl>
            <c:dLbl>
              <c:idx val="5"/>
              <c:delete val="1"/>
            </c:dLbl>
            <c:dLbl>
              <c:idx val="7"/>
              <c:delete val="1"/>
            </c:dLbl>
            <c:numFmt formatCode="General" sourceLinked="1"/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multiLvlStrRef>
              <c:f>'общий анализ'!$B$61:$F$69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Детская шалость с огнем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Ref>
              <c:f>'общий анализ'!$J$61:$J$69</c:f>
              <c:numCache>
                <c:ptCount val="9"/>
                <c:pt idx="0">
                  <c:v>15</c:v>
                </c:pt>
                <c:pt idx="1">
                  <c:v>4</c:v>
                </c:pt>
                <c:pt idx="2">
                  <c:v>3</c:v>
                </c:pt>
                <c:pt idx="3">
                  <c:v>0</c:v>
                </c:pt>
                <c:pt idx="4">
                  <c:v>7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'общий анализ'!$B$61:$F$69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Детская шалость с огнем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причины пожаров на 31.12.2019
</a:t>
            </a:r>
          </a:p>
        </c:rich>
      </c:tx>
      <c:layout>
        <c:manualLayout>
          <c:xMode val="factor"/>
          <c:yMode val="factor"/>
          <c:x val="-0.00375"/>
          <c:y val="-0.016"/>
        </c:manualLayout>
      </c:layout>
      <c:spPr>
        <a:noFill/>
        <a:ln w="3175">
          <a:noFill/>
        </a:ln>
      </c:spPr>
    </c:title>
    <c:view3D>
      <c:rotX val="15"/>
      <c:hPercent val="150"/>
      <c:rotY val="20"/>
      <c:depthPercent val="100"/>
      <c:rAngAx val="1"/>
    </c:view3D>
    <c:plotArea>
      <c:layout>
        <c:manualLayout>
          <c:xMode val="edge"/>
          <c:yMode val="edge"/>
          <c:x val="0.0185"/>
          <c:y val="0.08275"/>
          <c:w val="0.9605"/>
          <c:h val="0.87225"/>
        </c:manualLayout>
      </c:layout>
      <c:bar3D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'общий анализ'!$B$61:$H$69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Детская шалость с огнем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Ref>
              <c:f>'общий анализ'!$I$61:$I$69</c:f>
              <c:numCache>
                <c:ptCount val="9"/>
                <c:pt idx="0">
                  <c:v>4</c:v>
                </c:pt>
                <c:pt idx="1">
                  <c:v>5</c:v>
                </c:pt>
                <c:pt idx="2">
                  <c:v>4</c:v>
                </c:pt>
                <c:pt idx="3">
                  <c:v>0</c:v>
                </c:pt>
                <c:pt idx="4">
                  <c:v>4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2019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'общий анализ'!$B$61:$H$69</c:f>
              <c:multiLvlStrCache>
                <c:ptCount val="9"/>
                <c:lvl>
                  <c:pt idx="0">
                    <c:v>Нарушение правил устр. и экспл. электрооборудования</c:v>
                  </c:pt>
                  <c:pt idx="1">
                    <c:v>Нарушение правил устройства и эксплуатации печей</c:v>
                  </c:pt>
                  <c:pt idx="2">
                    <c:v>неосторожное обращение с огнем при курении</c:v>
                  </c:pt>
                  <c:pt idx="3">
                    <c:v>Неисправность произв. оборуд, техн. процесса произв.</c:v>
                  </c:pt>
                  <c:pt idx="4">
                    <c:v>Неосторожное обращение с огнем</c:v>
                  </c:pt>
                  <c:pt idx="5">
                    <c:v>Детская шалость с огнем</c:v>
                  </c:pt>
                  <c:pt idx="6">
                    <c:v>Нарушение правил устр. и экспл. трансп. средств</c:v>
                  </c:pt>
                  <c:pt idx="7">
                    <c:v>Поджог</c:v>
                  </c:pt>
                  <c:pt idx="8">
                    <c:v>Прочие</c:v>
                  </c:pt>
                </c:lvl>
              </c:multiLvlStrCache>
            </c:multiLvlStrRef>
          </c:cat>
          <c:val>
            <c:numRef>
              <c:f>'общий анализ'!$J$61:$J$69</c:f>
              <c:numCache>
                <c:ptCount val="9"/>
                <c:pt idx="0">
                  <c:v>15</c:v>
                </c:pt>
                <c:pt idx="1">
                  <c:v>4</c:v>
                </c:pt>
                <c:pt idx="2">
                  <c:v>3</c:v>
                </c:pt>
                <c:pt idx="3">
                  <c:v>0</c:v>
                </c:pt>
                <c:pt idx="4">
                  <c:v>7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box"/>
        </c:ser>
        <c:shape val="box"/>
        <c:axId val="60454432"/>
        <c:axId val="7218977"/>
      </c:bar3DChart>
      <c:catAx>
        <c:axId val="60454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7218977"/>
        <c:crossesAt val="0"/>
        <c:auto val="1"/>
        <c:lblOffset val="100"/>
        <c:tickLblSkip val="2"/>
        <c:noMultiLvlLbl val="0"/>
      </c:catAx>
      <c:valAx>
        <c:axId val="7218977"/>
        <c:scaling>
          <c:orientation val="minMax"/>
          <c:max val="1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0454432"/>
        <c:crossesAt val="1"/>
        <c:crossBetween val="between"/>
        <c:dispUnits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405"/>
          <c:y val="0.973"/>
          <c:w val="0.113"/>
          <c:h val="0.01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Анализ 
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пожаров по сельским поселениям на 31.12.2019г.</a:t>
            </a:r>
          </a:p>
        </c:rich>
      </c:tx>
      <c:layout>
        <c:manualLayout>
          <c:xMode val="factor"/>
          <c:yMode val="factor"/>
          <c:x val="-0.0015"/>
          <c:y val="-0.01125"/>
        </c:manualLayout>
      </c:layout>
      <c:spPr>
        <a:noFill/>
        <a:ln w="3175">
          <a:noFill/>
        </a:ln>
      </c:spPr>
    </c:title>
    <c:view3D>
      <c:rotX val="15"/>
      <c:hPercent val="129"/>
      <c:rotY val="20"/>
      <c:depthPercent val="100"/>
      <c:rAngAx val="1"/>
    </c:view3D>
    <c:plotArea>
      <c:layout>
        <c:manualLayout>
          <c:xMode val="edge"/>
          <c:yMode val="edge"/>
          <c:x val="0.022"/>
          <c:y val="0.07375"/>
          <c:w val="0.94025"/>
          <c:h val="0.8765"/>
        </c:manualLayout>
      </c:layout>
      <c:bar3D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анализ'!$C$6:$C$17</c:f>
              <c:numCache>
                <c:ptCount val="12"/>
                <c:pt idx="0">
                  <c:v>4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3</c:v>
                </c:pt>
                <c:pt idx="7">
                  <c:v>3</c:v>
                </c:pt>
                <c:pt idx="8">
                  <c:v>4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v>2019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анализ'!$D$6:$D$17</c:f>
              <c:numCache>
                <c:ptCount val="12"/>
                <c:pt idx="0">
                  <c:v>10</c:v>
                </c:pt>
                <c:pt idx="1">
                  <c:v>3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</c:numCache>
            </c:numRef>
          </c:val>
          <c:shape val="box"/>
        </c:ser>
        <c:shape val="box"/>
        <c:axId val="64970794"/>
        <c:axId val="47866235"/>
      </c:bar3DChart>
      <c:catAx>
        <c:axId val="64970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7866235"/>
        <c:crosses val="autoZero"/>
        <c:auto val="1"/>
        <c:lblOffset val="100"/>
        <c:tickLblSkip val="1"/>
        <c:noMultiLvlLbl val="0"/>
      </c:catAx>
      <c:valAx>
        <c:axId val="47866235"/>
        <c:scaling>
          <c:orientation val="minMax"/>
          <c:max val="12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4970794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5825"/>
          <c:y val="0.9745"/>
          <c:w val="0.08"/>
          <c:h val="0.01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Анализ 
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ущерба об пожаров по сельским поселениям на 31.12.2019 г.</a:t>
            </a:r>
          </a:p>
        </c:rich>
      </c:tx>
      <c:layout>
        <c:manualLayout>
          <c:xMode val="factor"/>
          <c:yMode val="factor"/>
          <c:x val="-0.0015"/>
          <c:y val="-0.01675"/>
        </c:manualLayout>
      </c:layout>
      <c:spPr>
        <a:noFill/>
        <a:ln w="3175">
          <a:noFill/>
        </a:ln>
      </c:spPr>
    </c:title>
    <c:view3D>
      <c:rotX val="15"/>
      <c:hPercent val="135"/>
      <c:rotY val="20"/>
      <c:depthPercent val="100"/>
      <c:rAngAx val="1"/>
    </c:view3D>
    <c:plotArea>
      <c:layout>
        <c:manualLayout>
          <c:xMode val="edge"/>
          <c:yMode val="edge"/>
          <c:x val="0.015"/>
          <c:y val="0.07"/>
          <c:w val="0.96825"/>
          <c:h val="0.893"/>
        </c:manualLayout>
      </c:layout>
      <c:bar3DChart>
        <c:barDir val="col"/>
        <c:grouping val="clustered"/>
        <c:varyColors val="0"/>
        <c:ser>
          <c:idx val="1"/>
          <c:order val="0"/>
          <c:tx>
            <c:v>2018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анализ'!$AE$7:$AE$18</c:f>
              <c:numCache>
                <c:ptCount val="12"/>
              </c:numCache>
            </c:numRef>
          </c:val>
          <c:shape val="box"/>
        </c:ser>
        <c:ser>
          <c:idx val="2"/>
          <c:order val="1"/>
          <c:tx>
            <c:v>2019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анализ'!$G$6:$G$17</c:f>
              <c:numCache>
                <c:ptCount val="12"/>
                <c:pt idx="0">
                  <c:v>1312000</c:v>
                </c:pt>
                <c:pt idx="1">
                  <c:v>350000</c:v>
                </c:pt>
                <c:pt idx="2">
                  <c:v>0</c:v>
                </c:pt>
                <c:pt idx="3">
                  <c:v>6000</c:v>
                </c:pt>
                <c:pt idx="4">
                  <c:v>5000</c:v>
                </c:pt>
                <c:pt idx="5">
                  <c:v>4000</c:v>
                </c:pt>
                <c:pt idx="6">
                  <c:v>280000</c:v>
                </c:pt>
                <c:pt idx="7">
                  <c:v>690000</c:v>
                </c:pt>
                <c:pt idx="8">
                  <c:v>151000</c:v>
                </c:pt>
                <c:pt idx="9">
                  <c:v>0</c:v>
                </c:pt>
                <c:pt idx="10">
                  <c:v>105000</c:v>
                </c:pt>
                <c:pt idx="11">
                  <c:v>200000</c:v>
                </c:pt>
              </c:numCache>
            </c:numRef>
          </c:val>
          <c:shape val="box"/>
        </c:ser>
        <c:shape val="box"/>
        <c:axId val="28142932"/>
        <c:axId val="51959797"/>
      </c:bar3DChart>
      <c:catAx>
        <c:axId val="281429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1959797"/>
        <c:crosses val="autoZero"/>
        <c:auto val="1"/>
        <c:lblOffset val="100"/>
        <c:tickLblSkip val="1"/>
        <c:noMultiLvlLbl val="0"/>
      </c:catAx>
      <c:valAx>
        <c:axId val="5195979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814293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5675"/>
          <c:y val="0.978"/>
          <c:w val="0.08175"/>
          <c:h val="0.01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травмированно на пожарах 31.12.2019
</a:t>
            </a:r>
          </a:p>
        </c:rich>
      </c:tx>
      <c:layout>
        <c:manualLayout>
          <c:xMode val="factor"/>
          <c:yMode val="factor"/>
          <c:x val="-0.00175"/>
          <c:y val="-0.017"/>
        </c:manualLayout>
      </c:layout>
      <c:spPr>
        <a:noFill/>
        <a:ln w="3175">
          <a:noFill/>
        </a:ln>
      </c:spPr>
    </c:title>
    <c:view3D>
      <c:rotX val="15"/>
      <c:hPercent val="136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076"/>
          <c:w val="0.962"/>
          <c:h val="0.88325"/>
        </c:manualLayout>
      </c:layout>
      <c:bar3D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анализ'!$L$6:$L$17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2019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анализ'!$M$6:$M$17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64984990"/>
        <c:axId val="47993999"/>
      </c:bar3DChart>
      <c:catAx>
        <c:axId val="649849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7993999"/>
        <c:crossesAt val="0"/>
        <c:auto val="1"/>
        <c:lblOffset val="100"/>
        <c:tickLblSkip val="1"/>
        <c:noMultiLvlLbl val="0"/>
      </c:catAx>
      <c:valAx>
        <c:axId val="47993999"/>
        <c:scaling>
          <c:orientation val="minMax"/>
          <c:max val="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4984990"/>
        <c:crossesAt val="1"/>
        <c:crossBetween val="between"/>
        <c:dispUnits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44"/>
          <c:y val="0.975"/>
          <c:w val="0.10825"/>
          <c:h val="0.01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погибшие на пожаре на 31.12.2019 г.</a:t>
            </a:r>
          </a:p>
        </c:rich>
      </c:tx>
      <c:layout>
        <c:manualLayout>
          <c:xMode val="factor"/>
          <c:yMode val="factor"/>
          <c:x val="-0.0015"/>
          <c:y val="-0.0115"/>
        </c:manualLayout>
      </c:layout>
      <c:spPr>
        <a:noFill/>
        <a:ln w="3175">
          <a:noFill/>
        </a:ln>
      </c:spPr>
    </c:title>
    <c:view3D>
      <c:rotX val="15"/>
      <c:hPercent val="131"/>
      <c:rotY val="20"/>
      <c:depthPercent val="100"/>
      <c:rAngAx val="1"/>
    </c:view3D>
    <c:plotArea>
      <c:layout>
        <c:manualLayout>
          <c:xMode val="edge"/>
          <c:yMode val="edge"/>
          <c:x val="0.0225"/>
          <c:y val="0.0505"/>
          <c:w val="0.94025"/>
          <c:h val="0.89925"/>
        </c:manualLayout>
      </c:layout>
      <c:bar3D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анализ'!$I$6:$I$17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v>2019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'общий анализ'!$B$6:$B$17</c:f>
              <c:strCache>
                <c:ptCount val="12"/>
                <c:pt idx="0">
                  <c:v>Городское</c:v>
                </c:pt>
                <c:pt idx="1">
                  <c:v>Приволжское</c:v>
                </c:pt>
                <c:pt idx="2">
                  <c:v>Октябрьское</c:v>
                </c:pt>
                <c:pt idx="3">
                  <c:v>Первочурашевское</c:v>
                </c:pt>
                <c:pt idx="4">
                  <c:v>Сутчевское</c:v>
                </c:pt>
                <c:pt idx="5">
                  <c:v>Шоршелское</c:v>
                </c:pt>
                <c:pt idx="6">
                  <c:v>Аксаринское</c:v>
                </c:pt>
                <c:pt idx="7">
                  <c:v>Эльбарусовское</c:v>
                </c:pt>
                <c:pt idx="8">
                  <c:v>Большешигаевское</c:v>
                </c:pt>
                <c:pt idx="9">
                  <c:v>Кугеевское</c:v>
                </c:pt>
                <c:pt idx="10">
                  <c:v>Карабашское</c:v>
                </c:pt>
                <c:pt idx="11">
                  <c:v>Бичуринское</c:v>
                </c:pt>
              </c:strCache>
            </c:strRef>
          </c:cat>
          <c:val>
            <c:numRef>
              <c:f>'общий анализ'!$J$6:$J$17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29292808"/>
        <c:axId val="62308681"/>
      </c:bar3DChart>
      <c:catAx>
        <c:axId val="292928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2308681"/>
        <c:crossesAt val="0"/>
        <c:auto val="1"/>
        <c:lblOffset val="100"/>
        <c:tickLblSkip val="1"/>
        <c:noMultiLvlLbl val="0"/>
      </c:catAx>
      <c:valAx>
        <c:axId val="62308681"/>
        <c:scaling>
          <c:orientation val="minMax"/>
          <c:max val="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9292808"/>
        <c:crossesAt val="1"/>
        <c:crossBetween val="between"/>
        <c:dispUnits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5825"/>
          <c:y val="0.97475"/>
          <c:w val="0.08125"/>
          <c:h val="0.01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обстановка с пожарами в сравнении с АППГ </a:t>
            </a:r>
          </a:p>
        </c:rich>
      </c:tx>
      <c:layout>
        <c:manualLayout>
          <c:xMode val="factor"/>
          <c:yMode val="factor"/>
          <c:x val="-0.001"/>
          <c:y val="-0.0165"/>
        </c:manualLayout>
      </c:layout>
      <c:spPr>
        <a:noFill/>
        <a:ln>
          <a:noFill/>
        </a:ln>
      </c:spPr>
    </c:title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005"/>
          <c:y val="0.0565"/>
          <c:w val="0.965"/>
          <c:h val="0.92975"/>
        </c:manualLayout>
      </c:layout>
      <c:bar3D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Лист2!$T$2:$AK$2</c:f>
              <c:strCache/>
            </c:strRef>
          </c:cat>
          <c:val>
            <c:numRef>
              <c:f>Лист2!$B$13:$S$13</c:f>
              <c:numCache/>
            </c:numRef>
          </c:val>
          <c:shape val="box"/>
        </c:ser>
        <c:ser>
          <c:idx val="1"/>
          <c:order val="1"/>
          <c:tx>
            <c:v>2016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Лист2!$T$2:$AK$2</c:f>
              <c:strCache/>
            </c:strRef>
          </c:cat>
          <c:val>
            <c:numRef>
              <c:f>Лист2!$T$13:$AK$13</c:f>
              <c:numCache/>
            </c:numRef>
          </c:val>
          <c:shape val="box"/>
        </c:ser>
        <c:shape val="box"/>
        <c:axId val="23907218"/>
        <c:axId val="13838371"/>
      </c:bar3DChart>
      <c:catAx>
        <c:axId val="239072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3838371"/>
        <c:crosses val="autoZero"/>
        <c:auto val="1"/>
        <c:lblOffset val="100"/>
        <c:tickLblSkip val="1"/>
        <c:noMultiLvlLbl val="0"/>
      </c:catAx>
      <c:valAx>
        <c:axId val="1383837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39072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63"/>
          <c:y val="0.03825"/>
          <c:w val="0.0242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85"/>
  </sheetViews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48400" cy="929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12</xdr:row>
      <xdr:rowOff>0</xdr:rowOff>
    </xdr:from>
    <xdr:to>
      <xdr:col>9</xdr:col>
      <xdr:colOff>200025</xdr:colOff>
      <xdr:row>60</xdr:row>
      <xdr:rowOff>47625</xdr:rowOff>
    </xdr:to>
    <xdr:graphicFrame>
      <xdr:nvGraphicFramePr>
        <xdr:cNvPr id="1" name="Диаграмма 7"/>
        <xdr:cNvGraphicFramePr/>
      </xdr:nvGraphicFramePr>
      <xdr:xfrm>
        <a:off x="685800" y="1943100"/>
        <a:ext cx="5686425" cy="782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57925" cy="931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0</xdr:row>
      <xdr:rowOff>19050</xdr:rowOff>
    </xdr:from>
    <xdr:to>
      <xdr:col>10</xdr:col>
      <xdr:colOff>95250</xdr:colOff>
      <xdr:row>57</xdr:row>
      <xdr:rowOff>0</xdr:rowOff>
    </xdr:to>
    <xdr:graphicFrame>
      <xdr:nvGraphicFramePr>
        <xdr:cNvPr id="1" name="Диаграмма 7"/>
        <xdr:cNvGraphicFramePr/>
      </xdr:nvGraphicFramePr>
      <xdr:xfrm>
        <a:off x="28575" y="19050"/>
        <a:ext cx="6924675" cy="921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47625</xdr:rowOff>
    </xdr:from>
    <xdr:to>
      <xdr:col>8</xdr:col>
      <xdr:colOff>447675</xdr:colOff>
      <xdr:row>52</xdr:row>
      <xdr:rowOff>123825</xdr:rowOff>
    </xdr:to>
    <xdr:graphicFrame>
      <xdr:nvGraphicFramePr>
        <xdr:cNvPr id="1" name="Диаграмма 7"/>
        <xdr:cNvGraphicFramePr/>
      </xdr:nvGraphicFramePr>
      <xdr:xfrm>
        <a:off x="0" y="47625"/>
        <a:ext cx="5934075" cy="849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248400" cy="929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52</xdr:row>
      <xdr:rowOff>0</xdr:rowOff>
    </xdr:from>
    <xdr:to>
      <xdr:col>70</xdr:col>
      <xdr:colOff>142875</xdr:colOff>
      <xdr:row>98</xdr:row>
      <xdr:rowOff>114300</xdr:rowOff>
    </xdr:to>
    <xdr:graphicFrame>
      <xdr:nvGraphicFramePr>
        <xdr:cNvPr id="1" name="Диаграмма 8"/>
        <xdr:cNvGraphicFramePr/>
      </xdr:nvGraphicFramePr>
      <xdr:xfrm>
        <a:off x="28470225" y="8420100"/>
        <a:ext cx="20031075" cy="756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Q30" sqref="Q30"/>
    </sheetView>
  </sheetViews>
  <sheetFormatPr defaultColWidth="9.00390625" defaultRowHeight="12.75"/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U32" sqref="U32"/>
    </sheetView>
  </sheetViews>
  <sheetFormatPr defaultColWidth="9.00390625" defaultRowHeight="12.75"/>
  <sheetData/>
  <sheetProtection/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P31" sqref="P3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S85"/>
  <sheetViews>
    <sheetView zoomScale="70" zoomScaleNormal="70" zoomScalePageLayoutView="0" workbookViewId="0" topLeftCell="A1">
      <selection activeCell="B2" sqref="B2:Q86"/>
    </sheetView>
  </sheetViews>
  <sheetFormatPr defaultColWidth="9.00390625" defaultRowHeight="12.75"/>
  <cols>
    <col min="1" max="1" width="9.125" style="1" customWidth="1"/>
    <col min="2" max="2" width="20.375" style="1" customWidth="1"/>
    <col min="3" max="3" width="6.75390625" style="1" customWidth="1"/>
    <col min="4" max="4" width="6.875" style="1" customWidth="1"/>
    <col min="5" max="5" width="8.875" style="1" customWidth="1"/>
    <col min="6" max="6" width="12.625" style="1" customWidth="1"/>
    <col min="7" max="7" width="12.25390625" style="1" customWidth="1"/>
    <col min="8" max="8" width="12.875" style="1" customWidth="1"/>
    <col min="9" max="9" width="7.25390625" style="1" customWidth="1"/>
    <col min="10" max="10" width="6.625" style="1" customWidth="1"/>
    <col min="11" max="11" width="8.25390625" style="1" customWidth="1"/>
    <col min="12" max="13" width="6.375" style="1" customWidth="1"/>
    <col min="14" max="14" width="8.75390625" style="1" customWidth="1"/>
    <col min="15" max="15" width="6.75390625" style="1" customWidth="1"/>
    <col min="16" max="16" width="6.375" style="1" customWidth="1"/>
    <col min="17" max="17" width="8.625" style="1" customWidth="1"/>
    <col min="18" max="18" width="4.75390625" style="1" customWidth="1"/>
    <col min="19" max="16384" width="9.125" style="1" customWidth="1"/>
  </cols>
  <sheetData>
    <row r="1" spans="2:17" ht="15.75">
      <c r="B1" s="2" t="s">
        <v>21</v>
      </c>
      <c r="C1" s="2"/>
      <c r="D1" s="3"/>
      <c r="E1" s="4"/>
      <c r="F1" s="2"/>
      <c r="G1" s="2"/>
      <c r="H1" s="4"/>
      <c r="I1" s="5"/>
      <c r="J1" s="5"/>
      <c r="K1" s="5"/>
      <c r="L1" s="6"/>
      <c r="M1" s="6"/>
      <c r="N1" s="6"/>
      <c r="O1" s="6"/>
      <c r="P1" s="6"/>
      <c r="Q1" s="6"/>
    </row>
    <row r="2" spans="2:17" ht="19.5" customHeight="1">
      <c r="B2" s="156" t="s">
        <v>180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</row>
    <row r="3" spans="2:17" ht="12" customHeight="1" thickBot="1">
      <c r="B3" s="2"/>
      <c r="C3" s="2"/>
      <c r="D3" s="3"/>
      <c r="E3" s="4"/>
      <c r="F3" s="2"/>
      <c r="G3" s="2"/>
      <c r="H3" s="4"/>
      <c r="I3" s="5"/>
      <c r="J3" s="5"/>
      <c r="K3" s="5"/>
      <c r="L3" s="6"/>
      <c r="M3" s="6"/>
      <c r="N3" s="6"/>
      <c r="O3" s="6"/>
      <c r="P3" s="6"/>
      <c r="Q3" s="6"/>
    </row>
    <row r="4" spans="2:28" ht="18" customHeight="1" thickBot="1">
      <c r="B4" s="161" t="s">
        <v>30</v>
      </c>
      <c r="C4" s="163" t="s">
        <v>22</v>
      </c>
      <c r="D4" s="163"/>
      <c r="E4" s="164"/>
      <c r="F4" s="165" t="s">
        <v>23</v>
      </c>
      <c r="G4" s="166"/>
      <c r="H4" s="167"/>
      <c r="I4" s="10" t="s">
        <v>24</v>
      </c>
      <c r="J4" s="11"/>
      <c r="K4" s="12" t="s">
        <v>25</v>
      </c>
      <c r="L4" s="7" t="s">
        <v>26</v>
      </c>
      <c r="M4" s="8"/>
      <c r="N4" s="13"/>
      <c r="O4" s="9" t="s">
        <v>27</v>
      </c>
      <c r="P4" s="8"/>
      <c r="Q4" s="13"/>
      <c r="W4" s="55"/>
      <c r="X4" s="93"/>
      <c r="Y4" s="93"/>
      <c r="Z4" s="94"/>
      <c r="AA4" s="55"/>
      <c r="AB4" s="55"/>
    </row>
    <row r="5" spans="2:45" ht="16.5" customHeight="1" thickBot="1">
      <c r="B5" s="162"/>
      <c r="C5" s="73">
        <v>2018</v>
      </c>
      <c r="D5" s="71">
        <v>2019</v>
      </c>
      <c r="E5" s="87" t="s">
        <v>28</v>
      </c>
      <c r="F5" s="56">
        <f>C5</f>
        <v>2018</v>
      </c>
      <c r="G5" s="16">
        <f>D5</f>
        <v>2019</v>
      </c>
      <c r="H5" s="16" t="s">
        <v>28</v>
      </c>
      <c r="I5" s="45">
        <f>C5</f>
        <v>2018</v>
      </c>
      <c r="J5" s="46">
        <f>D5</f>
        <v>2019</v>
      </c>
      <c r="K5" s="47" t="s">
        <v>28</v>
      </c>
      <c r="L5" s="48">
        <f>C5</f>
        <v>2018</v>
      </c>
      <c r="M5" s="14">
        <f>D5</f>
        <v>2019</v>
      </c>
      <c r="N5" s="15" t="s">
        <v>28</v>
      </c>
      <c r="O5" s="118">
        <f>C5</f>
        <v>2018</v>
      </c>
      <c r="P5" s="87">
        <f>D5</f>
        <v>2019</v>
      </c>
      <c r="Q5" s="16" t="s">
        <v>28</v>
      </c>
      <c r="R5" s="68"/>
      <c r="S5" s="99"/>
      <c r="T5" s="99"/>
      <c r="U5" s="68"/>
      <c r="V5" s="68"/>
      <c r="W5" s="99"/>
      <c r="X5" s="102"/>
      <c r="Y5" s="102"/>
      <c r="Z5" s="103"/>
      <c r="AA5" s="99"/>
      <c r="AB5" s="99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</row>
    <row r="6" spans="2:45" ht="16.5" customHeight="1" thickBot="1">
      <c r="B6" s="80" t="s">
        <v>9</v>
      </c>
      <c r="C6" s="92">
        <v>4</v>
      </c>
      <c r="D6" s="92">
        <v>10</v>
      </c>
      <c r="E6" s="89" t="str">
        <f aca="true" t="shared" si="0" ref="E6:E17">IF(C6=0,IF(D6=0,0,CONCATENATE("+ ",D6," cл.")),IF(D6=0,CONCATENATE("- ",C6," cл."),IF(D6&gt;C6*2,CONCATENATE("в ",ROUND(D6/C6,1)," р."),IF(D6*2&lt;C6,CONCATENATE("- в ",ROUND(C6/D6,1)," р."),(D6-C6)/C6*100))))</f>
        <v>в 2,5 р.</v>
      </c>
      <c r="F6" s="61">
        <v>1150000</v>
      </c>
      <c r="G6" s="61">
        <v>1312000</v>
      </c>
      <c r="H6" s="51">
        <f aca="true" t="shared" si="1" ref="H6:H58">IF(F6=0,IF(G6=0,0,CONCATENATE("+ ",G6," cл.")),IF(G6=0,CONCATENATE("- ",F6," cл."),IF(G6&gt;F6*2,CONCATENATE("в ",ROUND(G6/F6,1)," р."),IF(G6*2&lt;F6,CONCATENATE("- в ",ROUND(F6/G6,1)," р."),(G6-F6)/F6*100))))</f>
        <v>14.08695652173913</v>
      </c>
      <c r="I6" s="61">
        <v>0</v>
      </c>
      <c r="J6" s="61">
        <v>0</v>
      </c>
      <c r="K6" s="50">
        <f aca="true" t="shared" si="2" ref="K6:K17">IF(I6=0,IF(J6=0,0,CONCATENATE("+ ",J6," cл.")),IF(J6=0,CONCATENATE("- ",I6," cл."),IF(J6&gt;I6*2,CONCATENATE("в ",ROUND(J6/I6,1)," р."),IF(J6*2&lt;I6,CONCATENATE("- в ",ROUND(I6/J6,1)," р."),(J6-I6)/I6*100))))</f>
        <v>0</v>
      </c>
      <c r="L6" s="101">
        <v>0</v>
      </c>
      <c r="M6" s="100">
        <v>0</v>
      </c>
      <c r="N6" s="116">
        <f aca="true" t="shared" si="3" ref="N6:N17">IF(L6=0,IF(M6=0,0,CONCATENATE("+ ",M6," cл.")),IF(M6=0,CONCATENATE("- ",L6," cл."),IF(M6&gt;L6*2,CONCATENATE("в ",ROUND(M6/L6,1)," р."),IF(M6*2&lt;L6,CONCATENATE("- в ",ROUND(L6/M6,1)," р."),(M6-L6)/L6*100))))</f>
        <v>0</v>
      </c>
      <c r="O6" s="120">
        <v>6</v>
      </c>
      <c r="P6" s="121">
        <v>2</v>
      </c>
      <c r="Q6" s="50" t="str">
        <f aca="true" t="shared" si="4" ref="Q6:Q17">IF(O6=0,IF(P6=0,0,CONCATENATE("+ ",P6," cл.")),IF(P6=0,CONCATENATE("- ",O6," cл."),IF(P6&gt;O6*2,CONCATENATE("в ",ROUND(P6/O6,1)," р."),IF(P6*2&lt;O6,CONCATENATE("- в ",ROUND(O6/P6,1)," р."),(P6-O6)/O6*100))))</f>
        <v>- в 3 р.</v>
      </c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</row>
    <row r="7" spans="2:45" ht="16.5" customHeight="1" thickBot="1">
      <c r="B7" s="80" t="s">
        <v>10</v>
      </c>
      <c r="C7" s="92">
        <v>2</v>
      </c>
      <c r="D7" s="92">
        <v>3</v>
      </c>
      <c r="E7" s="90">
        <f t="shared" si="0"/>
        <v>50</v>
      </c>
      <c r="F7" s="61">
        <v>230000</v>
      </c>
      <c r="G7" s="61">
        <v>350000</v>
      </c>
      <c r="H7" s="51">
        <f t="shared" si="1"/>
        <v>52.17391304347826</v>
      </c>
      <c r="I7" s="61">
        <v>1</v>
      </c>
      <c r="J7" s="61">
        <v>0</v>
      </c>
      <c r="K7" s="51" t="str">
        <f t="shared" si="2"/>
        <v>- 1 cл.</v>
      </c>
      <c r="L7" s="101">
        <v>1</v>
      </c>
      <c r="M7" s="100">
        <v>1</v>
      </c>
      <c r="N7" s="117">
        <f t="shared" si="3"/>
        <v>0</v>
      </c>
      <c r="O7" s="120">
        <v>1</v>
      </c>
      <c r="P7" s="121">
        <v>0</v>
      </c>
      <c r="Q7" s="51" t="str">
        <f t="shared" si="4"/>
        <v>- 1 cл.</v>
      </c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98"/>
      <c r="AF7" s="99"/>
      <c r="AG7" s="68"/>
      <c r="AH7" s="68"/>
      <c r="AI7" s="99"/>
      <c r="AJ7" s="102"/>
      <c r="AK7" s="102"/>
      <c r="AL7" s="104"/>
      <c r="AM7" s="99"/>
      <c r="AN7" s="99"/>
      <c r="AO7" s="105"/>
      <c r="AP7" s="68"/>
      <c r="AQ7" s="68"/>
      <c r="AR7" s="68"/>
      <c r="AS7" s="68"/>
    </row>
    <row r="8" spans="2:45" ht="16.5" customHeight="1" thickBot="1">
      <c r="B8" s="80" t="s">
        <v>11</v>
      </c>
      <c r="C8" s="92">
        <v>0</v>
      </c>
      <c r="D8" s="92">
        <v>0</v>
      </c>
      <c r="E8" s="90">
        <f t="shared" si="0"/>
        <v>0</v>
      </c>
      <c r="F8" s="61">
        <v>0</v>
      </c>
      <c r="G8" s="61">
        <v>0</v>
      </c>
      <c r="H8" s="51">
        <f t="shared" si="1"/>
        <v>0</v>
      </c>
      <c r="I8" s="61">
        <v>0</v>
      </c>
      <c r="J8" s="61">
        <v>0</v>
      </c>
      <c r="K8" s="51">
        <f t="shared" si="2"/>
        <v>0</v>
      </c>
      <c r="L8" s="101">
        <v>0</v>
      </c>
      <c r="M8" s="100">
        <v>0</v>
      </c>
      <c r="N8" s="117">
        <f t="shared" si="3"/>
        <v>0</v>
      </c>
      <c r="O8" s="120">
        <v>0</v>
      </c>
      <c r="P8" s="121">
        <v>0</v>
      </c>
      <c r="Q8" s="51">
        <f t="shared" si="4"/>
        <v>0</v>
      </c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98"/>
      <c r="AF8" s="99"/>
      <c r="AG8" s="68"/>
      <c r="AH8" s="68"/>
      <c r="AI8" s="99"/>
      <c r="AJ8" s="102"/>
      <c r="AK8" s="102"/>
      <c r="AL8" s="103"/>
      <c r="AM8" s="99"/>
      <c r="AN8" s="99"/>
      <c r="AO8" s="68"/>
      <c r="AP8" s="68"/>
      <c r="AQ8" s="68"/>
      <c r="AR8" s="68"/>
      <c r="AS8" s="68"/>
    </row>
    <row r="9" spans="2:45" ht="17.25" customHeight="1" thickBot="1">
      <c r="B9" s="80" t="s">
        <v>12</v>
      </c>
      <c r="C9" s="92">
        <v>0</v>
      </c>
      <c r="D9" s="92">
        <v>1</v>
      </c>
      <c r="E9" s="90" t="str">
        <f t="shared" si="0"/>
        <v>+ 1 cл.</v>
      </c>
      <c r="F9" s="61">
        <v>0</v>
      </c>
      <c r="G9" s="61">
        <v>6000</v>
      </c>
      <c r="H9" s="51" t="str">
        <f t="shared" si="1"/>
        <v>+ 6000 cл.</v>
      </c>
      <c r="I9" s="61">
        <v>0</v>
      </c>
      <c r="J9" s="61">
        <v>0</v>
      </c>
      <c r="K9" s="51">
        <f t="shared" si="2"/>
        <v>0</v>
      </c>
      <c r="L9" s="101">
        <v>0</v>
      </c>
      <c r="M9" s="100">
        <v>0</v>
      </c>
      <c r="N9" s="117">
        <f t="shared" si="3"/>
        <v>0</v>
      </c>
      <c r="O9" s="120">
        <v>0</v>
      </c>
      <c r="P9" s="121">
        <v>0</v>
      </c>
      <c r="Q9" s="51">
        <f t="shared" si="4"/>
        <v>0</v>
      </c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98"/>
      <c r="AF9" s="99"/>
      <c r="AG9" s="68"/>
      <c r="AH9" s="68"/>
      <c r="AI9" s="99"/>
      <c r="AJ9" s="102"/>
      <c r="AK9" s="102"/>
      <c r="AL9" s="103"/>
      <c r="AM9" s="99"/>
      <c r="AN9" s="99"/>
      <c r="AO9" s="68"/>
      <c r="AP9" s="68"/>
      <c r="AQ9" s="68"/>
      <c r="AR9" s="68"/>
      <c r="AS9" s="68"/>
    </row>
    <row r="10" spans="2:45" ht="17.25" customHeight="1" thickBot="1">
      <c r="B10" s="80" t="s">
        <v>13</v>
      </c>
      <c r="C10" s="92">
        <v>0</v>
      </c>
      <c r="D10" s="92">
        <v>3</v>
      </c>
      <c r="E10" s="90" t="str">
        <f t="shared" si="0"/>
        <v>+ 3 cл.</v>
      </c>
      <c r="F10" s="61">
        <v>0</v>
      </c>
      <c r="G10" s="61">
        <v>5000</v>
      </c>
      <c r="H10" s="51" t="str">
        <f t="shared" si="1"/>
        <v>+ 5000 cл.</v>
      </c>
      <c r="I10" s="61">
        <v>0</v>
      </c>
      <c r="J10" s="61">
        <v>1</v>
      </c>
      <c r="K10" s="51" t="str">
        <f t="shared" si="2"/>
        <v>+ 1 cл.</v>
      </c>
      <c r="L10" s="101">
        <v>0</v>
      </c>
      <c r="M10" s="100">
        <v>1</v>
      </c>
      <c r="N10" s="117" t="str">
        <f t="shared" si="3"/>
        <v>+ 1 cл.</v>
      </c>
      <c r="O10" s="120">
        <v>0</v>
      </c>
      <c r="P10" s="121">
        <v>0</v>
      </c>
      <c r="Q10" s="51">
        <f t="shared" si="4"/>
        <v>0</v>
      </c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98"/>
      <c r="AF10" s="99"/>
      <c r="AG10" s="68"/>
      <c r="AH10" s="68"/>
      <c r="AI10" s="99"/>
      <c r="AJ10" s="102"/>
      <c r="AK10" s="102"/>
      <c r="AL10" s="103"/>
      <c r="AM10" s="99"/>
      <c r="AN10" s="99"/>
      <c r="AO10" s="68"/>
      <c r="AP10" s="68"/>
      <c r="AQ10" s="68"/>
      <c r="AR10" s="68"/>
      <c r="AS10" s="68"/>
    </row>
    <row r="11" spans="2:45" ht="16.5" thickBot="1">
      <c r="B11" s="124" t="s">
        <v>14</v>
      </c>
      <c r="C11" s="92">
        <v>1</v>
      </c>
      <c r="D11" s="92">
        <v>2</v>
      </c>
      <c r="E11" s="90">
        <f t="shared" si="0"/>
        <v>100</v>
      </c>
      <c r="F11" s="61">
        <v>140000</v>
      </c>
      <c r="G11" s="61">
        <v>4000</v>
      </c>
      <c r="H11" s="51" t="str">
        <f t="shared" si="1"/>
        <v>- в 35 р.</v>
      </c>
      <c r="I11" s="61">
        <v>0</v>
      </c>
      <c r="J11" s="61">
        <v>0</v>
      </c>
      <c r="K11" s="51">
        <f t="shared" si="2"/>
        <v>0</v>
      </c>
      <c r="L11" s="101">
        <v>0</v>
      </c>
      <c r="M11" s="100">
        <v>1</v>
      </c>
      <c r="N11" s="117" t="str">
        <f t="shared" si="3"/>
        <v>+ 1 cл.</v>
      </c>
      <c r="O11" s="120">
        <v>0</v>
      </c>
      <c r="P11" s="121">
        <v>0</v>
      </c>
      <c r="Q11" s="51">
        <f t="shared" si="4"/>
        <v>0</v>
      </c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98"/>
      <c r="AF11" s="99"/>
      <c r="AG11" s="68"/>
      <c r="AH11" s="68"/>
      <c r="AI11" s="99"/>
      <c r="AJ11" s="102"/>
      <c r="AK11" s="102"/>
      <c r="AL11" s="103"/>
      <c r="AM11" s="99"/>
      <c r="AN11" s="99"/>
      <c r="AO11" s="68"/>
      <c r="AP11" s="68"/>
      <c r="AQ11" s="68"/>
      <c r="AR11" s="68"/>
      <c r="AS11" s="68"/>
    </row>
    <row r="12" spans="2:45" ht="16.5" thickBot="1">
      <c r="B12" s="80" t="s">
        <v>15</v>
      </c>
      <c r="C12" s="92">
        <v>3</v>
      </c>
      <c r="D12" s="92">
        <v>2</v>
      </c>
      <c r="E12" s="90">
        <f t="shared" si="0"/>
        <v>-33.33333333333333</v>
      </c>
      <c r="F12" s="61">
        <v>170000</v>
      </c>
      <c r="G12" s="61">
        <v>280000</v>
      </c>
      <c r="H12" s="51">
        <f t="shared" si="1"/>
        <v>64.70588235294117</v>
      </c>
      <c r="I12" s="61">
        <v>0</v>
      </c>
      <c r="J12" s="61">
        <v>0</v>
      </c>
      <c r="K12" s="51">
        <f t="shared" si="2"/>
        <v>0</v>
      </c>
      <c r="L12" s="101">
        <v>0</v>
      </c>
      <c r="M12" s="100">
        <v>0</v>
      </c>
      <c r="N12" s="117">
        <f t="shared" si="3"/>
        <v>0</v>
      </c>
      <c r="O12" s="120">
        <v>0</v>
      </c>
      <c r="P12" s="121">
        <v>0</v>
      </c>
      <c r="Q12" s="51">
        <f t="shared" si="4"/>
        <v>0</v>
      </c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98"/>
      <c r="AF12" s="99"/>
      <c r="AG12" s="68"/>
      <c r="AH12" s="68"/>
      <c r="AI12" s="99"/>
      <c r="AJ12" s="102"/>
      <c r="AK12" s="102"/>
      <c r="AL12" s="103"/>
      <c r="AM12" s="99"/>
      <c r="AN12" s="99"/>
      <c r="AO12" s="68"/>
      <c r="AP12" s="68"/>
      <c r="AQ12" s="68"/>
      <c r="AR12" s="68"/>
      <c r="AS12" s="68"/>
    </row>
    <row r="13" spans="2:45" ht="16.5" thickBot="1">
      <c r="B13" s="80" t="s">
        <v>16</v>
      </c>
      <c r="C13" s="92">
        <v>3</v>
      </c>
      <c r="D13" s="92">
        <v>3</v>
      </c>
      <c r="E13" s="90">
        <f t="shared" si="0"/>
        <v>0</v>
      </c>
      <c r="F13" s="61">
        <v>400000</v>
      </c>
      <c r="G13" s="61">
        <v>690000</v>
      </c>
      <c r="H13" s="51">
        <f t="shared" si="1"/>
        <v>72.5</v>
      </c>
      <c r="I13" s="61">
        <v>0</v>
      </c>
      <c r="J13" s="61">
        <v>1</v>
      </c>
      <c r="K13" s="51" t="str">
        <f t="shared" si="2"/>
        <v>+ 1 cл.</v>
      </c>
      <c r="L13" s="101">
        <v>0</v>
      </c>
      <c r="M13" s="100">
        <v>1</v>
      </c>
      <c r="N13" s="117" t="str">
        <f t="shared" si="3"/>
        <v>+ 1 cл.</v>
      </c>
      <c r="O13" s="120">
        <v>0</v>
      </c>
      <c r="P13" s="121">
        <v>1</v>
      </c>
      <c r="Q13" s="51" t="str">
        <f t="shared" si="4"/>
        <v>+ 1 cл.</v>
      </c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98"/>
      <c r="AF13" s="99"/>
      <c r="AG13" s="68"/>
      <c r="AH13" s="68"/>
      <c r="AI13" s="99"/>
      <c r="AJ13" s="102"/>
      <c r="AK13" s="102"/>
      <c r="AL13" s="103"/>
      <c r="AM13" s="99"/>
      <c r="AN13" s="99"/>
      <c r="AO13" s="68"/>
      <c r="AP13" s="68"/>
      <c r="AQ13" s="68"/>
      <c r="AR13" s="68"/>
      <c r="AS13" s="68"/>
    </row>
    <row r="14" spans="2:45" ht="16.5" thickBot="1">
      <c r="B14" s="80" t="s">
        <v>17</v>
      </c>
      <c r="C14" s="92">
        <v>4</v>
      </c>
      <c r="D14" s="92">
        <v>4</v>
      </c>
      <c r="E14" s="90">
        <f t="shared" si="0"/>
        <v>0</v>
      </c>
      <c r="F14" s="61">
        <v>300000</v>
      </c>
      <c r="G14" s="61">
        <v>151000</v>
      </c>
      <c r="H14" s="51">
        <f t="shared" si="1"/>
        <v>-49.666666666666664</v>
      </c>
      <c r="I14" s="61">
        <v>0</v>
      </c>
      <c r="J14" s="61">
        <v>0</v>
      </c>
      <c r="K14" s="51">
        <f t="shared" si="2"/>
        <v>0</v>
      </c>
      <c r="L14" s="101">
        <v>0</v>
      </c>
      <c r="M14" s="100">
        <v>2</v>
      </c>
      <c r="N14" s="117" t="str">
        <f t="shared" si="3"/>
        <v>+ 2 cл.</v>
      </c>
      <c r="O14" s="120">
        <v>0</v>
      </c>
      <c r="P14" s="121">
        <v>1</v>
      </c>
      <c r="Q14" s="51" t="str">
        <f t="shared" si="4"/>
        <v>+ 1 cл.</v>
      </c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98"/>
      <c r="AF14" s="99"/>
      <c r="AG14" s="68"/>
      <c r="AH14" s="68"/>
      <c r="AI14" s="99"/>
      <c r="AJ14" s="102"/>
      <c r="AK14" s="102"/>
      <c r="AL14" s="103"/>
      <c r="AM14" s="99"/>
      <c r="AN14" s="99"/>
      <c r="AO14" s="68"/>
      <c r="AP14" s="68"/>
      <c r="AQ14" s="68"/>
      <c r="AR14" s="68"/>
      <c r="AS14" s="68"/>
    </row>
    <row r="15" spans="2:45" ht="16.5" thickBot="1">
      <c r="B15" s="80" t="s">
        <v>18</v>
      </c>
      <c r="C15" s="92">
        <v>0</v>
      </c>
      <c r="D15" s="92">
        <v>0</v>
      </c>
      <c r="E15" s="90">
        <f t="shared" si="0"/>
        <v>0</v>
      </c>
      <c r="F15" s="61">
        <v>200000</v>
      </c>
      <c r="G15" s="61">
        <v>0</v>
      </c>
      <c r="H15" s="51" t="str">
        <f t="shared" si="1"/>
        <v>- 200000 cл.</v>
      </c>
      <c r="I15" s="61">
        <v>0</v>
      </c>
      <c r="J15" s="61">
        <v>0</v>
      </c>
      <c r="K15" s="51">
        <f t="shared" si="2"/>
        <v>0</v>
      </c>
      <c r="L15" s="101">
        <v>0</v>
      </c>
      <c r="M15" s="100">
        <v>0</v>
      </c>
      <c r="N15" s="117">
        <f t="shared" si="3"/>
        <v>0</v>
      </c>
      <c r="O15" s="120">
        <v>0</v>
      </c>
      <c r="P15" s="121">
        <v>0</v>
      </c>
      <c r="Q15" s="51">
        <f t="shared" si="4"/>
        <v>0</v>
      </c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98"/>
      <c r="AF15" s="99"/>
      <c r="AG15" s="68"/>
      <c r="AH15" s="68"/>
      <c r="AI15" s="99"/>
      <c r="AJ15" s="102"/>
      <c r="AK15" s="102"/>
      <c r="AL15" s="103"/>
      <c r="AM15" s="99"/>
      <c r="AN15" s="99"/>
      <c r="AO15" s="68"/>
      <c r="AP15" s="68"/>
      <c r="AQ15" s="68"/>
      <c r="AR15" s="68"/>
      <c r="AS15" s="68"/>
    </row>
    <row r="16" spans="2:45" ht="16.5" thickBot="1">
      <c r="B16" s="80" t="s">
        <v>19</v>
      </c>
      <c r="C16" s="92">
        <v>1</v>
      </c>
      <c r="D16" s="92">
        <v>2</v>
      </c>
      <c r="E16" s="90">
        <f t="shared" si="0"/>
        <v>100</v>
      </c>
      <c r="F16" s="61">
        <v>100000</v>
      </c>
      <c r="G16" s="61">
        <v>105000</v>
      </c>
      <c r="H16" s="51">
        <f t="shared" si="1"/>
        <v>5</v>
      </c>
      <c r="I16" s="61">
        <v>0</v>
      </c>
      <c r="J16" s="61">
        <v>0</v>
      </c>
      <c r="K16" s="51">
        <f t="shared" si="2"/>
        <v>0</v>
      </c>
      <c r="L16" s="101">
        <v>0</v>
      </c>
      <c r="M16" s="100">
        <v>0</v>
      </c>
      <c r="N16" s="117">
        <f t="shared" si="3"/>
        <v>0</v>
      </c>
      <c r="O16" s="120">
        <v>1</v>
      </c>
      <c r="P16" s="121">
        <v>0</v>
      </c>
      <c r="Q16" s="51" t="str">
        <f t="shared" si="4"/>
        <v>- 1 cл.</v>
      </c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98"/>
      <c r="AF16" s="99"/>
      <c r="AG16" s="68"/>
      <c r="AH16" s="68"/>
      <c r="AI16" s="99"/>
      <c r="AJ16" s="102"/>
      <c r="AK16" s="102"/>
      <c r="AL16" s="103"/>
      <c r="AM16" s="99"/>
      <c r="AN16" s="99"/>
      <c r="AO16" s="68"/>
      <c r="AP16" s="68"/>
      <c r="AQ16" s="68"/>
      <c r="AR16" s="68"/>
      <c r="AS16" s="68"/>
    </row>
    <row r="17" spans="2:45" ht="16.5" thickBot="1">
      <c r="B17" s="80" t="s">
        <v>20</v>
      </c>
      <c r="C17" s="92">
        <v>1</v>
      </c>
      <c r="D17" s="92">
        <v>1</v>
      </c>
      <c r="E17" s="91">
        <f t="shared" si="0"/>
        <v>0</v>
      </c>
      <c r="F17" s="61">
        <v>230000</v>
      </c>
      <c r="G17" s="61">
        <v>200000</v>
      </c>
      <c r="H17" s="51">
        <f t="shared" si="1"/>
        <v>-13.043478260869565</v>
      </c>
      <c r="I17" s="61">
        <v>1</v>
      </c>
      <c r="J17" s="61">
        <v>0</v>
      </c>
      <c r="K17" s="51" t="str">
        <f t="shared" si="2"/>
        <v>- 1 cл.</v>
      </c>
      <c r="L17" s="101">
        <v>0</v>
      </c>
      <c r="M17" s="100">
        <v>0</v>
      </c>
      <c r="N17" s="117">
        <f t="shared" si="3"/>
        <v>0</v>
      </c>
      <c r="O17" s="122">
        <v>0</v>
      </c>
      <c r="P17" s="123">
        <v>0</v>
      </c>
      <c r="Q17" s="51">
        <f t="shared" si="4"/>
        <v>0</v>
      </c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98"/>
      <c r="AF17" s="99"/>
      <c r="AG17" s="68"/>
      <c r="AH17" s="68"/>
      <c r="AI17" s="99"/>
      <c r="AJ17" s="99"/>
      <c r="AK17" s="99"/>
      <c r="AL17" s="99"/>
      <c r="AM17" s="99"/>
      <c r="AN17" s="99"/>
      <c r="AO17" s="68"/>
      <c r="AP17" s="68"/>
      <c r="AQ17" s="68"/>
      <c r="AR17" s="68"/>
      <c r="AS17" s="68"/>
    </row>
    <row r="18" spans="2:45" ht="0.75" customHeight="1" thickBot="1">
      <c r="B18" s="81"/>
      <c r="C18" s="74"/>
      <c r="D18" s="72"/>
      <c r="E18" s="88"/>
      <c r="F18" s="22"/>
      <c r="G18" s="49"/>
      <c r="H18" s="51">
        <f t="shared" si="1"/>
        <v>0</v>
      </c>
      <c r="I18" s="61">
        <v>0</v>
      </c>
      <c r="J18" s="53"/>
      <c r="K18" s="52"/>
      <c r="L18" s="101">
        <v>0</v>
      </c>
      <c r="M18" s="54">
        <v>0</v>
      </c>
      <c r="N18" s="52"/>
      <c r="O18" s="119"/>
      <c r="P18" s="72">
        <v>0</v>
      </c>
      <c r="Q18" s="52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98"/>
      <c r="AF18" s="99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</row>
    <row r="19" spans="2:45" ht="15.75" customHeight="1" hidden="1" thickBot="1">
      <c r="B19" s="82"/>
      <c r="C19" s="74"/>
      <c r="D19" s="21"/>
      <c r="E19" s="43"/>
      <c r="F19" s="20"/>
      <c r="G19" s="21"/>
      <c r="H19" s="51">
        <f t="shared" si="1"/>
        <v>0</v>
      </c>
      <c r="I19" s="61">
        <v>0</v>
      </c>
      <c r="J19" s="21"/>
      <c r="K19" s="42"/>
      <c r="L19" s="101">
        <v>0</v>
      </c>
      <c r="M19" s="54">
        <v>0</v>
      </c>
      <c r="N19" s="42"/>
      <c r="O19" s="20"/>
      <c r="P19" s="21"/>
      <c r="Q19" s="43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</row>
    <row r="20" spans="2:45" ht="15.75" customHeight="1" hidden="1" thickBot="1">
      <c r="B20" s="81"/>
      <c r="C20" s="75"/>
      <c r="D20" s="23"/>
      <c r="E20" s="18"/>
      <c r="F20" s="22"/>
      <c r="G20" s="23"/>
      <c r="H20" s="51">
        <f t="shared" si="1"/>
        <v>0</v>
      </c>
      <c r="I20" s="61">
        <v>0</v>
      </c>
      <c r="J20" s="23"/>
      <c r="K20" s="17"/>
      <c r="L20" s="101">
        <v>0</v>
      </c>
      <c r="M20" s="54">
        <v>0</v>
      </c>
      <c r="N20" s="17"/>
      <c r="O20" s="22"/>
      <c r="P20" s="23"/>
      <c r="Q20" s="1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</row>
    <row r="21" spans="2:45" ht="15.75" customHeight="1" hidden="1" thickBot="1">
      <c r="B21" s="81"/>
      <c r="C21" s="75"/>
      <c r="D21" s="23"/>
      <c r="E21" s="18"/>
      <c r="F21" s="22"/>
      <c r="G21" s="23"/>
      <c r="H21" s="51">
        <f t="shared" si="1"/>
        <v>0</v>
      </c>
      <c r="I21" s="61">
        <v>0</v>
      </c>
      <c r="J21" s="23"/>
      <c r="K21" s="17"/>
      <c r="L21" s="101">
        <v>0</v>
      </c>
      <c r="M21" s="54">
        <v>0</v>
      </c>
      <c r="N21" s="17"/>
      <c r="O21" s="22"/>
      <c r="P21" s="23"/>
      <c r="Q21" s="1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</row>
    <row r="22" spans="2:45" ht="15.75" customHeight="1" hidden="1" thickBot="1">
      <c r="B22" s="81"/>
      <c r="C22" s="75"/>
      <c r="D22" s="23"/>
      <c r="E22" s="18"/>
      <c r="F22" s="22"/>
      <c r="G22" s="23"/>
      <c r="H22" s="51">
        <f t="shared" si="1"/>
        <v>0</v>
      </c>
      <c r="I22" s="61">
        <v>0</v>
      </c>
      <c r="J22" s="23"/>
      <c r="K22" s="17"/>
      <c r="L22" s="101">
        <v>0</v>
      </c>
      <c r="M22" s="54">
        <v>0</v>
      </c>
      <c r="N22" s="17"/>
      <c r="O22" s="22"/>
      <c r="P22" s="23"/>
      <c r="Q22" s="1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</row>
    <row r="23" spans="2:45" ht="15.75" customHeight="1" hidden="1" thickBot="1">
      <c r="B23" s="83"/>
      <c r="C23" s="76"/>
      <c r="D23" s="26"/>
      <c r="E23" s="18"/>
      <c r="F23" s="25"/>
      <c r="G23" s="26"/>
      <c r="H23" s="51">
        <f t="shared" si="1"/>
        <v>0</v>
      </c>
      <c r="I23" s="61">
        <v>0</v>
      </c>
      <c r="J23" s="26"/>
      <c r="K23" s="17"/>
      <c r="L23" s="101">
        <v>0</v>
      </c>
      <c r="M23" s="54">
        <v>0</v>
      </c>
      <c r="N23" s="17"/>
      <c r="O23" s="25"/>
      <c r="P23" s="26"/>
      <c r="Q23" s="1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</row>
    <row r="24" spans="2:45" ht="15.75" hidden="1" thickBot="1">
      <c r="B24" s="81"/>
      <c r="C24" s="75"/>
      <c r="D24" s="23"/>
      <c r="E24" s="18"/>
      <c r="F24" s="22"/>
      <c r="G24" s="23"/>
      <c r="H24" s="51">
        <f t="shared" si="1"/>
        <v>0</v>
      </c>
      <c r="I24" s="61">
        <v>0</v>
      </c>
      <c r="J24" s="23"/>
      <c r="K24" s="17"/>
      <c r="L24" s="101">
        <v>0</v>
      </c>
      <c r="M24" s="54">
        <v>0</v>
      </c>
      <c r="N24" s="17"/>
      <c r="O24" s="22"/>
      <c r="P24" s="23"/>
      <c r="Q24" s="1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</row>
    <row r="25" spans="2:45" ht="15.75" hidden="1" thickBot="1">
      <c r="B25" s="81"/>
      <c r="C25" s="75"/>
      <c r="D25" s="23"/>
      <c r="E25" s="18"/>
      <c r="F25" s="22"/>
      <c r="G25" s="23"/>
      <c r="H25" s="51">
        <f t="shared" si="1"/>
        <v>0</v>
      </c>
      <c r="I25" s="61">
        <v>0</v>
      </c>
      <c r="J25" s="23"/>
      <c r="K25" s="17"/>
      <c r="L25" s="101">
        <v>0</v>
      </c>
      <c r="M25" s="54">
        <v>0</v>
      </c>
      <c r="N25" s="17"/>
      <c r="O25" s="22"/>
      <c r="P25" s="23"/>
      <c r="Q25" s="1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</row>
    <row r="26" spans="2:45" ht="15.75" hidden="1" thickBot="1">
      <c r="B26" s="81"/>
      <c r="C26" s="75"/>
      <c r="D26" s="23"/>
      <c r="E26" s="18"/>
      <c r="F26" s="22"/>
      <c r="G26" s="23"/>
      <c r="H26" s="51">
        <f t="shared" si="1"/>
        <v>0</v>
      </c>
      <c r="I26" s="61">
        <v>0</v>
      </c>
      <c r="J26" s="23"/>
      <c r="K26" s="17"/>
      <c r="L26" s="101">
        <v>0</v>
      </c>
      <c r="M26" s="54">
        <v>0</v>
      </c>
      <c r="N26" s="17"/>
      <c r="O26" s="22"/>
      <c r="P26" s="23"/>
      <c r="Q26" s="1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</row>
    <row r="27" spans="2:45" ht="15.75" hidden="1" thickBot="1">
      <c r="B27" s="81"/>
      <c r="C27" s="75"/>
      <c r="D27" s="23"/>
      <c r="E27" s="18"/>
      <c r="F27" s="22"/>
      <c r="G27" s="23"/>
      <c r="H27" s="51">
        <f t="shared" si="1"/>
        <v>0</v>
      </c>
      <c r="I27" s="61">
        <v>0</v>
      </c>
      <c r="J27" s="23"/>
      <c r="K27" s="17"/>
      <c r="L27" s="101">
        <v>0</v>
      </c>
      <c r="M27" s="54">
        <v>0</v>
      </c>
      <c r="N27" s="17"/>
      <c r="O27" s="22"/>
      <c r="P27" s="23"/>
      <c r="Q27" s="1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</row>
    <row r="28" spans="2:45" ht="15.75" hidden="1" thickBot="1">
      <c r="B28" s="81"/>
      <c r="C28" s="75"/>
      <c r="D28" s="23"/>
      <c r="E28" s="18"/>
      <c r="F28" s="22"/>
      <c r="G28" s="23"/>
      <c r="H28" s="51">
        <f t="shared" si="1"/>
        <v>0</v>
      </c>
      <c r="I28" s="61">
        <v>0</v>
      </c>
      <c r="J28" s="23"/>
      <c r="K28" s="17"/>
      <c r="L28" s="101">
        <v>0</v>
      </c>
      <c r="M28" s="54">
        <v>0</v>
      </c>
      <c r="N28" s="17"/>
      <c r="O28" s="22"/>
      <c r="P28" s="23"/>
      <c r="Q28" s="1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</row>
    <row r="29" spans="2:45" ht="15.75" hidden="1" thickBot="1">
      <c r="B29" s="81"/>
      <c r="C29" s="75"/>
      <c r="D29" s="23"/>
      <c r="E29" s="18"/>
      <c r="F29" s="22"/>
      <c r="G29" s="23"/>
      <c r="H29" s="51">
        <f t="shared" si="1"/>
        <v>0</v>
      </c>
      <c r="I29" s="61">
        <v>0</v>
      </c>
      <c r="J29" s="23"/>
      <c r="K29" s="17"/>
      <c r="L29" s="101">
        <v>0</v>
      </c>
      <c r="M29" s="54">
        <v>0</v>
      </c>
      <c r="N29" s="17"/>
      <c r="O29" s="22"/>
      <c r="P29" s="23"/>
      <c r="Q29" s="1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</row>
    <row r="30" spans="2:45" ht="6" customHeight="1" hidden="1" thickBot="1">
      <c r="B30" s="81"/>
      <c r="C30" s="75"/>
      <c r="D30" s="23"/>
      <c r="E30" s="18"/>
      <c r="F30" s="22"/>
      <c r="G30" s="23"/>
      <c r="H30" s="51">
        <f t="shared" si="1"/>
        <v>0</v>
      </c>
      <c r="I30" s="61">
        <v>0</v>
      </c>
      <c r="J30" s="23"/>
      <c r="K30" s="17"/>
      <c r="L30" s="101">
        <v>0</v>
      </c>
      <c r="M30" s="54">
        <v>0</v>
      </c>
      <c r="N30" s="17"/>
      <c r="O30" s="22"/>
      <c r="P30" s="23"/>
      <c r="Q30" s="1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</row>
    <row r="31" spans="2:45" ht="15.75" hidden="1" thickBot="1">
      <c r="B31" s="81"/>
      <c r="C31" s="75"/>
      <c r="D31" s="23"/>
      <c r="E31" s="18"/>
      <c r="F31" s="22"/>
      <c r="G31" s="23"/>
      <c r="H31" s="51">
        <f t="shared" si="1"/>
        <v>0</v>
      </c>
      <c r="I31" s="61">
        <v>0</v>
      </c>
      <c r="J31" s="23"/>
      <c r="K31" s="17"/>
      <c r="L31" s="101">
        <v>0</v>
      </c>
      <c r="M31" s="54">
        <v>0</v>
      </c>
      <c r="N31" s="17"/>
      <c r="O31" s="22"/>
      <c r="P31" s="23"/>
      <c r="Q31" s="1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</row>
    <row r="32" spans="2:45" ht="15.75" hidden="1" thickBot="1">
      <c r="B32" s="81"/>
      <c r="C32" s="75"/>
      <c r="D32" s="23"/>
      <c r="E32" s="18"/>
      <c r="F32" s="22"/>
      <c r="G32" s="23"/>
      <c r="H32" s="51">
        <f t="shared" si="1"/>
        <v>0</v>
      </c>
      <c r="I32" s="61">
        <v>0</v>
      </c>
      <c r="J32" s="23"/>
      <c r="K32" s="17"/>
      <c r="L32" s="101">
        <v>0</v>
      </c>
      <c r="M32" s="54">
        <v>0</v>
      </c>
      <c r="N32" s="17"/>
      <c r="O32" s="22"/>
      <c r="P32" s="23"/>
      <c r="Q32" s="1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</row>
    <row r="33" spans="2:45" ht="15.75" hidden="1" thickBot="1">
      <c r="B33" s="81"/>
      <c r="C33" s="75"/>
      <c r="D33" s="23"/>
      <c r="E33" s="18"/>
      <c r="F33" s="22"/>
      <c r="G33" s="23"/>
      <c r="H33" s="51">
        <f t="shared" si="1"/>
        <v>0</v>
      </c>
      <c r="I33" s="61">
        <v>0</v>
      </c>
      <c r="J33" s="23"/>
      <c r="K33" s="17"/>
      <c r="L33" s="101">
        <v>0</v>
      </c>
      <c r="M33" s="54">
        <v>0</v>
      </c>
      <c r="N33" s="17"/>
      <c r="O33" s="22"/>
      <c r="P33" s="23"/>
      <c r="Q33" s="1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</row>
    <row r="34" spans="2:45" ht="15.75" hidden="1" thickBot="1">
      <c r="B34" s="81"/>
      <c r="C34" s="75"/>
      <c r="D34" s="23"/>
      <c r="E34" s="18"/>
      <c r="F34" s="22"/>
      <c r="G34" s="23"/>
      <c r="H34" s="51">
        <f t="shared" si="1"/>
        <v>0</v>
      </c>
      <c r="I34" s="61">
        <v>0</v>
      </c>
      <c r="J34" s="23"/>
      <c r="K34" s="17"/>
      <c r="L34" s="101">
        <v>0</v>
      </c>
      <c r="M34" s="54">
        <v>0</v>
      </c>
      <c r="N34" s="17"/>
      <c r="O34" s="22"/>
      <c r="P34" s="23"/>
      <c r="Q34" s="1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</row>
    <row r="35" spans="2:45" ht="15.75" hidden="1" thickBot="1">
      <c r="B35" s="81"/>
      <c r="C35" s="75"/>
      <c r="D35" s="23"/>
      <c r="E35" s="18"/>
      <c r="F35" s="22"/>
      <c r="G35" s="23"/>
      <c r="H35" s="51">
        <f t="shared" si="1"/>
        <v>0</v>
      </c>
      <c r="I35" s="61">
        <v>0</v>
      </c>
      <c r="J35" s="23"/>
      <c r="K35" s="17"/>
      <c r="L35" s="101">
        <v>0</v>
      </c>
      <c r="M35" s="54">
        <v>0</v>
      </c>
      <c r="N35" s="17"/>
      <c r="O35" s="22"/>
      <c r="P35" s="23"/>
      <c r="Q35" s="1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</row>
    <row r="36" spans="2:45" ht="15.75" hidden="1" thickBot="1">
      <c r="B36" s="81"/>
      <c r="C36" s="75"/>
      <c r="D36" s="23"/>
      <c r="E36" s="18"/>
      <c r="F36" s="22"/>
      <c r="G36" s="23"/>
      <c r="H36" s="51">
        <f t="shared" si="1"/>
        <v>0</v>
      </c>
      <c r="I36" s="61">
        <v>0</v>
      </c>
      <c r="J36" s="23"/>
      <c r="K36" s="17"/>
      <c r="L36" s="101">
        <v>0</v>
      </c>
      <c r="M36" s="54">
        <v>0</v>
      </c>
      <c r="N36" s="17"/>
      <c r="O36" s="22"/>
      <c r="P36" s="23"/>
      <c r="Q36" s="1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</row>
    <row r="37" spans="2:45" ht="15.75" hidden="1" thickBot="1">
      <c r="B37" s="83"/>
      <c r="C37" s="76"/>
      <c r="D37" s="26"/>
      <c r="E37" s="18"/>
      <c r="F37" s="25"/>
      <c r="G37" s="26"/>
      <c r="H37" s="51">
        <f t="shared" si="1"/>
        <v>0</v>
      </c>
      <c r="I37" s="61">
        <v>0</v>
      </c>
      <c r="J37" s="26"/>
      <c r="K37" s="17"/>
      <c r="L37" s="101">
        <v>0</v>
      </c>
      <c r="M37" s="54">
        <v>0</v>
      </c>
      <c r="N37" s="17"/>
      <c r="O37" s="25"/>
      <c r="P37" s="26"/>
      <c r="Q37" s="1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</row>
    <row r="38" spans="2:45" ht="15.75" hidden="1" thickBot="1">
      <c r="B38" s="81"/>
      <c r="C38" s="75"/>
      <c r="D38" s="23"/>
      <c r="E38" s="18"/>
      <c r="F38" s="22"/>
      <c r="G38" s="23"/>
      <c r="H38" s="51">
        <f t="shared" si="1"/>
        <v>0</v>
      </c>
      <c r="I38" s="61">
        <v>0</v>
      </c>
      <c r="J38" s="23"/>
      <c r="K38" s="17"/>
      <c r="L38" s="101">
        <v>0</v>
      </c>
      <c r="M38" s="54">
        <v>0</v>
      </c>
      <c r="N38" s="17"/>
      <c r="O38" s="22"/>
      <c r="P38" s="23"/>
      <c r="Q38" s="1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</row>
    <row r="39" spans="2:45" ht="15.75" hidden="1" thickBot="1">
      <c r="B39" s="81"/>
      <c r="C39" s="75"/>
      <c r="D39" s="23"/>
      <c r="E39" s="18"/>
      <c r="F39" s="22"/>
      <c r="G39" s="23"/>
      <c r="H39" s="51">
        <f t="shared" si="1"/>
        <v>0</v>
      </c>
      <c r="I39" s="61">
        <v>0</v>
      </c>
      <c r="J39" s="23"/>
      <c r="K39" s="17"/>
      <c r="L39" s="101">
        <v>0</v>
      </c>
      <c r="M39" s="54">
        <v>0</v>
      </c>
      <c r="N39" s="17"/>
      <c r="O39" s="22"/>
      <c r="P39" s="23"/>
      <c r="Q39" s="1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</row>
    <row r="40" spans="2:45" ht="15.75" hidden="1" thickBot="1">
      <c r="B40" s="81"/>
      <c r="C40" s="75"/>
      <c r="D40" s="23"/>
      <c r="E40" s="18"/>
      <c r="F40" s="22"/>
      <c r="G40" s="23"/>
      <c r="H40" s="51">
        <f t="shared" si="1"/>
        <v>0</v>
      </c>
      <c r="I40" s="61">
        <v>0</v>
      </c>
      <c r="J40" s="23"/>
      <c r="K40" s="17"/>
      <c r="L40" s="101">
        <v>0</v>
      </c>
      <c r="M40" s="54">
        <v>0</v>
      </c>
      <c r="N40" s="17"/>
      <c r="O40" s="22"/>
      <c r="P40" s="23"/>
      <c r="Q40" s="1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</row>
    <row r="41" spans="2:45" ht="15.75" hidden="1" thickBot="1">
      <c r="B41" s="81"/>
      <c r="C41" s="75"/>
      <c r="D41" s="23"/>
      <c r="E41" s="18"/>
      <c r="F41" s="22"/>
      <c r="G41" s="23"/>
      <c r="H41" s="51">
        <f t="shared" si="1"/>
        <v>0</v>
      </c>
      <c r="I41" s="61">
        <v>0</v>
      </c>
      <c r="J41" s="23"/>
      <c r="K41" s="17"/>
      <c r="L41" s="101">
        <v>0</v>
      </c>
      <c r="M41" s="54">
        <v>0</v>
      </c>
      <c r="N41" s="17"/>
      <c r="O41" s="22"/>
      <c r="P41" s="23"/>
      <c r="Q41" s="1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</row>
    <row r="42" spans="2:45" ht="15.75" hidden="1" thickBot="1">
      <c r="B42" s="81"/>
      <c r="C42" s="75"/>
      <c r="D42" s="23"/>
      <c r="E42" s="18"/>
      <c r="F42" s="22"/>
      <c r="G42" s="23"/>
      <c r="H42" s="51">
        <f t="shared" si="1"/>
        <v>0</v>
      </c>
      <c r="I42" s="61">
        <v>0</v>
      </c>
      <c r="J42" s="23"/>
      <c r="K42" s="17"/>
      <c r="L42" s="101">
        <v>0</v>
      </c>
      <c r="M42" s="54">
        <v>0</v>
      </c>
      <c r="N42" s="17"/>
      <c r="O42" s="22"/>
      <c r="P42" s="23"/>
      <c r="Q42" s="1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</row>
    <row r="43" spans="2:45" ht="15.75" hidden="1" thickBot="1">
      <c r="B43" s="81"/>
      <c r="C43" s="75"/>
      <c r="D43" s="23"/>
      <c r="E43" s="18"/>
      <c r="F43" s="22"/>
      <c r="G43" s="23"/>
      <c r="H43" s="51">
        <f t="shared" si="1"/>
        <v>0</v>
      </c>
      <c r="I43" s="61">
        <v>0</v>
      </c>
      <c r="J43" s="23"/>
      <c r="K43" s="17"/>
      <c r="L43" s="101">
        <v>0</v>
      </c>
      <c r="M43" s="54">
        <v>0</v>
      </c>
      <c r="N43" s="17"/>
      <c r="O43" s="22"/>
      <c r="P43" s="23"/>
      <c r="Q43" s="1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</row>
    <row r="44" spans="2:45" ht="15.75" hidden="1" thickBot="1">
      <c r="B44" s="81"/>
      <c r="C44" s="75"/>
      <c r="D44" s="23"/>
      <c r="E44" s="18"/>
      <c r="F44" s="22"/>
      <c r="G44" s="23"/>
      <c r="H44" s="51">
        <f t="shared" si="1"/>
        <v>0</v>
      </c>
      <c r="I44" s="61">
        <v>0</v>
      </c>
      <c r="J44" s="23"/>
      <c r="K44" s="17"/>
      <c r="L44" s="101">
        <v>0</v>
      </c>
      <c r="M44" s="54">
        <v>0</v>
      </c>
      <c r="N44" s="17"/>
      <c r="O44" s="22"/>
      <c r="P44" s="23"/>
      <c r="Q44" s="1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</row>
    <row r="45" spans="2:45" ht="15.75" hidden="1" thickBot="1">
      <c r="B45" s="81"/>
      <c r="C45" s="75"/>
      <c r="D45" s="23"/>
      <c r="E45" s="18"/>
      <c r="F45" s="22"/>
      <c r="G45" s="23"/>
      <c r="H45" s="51">
        <f t="shared" si="1"/>
        <v>0</v>
      </c>
      <c r="I45" s="61">
        <v>0</v>
      </c>
      <c r="J45" s="23"/>
      <c r="K45" s="17"/>
      <c r="L45" s="101">
        <v>0</v>
      </c>
      <c r="M45" s="54">
        <v>0</v>
      </c>
      <c r="N45" s="17"/>
      <c r="O45" s="22"/>
      <c r="P45" s="23"/>
      <c r="Q45" s="1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</row>
    <row r="46" spans="2:45" ht="15.75" hidden="1" thickBot="1">
      <c r="B46" s="81"/>
      <c r="C46" s="75"/>
      <c r="D46" s="23"/>
      <c r="E46" s="18"/>
      <c r="F46" s="22"/>
      <c r="G46" s="23"/>
      <c r="H46" s="51">
        <f t="shared" si="1"/>
        <v>0</v>
      </c>
      <c r="I46" s="61">
        <v>0</v>
      </c>
      <c r="J46" s="23"/>
      <c r="K46" s="17"/>
      <c r="L46" s="101">
        <v>0</v>
      </c>
      <c r="M46" s="54">
        <v>0</v>
      </c>
      <c r="N46" s="17"/>
      <c r="O46" s="22"/>
      <c r="P46" s="23"/>
      <c r="Q46" s="1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</row>
    <row r="47" spans="2:45" ht="15.75" hidden="1" thickBot="1">
      <c r="B47" s="81"/>
      <c r="C47" s="75"/>
      <c r="D47" s="23"/>
      <c r="E47" s="18"/>
      <c r="F47" s="22"/>
      <c r="G47" s="23"/>
      <c r="H47" s="51">
        <f t="shared" si="1"/>
        <v>0</v>
      </c>
      <c r="I47" s="61">
        <v>0</v>
      </c>
      <c r="J47" s="23"/>
      <c r="K47" s="17"/>
      <c r="L47" s="101">
        <v>0</v>
      </c>
      <c r="M47" s="54">
        <v>0</v>
      </c>
      <c r="N47" s="17"/>
      <c r="O47" s="22"/>
      <c r="P47" s="23"/>
      <c r="Q47" s="1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</row>
    <row r="48" spans="2:45" ht="15.75" hidden="1" thickBot="1">
      <c r="B48" s="81"/>
      <c r="C48" s="75"/>
      <c r="D48" s="23"/>
      <c r="E48" s="18"/>
      <c r="F48" s="22"/>
      <c r="G48" s="23"/>
      <c r="H48" s="51">
        <f t="shared" si="1"/>
        <v>0</v>
      </c>
      <c r="I48" s="61">
        <v>0</v>
      </c>
      <c r="J48" s="23"/>
      <c r="K48" s="17"/>
      <c r="L48" s="101">
        <v>0</v>
      </c>
      <c r="M48" s="54">
        <v>0</v>
      </c>
      <c r="N48" s="17"/>
      <c r="O48" s="22"/>
      <c r="P48" s="23"/>
      <c r="Q48" s="1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</row>
    <row r="49" spans="2:45" ht="15.75" hidden="1" thickBot="1">
      <c r="B49" s="83"/>
      <c r="C49" s="76"/>
      <c r="D49" s="26"/>
      <c r="E49" s="18"/>
      <c r="F49" s="25"/>
      <c r="G49" s="26"/>
      <c r="H49" s="51">
        <f t="shared" si="1"/>
        <v>0</v>
      </c>
      <c r="I49" s="61">
        <v>0</v>
      </c>
      <c r="J49" s="26"/>
      <c r="K49" s="17"/>
      <c r="L49" s="101">
        <v>0</v>
      </c>
      <c r="M49" s="54">
        <v>0</v>
      </c>
      <c r="N49" s="17"/>
      <c r="O49" s="25"/>
      <c r="P49" s="26"/>
      <c r="Q49" s="1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</row>
    <row r="50" spans="2:45" ht="15.75" hidden="1" thickBot="1">
      <c r="B50" s="81"/>
      <c r="C50" s="75"/>
      <c r="D50" s="23"/>
      <c r="E50" s="18"/>
      <c r="F50" s="22"/>
      <c r="G50" s="23"/>
      <c r="H50" s="51">
        <f t="shared" si="1"/>
        <v>0</v>
      </c>
      <c r="I50" s="61">
        <v>0</v>
      </c>
      <c r="J50" s="23"/>
      <c r="K50" s="17"/>
      <c r="L50" s="101">
        <v>0</v>
      </c>
      <c r="M50" s="54">
        <v>0</v>
      </c>
      <c r="N50" s="17"/>
      <c r="O50" s="22"/>
      <c r="P50" s="23"/>
      <c r="Q50" s="1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</row>
    <row r="51" spans="2:45" ht="15.75" hidden="1" thickBot="1">
      <c r="B51" s="81"/>
      <c r="C51" s="75"/>
      <c r="D51" s="23"/>
      <c r="E51" s="18"/>
      <c r="F51" s="22"/>
      <c r="G51" s="23"/>
      <c r="H51" s="51">
        <f t="shared" si="1"/>
        <v>0</v>
      </c>
      <c r="I51" s="61">
        <v>0</v>
      </c>
      <c r="J51" s="23"/>
      <c r="K51" s="17"/>
      <c r="L51" s="101">
        <v>0</v>
      </c>
      <c r="M51" s="54">
        <v>0</v>
      </c>
      <c r="N51" s="17"/>
      <c r="O51" s="22"/>
      <c r="P51" s="23"/>
      <c r="Q51" s="1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</row>
    <row r="52" spans="2:45" ht="15.75" hidden="1" thickBot="1">
      <c r="B52" s="81"/>
      <c r="C52" s="75"/>
      <c r="D52" s="23"/>
      <c r="E52" s="18"/>
      <c r="F52" s="22"/>
      <c r="G52" s="23"/>
      <c r="H52" s="51">
        <f t="shared" si="1"/>
        <v>0</v>
      </c>
      <c r="I52" s="61">
        <v>0</v>
      </c>
      <c r="J52" s="23"/>
      <c r="K52" s="17"/>
      <c r="L52" s="101">
        <v>0</v>
      </c>
      <c r="M52" s="54">
        <v>0</v>
      </c>
      <c r="N52" s="17"/>
      <c r="O52" s="22"/>
      <c r="P52" s="23"/>
      <c r="Q52" s="1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</row>
    <row r="53" spans="2:45" ht="15.75" hidden="1" thickBot="1">
      <c r="B53" s="81"/>
      <c r="C53" s="75"/>
      <c r="D53" s="23"/>
      <c r="E53" s="18"/>
      <c r="F53" s="22"/>
      <c r="G53" s="23"/>
      <c r="H53" s="51">
        <f t="shared" si="1"/>
        <v>0</v>
      </c>
      <c r="I53" s="61">
        <v>0</v>
      </c>
      <c r="J53" s="23"/>
      <c r="K53" s="17"/>
      <c r="L53" s="101">
        <v>0</v>
      </c>
      <c r="M53" s="54">
        <v>0</v>
      </c>
      <c r="N53" s="17"/>
      <c r="O53" s="22"/>
      <c r="P53" s="23"/>
      <c r="Q53" s="1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</row>
    <row r="54" spans="2:45" ht="15.75" hidden="1" thickBot="1">
      <c r="B54" s="81"/>
      <c r="C54" s="77"/>
      <c r="D54" s="24"/>
      <c r="E54" s="18"/>
      <c r="F54" s="22"/>
      <c r="G54" s="23"/>
      <c r="H54" s="51">
        <f t="shared" si="1"/>
        <v>0</v>
      </c>
      <c r="I54" s="61">
        <v>0</v>
      </c>
      <c r="J54" s="23"/>
      <c r="K54" s="17"/>
      <c r="L54" s="101">
        <v>0</v>
      </c>
      <c r="M54" s="54">
        <v>0</v>
      </c>
      <c r="N54" s="17"/>
      <c r="O54" s="22"/>
      <c r="P54" s="23"/>
      <c r="Q54" s="1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</row>
    <row r="55" spans="2:45" ht="15.75" hidden="1" thickBot="1">
      <c r="B55" s="84"/>
      <c r="C55" s="74"/>
      <c r="D55" s="27"/>
      <c r="E55" s="18"/>
      <c r="F55" s="22"/>
      <c r="G55" s="23"/>
      <c r="H55" s="51">
        <f t="shared" si="1"/>
        <v>0</v>
      </c>
      <c r="I55" s="61">
        <v>0</v>
      </c>
      <c r="J55" s="23"/>
      <c r="K55" s="17"/>
      <c r="L55" s="101">
        <v>0</v>
      </c>
      <c r="M55" s="54">
        <v>0</v>
      </c>
      <c r="N55" s="17"/>
      <c r="O55" s="22"/>
      <c r="P55" s="23"/>
      <c r="Q55" s="1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</row>
    <row r="56" spans="2:45" ht="16.5" hidden="1" thickBot="1">
      <c r="B56" s="85"/>
      <c r="C56" s="78"/>
      <c r="D56" s="28"/>
      <c r="E56" s="18"/>
      <c r="F56" s="29"/>
      <c r="G56" s="30"/>
      <c r="H56" s="51">
        <f t="shared" si="1"/>
        <v>0</v>
      </c>
      <c r="I56" s="61">
        <v>0</v>
      </c>
      <c r="J56" s="32"/>
      <c r="K56" s="17"/>
      <c r="L56" s="101">
        <v>0</v>
      </c>
      <c r="M56" s="54">
        <v>0</v>
      </c>
      <c r="N56" s="17"/>
      <c r="O56" s="31"/>
      <c r="P56" s="32"/>
      <c r="Q56" s="1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</row>
    <row r="57" spans="2:45" ht="16.5" hidden="1" thickBot="1">
      <c r="B57" s="86"/>
      <c r="C57" s="79"/>
      <c r="D57" s="33"/>
      <c r="E57" s="44"/>
      <c r="F57" s="34"/>
      <c r="G57" s="35"/>
      <c r="H57" s="51">
        <f t="shared" si="1"/>
        <v>0</v>
      </c>
      <c r="I57" s="61">
        <v>0</v>
      </c>
      <c r="J57" s="37"/>
      <c r="K57" s="41"/>
      <c r="L57" s="101">
        <v>0</v>
      </c>
      <c r="M57" s="54">
        <v>0</v>
      </c>
      <c r="N57" s="41"/>
      <c r="O57" s="36"/>
      <c r="P57" s="37"/>
      <c r="Q57" s="44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</row>
    <row r="58" spans="2:45" ht="16.5" thickBot="1">
      <c r="B58" s="111" t="s">
        <v>29</v>
      </c>
      <c r="C58" s="112">
        <f>SUM(C6,C7,C8,C9,C10,C11,C12,C13,C14,C15,C16,C17)</f>
        <v>19</v>
      </c>
      <c r="D58" s="113">
        <f>SUM(D6,D7,D8,D9,D10,D11,D12,D13,D14,D15,D16,D17)</f>
        <v>31</v>
      </c>
      <c r="E58" s="114">
        <f>IF(C58=0,IF(D58=0,0,CONCATENATE("+ ",D58," cл.")),IF(D58=0,CONCATENATE("- ",C58," cл."),IF(D58&gt;C58*2,CONCATENATE("в ",ROUND(D58/C58,1)," р."),IF(D58*2&lt;C58,CONCATENATE("- в ",ROUND(C58/D58,1)," р."),(D58-C58)/C58*100))))</f>
        <v>63.1578947368421</v>
      </c>
      <c r="F58" s="115">
        <f>SUM(F6,F7,F8,F9,F10,F11,F12,F13,F14,F15,F16,F17)</f>
        <v>2920000</v>
      </c>
      <c r="G58" s="115">
        <f>SUM(G6,G7,G8,G9,G10,G11,G12,G13,G14,G15,G16,G17)</f>
        <v>3103000</v>
      </c>
      <c r="H58" s="125">
        <f t="shared" si="1"/>
        <v>6.267123287671233</v>
      </c>
      <c r="I58" s="107">
        <f>SUM(I6:I17)</f>
        <v>2</v>
      </c>
      <c r="J58" s="106">
        <f>SUM(J6:J17)</f>
        <v>2</v>
      </c>
      <c r="K58" s="108">
        <f>IF(I58=0,IF(J58=0,0,CONCATENATE("+ ",J58," cл.")),IF(J58=0,CONCATENATE("- ",I58," cл."),IF(J58&gt;I58*2,CONCATENATE("в ",ROUND(J58/I58,1)," р."),IF(J58*2&lt;I58,CONCATENATE("- в ",ROUND(I58/J58,1)," р."),(J58-I58)/I58*100))))</f>
        <v>0</v>
      </c>
      <c r="L58" s="107">
        <f>SUM(L6:L17)</f>
        <v>1</v>
      </c>
      <c r="M58" s="106">
        <f>SUM(M6,M7,M8,M9,M10,M11,M12,M13,M14,M15,M16,M17)</f>
        <v>6</v>
      </c>
      <c r="N58" s="108" t="str">
        <f>IF(L58=0,IF(M58=0,0,CONCATENATE("+ ",M58," cл.")),IF(M58=0,CONCATENATE("- ",L58," cл."),IF(M58&gt;L58*2,CONCATENATE("в ",ROUND(M58/L58,1)," р."),IF(M58*2&lt;L58,CONCATENATE("- в ",ROUND(L58/M58,1)," р."),(M58-L58)/L58*100))))</f>
        <v>в 6 р.</v>
      </c>
      <c r="O58" s="107">
        <f>SUM(O6:O17)</f>
        <v>8</v>
      </c>
      <c r="P58" s="106">
        <f>SUM(P6,P7,P8,P9,P10,P11,P12,P13,P14,P15,P16,P17)</f>
        <v>4</v>
      </c>
      <c r="Q58" s="148">
        <f>IF(O58=0,IF(P58=0,0,CONCATENATE("+ ",P58," cл.")),IF(P58=0,CONCATENATE("- ",O58," cл."),IF(P58&gt;O58*2,CONCATENATE("в ",ROUND(P58/O58,1)," р."),IF(P58*2&lt;O58,CONCATENATE("- в ",ROUND(O58/P58,1)," р."),(P58-O58)/O58*100))))</f>
        <v>-50</v>
      </c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</row>
    <row r="59" spans="2:9" ht="16.5" thickBot="1">
      <c r="B59" s="55"/>
      <c r="C59" s="55"/>
      <c r="D59" s="55"/>
      <c r="E59" s="55"/>
      <c r="F59" s="142"/>
      <c r="G59" s="138"/>
      <c r="H59" s="55"/>
      <c r="I59" s="55"/>
    </row>
    <row r="60" spans="2:21" ht="15.75" thickBot="1">
      <c r="B60" s="159" t="s">
        <v>177</v>
      </c>
      <c r="C60" s="160"/>
      <c r="D60" s="160"/>
      <c r="E60" s="160"/>
      <c r="F60" s="160"/>
      <c r="G60" s="160"/>
      <c r="H60" s="160"/>
      <c r="I60" s="134">
        <v>2018</v>
      </c>
      <c r="J60" s="135">
        <v>2019</v>
      </c>
      <c r="K60" s="136" t="s">
        <v>28</v>
      </c>
      <c r="U60" s="137"/>
    </row>
    <row r="61" spans="2:33" ht="38.25" customHeight="1">
      <c r="B61" s="157" t="s">
        <v>3</v>
      </c>
      <c r="C61" s="158"/>
      <c r="D61" s="158"/>
      <c r="E61" s="158"/>
      <c r="F61" s="158"/>
      <c r="G61" s="158"/>
      <c r="H61" s="158"/>
      <c r="I61" s="133">
        <v>4</v>
      </c>
      <c r="J61" s="38">
        <v>15</v>
      </c>
      <c r="K61" s="39" t="str">
        <f aca="true" t="shared" si="5" ref="K61:K70">IF(I61=0,IF(J61=0,0,CONCATENATE("+ ",J61," cл.")),IF(J61=0,CONCATENATE("- ",I61," cл."),IF(J61&gt;I61*2,CONCATENATE("в ",ROUND(J61/I61,1)," р."),IF(J61*2&lt;I61,CONCATENATE("- в ",ROUND(I61/J61,1)," р."),(J61-I61)/I61*100))))</f>
        <v>в 3,8 р.</v>
      </c>
      <c r="P61" s="69"/>
      <c r="Q61" s="70"/>
      <c r="R61" s="70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 s="95"/>
    </row>
    <row r="62" spans="2:33" ht="15.75" customHeight="1">
      <c r="B62" s="150" t="s">
        <v>4</v>
      </c>
      <c r="C62" s="151"/>
      <c r="D62" s="151"/>
      <c r="E62" s="151"/>
      <c r="F62" s="151"/>
      <c r="G62" s="151"/>
      <c r="H62" s="151"/>
      <c r="I62" s="133">
        <v>5</v>
      </c>
      <c r="J62" s="38">
        <v>4</v>
      </c>
      <c r="K62" s="39">
        <f t="shared" si="5"/>
        <v>-20</v>
      </c>
      <c r="P62" s="68"/>
      <c r="Q62" s="68"/>
      <c r="R62" s="68"/>
      <c r="S62" s="68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</row>
    <row r="63" spans="2:33" ht="18.75" customHeight="1">
      <c r="B63" s="150" t="s">
        <v>54</v>
      </c>
      <c r="C63" s="151"/>
      <c r="D63" s="151"/>
      <c r="E63" s="151"/>
      <c r="F63" s="151"/>
      <c r="G63" s="151"/>
      <c r="H63" s="151"/>
      <c r="I63" s="133">
        <v>4</v>
      </c>
      <c r="J63" s="38">
        <v>3</v>
      </c>
      <c r="K63" s="39">
        <f t="shared" si="5"/>
        <v>-25</v>
      </c>
      <c r="T63"/>
      <c r="U63" s="109"/>
      <c r="V63"/>
      <c r="W63"/>
      <c r="X63"/>
      <c r="Y63" s="109"/>
      <c r="Z63"/>
      <c r="AA63"/>
      <c r="AB63"/>
      <c r="AC63"/>
      <c r="AD63"/>
      <c r="AE63"/>
      <c r="AF63"/>
      <c r="AG63"/>
    </row>
    <row r="64" spans="2:25" ht="17.25" customHeight="1">
      <c r="B64" s="150" t="s">
        <v>5</v>
      </c>
      <c r="C64" s="151"/>
      <c r="D64" s="151"/>
      <c r="E64" s="151"/>
      <c r="F64" s="151"/>
      <c r="G64" s="151"/>
      <c r="H64" s="151"/>
      <c r="I64" s="133">
        <v>0</v>
      </c>
      <c r="J64" s="38">
        <v>0</v>
      </c>
      <c r="K64" s="39">
        <f t="shared" si="5"/>
        <v>0</v>
      </c>
      <c r="U64" s="110"/>
      <c r="Y64" s="110"/>
    </row>
    <row r="65" spans="2:11" ht="14.25" customHeight="1">
      <c r="B65" s="150" t="s">
        <v>6</v>
      </c>
      <c r="C65" s="151"/>
      <c r="D65" s="151"/>
      <c r="E65" s="151"/>
      <c r="F65" s="151"/>
      <c r="G65" s="151"/>
      <c r="H65" s="151"/>
      <c r="I65" s="133">
        <v>4</v>
      </c>
      <c r="J65" s="38">
        <v>7</v>
      </c>
      <c r="K65" s="39">
        <f t="shared" si="5"/>
        <v>75</v>
      </c>
    </row>
    <row r="66" spans="2:11" ht="15">
      <c r="B66" s="150" t="s">
        <v>7</v>
      </c>
      <c r="C66" s="151"/>
      <c r="D66" s="151"/>
      <c r="E66" s="151"/>
      <c r="F66" s="151"/>
      <c r="G66" s="151"/>
      <c r="H66" s="151"/>
      <c r="I66" s="133">
        <v>1</v>
      </c>
      <c r="J66" s="38">
        <v>1</v>
      </c>
      <c r="K66" s="39">
        <f t="shared" si="5"/>
        <v>0</v>
      </c>
    </row>
    <row r="67" spans="2:11" ht="15.75" customHeight="1">
      <c r="B67" s="150" t="s">
        <v>8</v>
      </c>
      <c r="C67" s="151"/>
      <c r="D67" s="151"/>
      <c r="E67" s="151"/>
      <c r="F67" s="151"/>
      <c r="G67" s="151"/>
      <c r="H67" s="151"/>
      <c r="I67" s="133">
        <v>0</v>
      </c>
      <c r="J67" s="38">
        <v>1</v>
      </c>
      <c r="K67" s="39" t="str">
        <f t="shared" si="5"/>
        <v>+ 1 cл.</v>
      </c>
    </row>
    <row r="68" spans="2:11" ht="15">
      <c r="B68" s="150" t="s">
        <v>1</v>
      </c>
      <c r="C68" s="151"/>
      <c r="D68" s="151"/>
      <c r="E68" s="151"/>
      <c r="F68" s="151"/>
      <c r="G68" s="151"/>
      <c r="H68" s="151"/>
      <c r="I68" s="133">
        <v>1</v>
      </c>
      <c r="J68" s="38">
        <v>0</v>
      </c>
      <c r="K68" s="39" t="str">
        <f t="shared" si="5"/>
        <v>- 1 cл.</v>
      </c>
    </row>
    <row r="69" spans="2:11" ht="15.75" thickBot="1">
      <c r="B69" s="139" t="s">
        <v>2</v>
      </c>
      <c r="C69" s="140"/>
      <c r="D69" s="140"/>
      <c r="E69" s="140"/>
      <c r="F69" s="140"/>
      <c r="G69" s="140"/>
      <c r="H69" s="140"/>
      <c r="I69" s="133">
        <v>0</v>
      </c>
      <c r="J69" s="38">
        <v>0</v>
      </c>
      <c r="K69" s="39">
        <f>IF(I69=0,IF(J69=0,0,CONCATENATE("+ ",J69," cл.")),IF(J69=0,CONCATENATE("- ",I69," cл."),IF(J69&gt;I69*2,CONCATENATE("в ",ROUND(J69/I69,1)," р."),IF(J69*2&lt;I69,CONCATENATE("- в ",ROUND(I69/J69,1)," р."),(J69-I69)/I69*100))))</f>
        <v>0</v>
      </c>
    </row>
    <row r="70" spans="2:11" ht="15.75" thickBot="1">
      <c r="B70" s="152" t="s">
        <v>0</v>
      </c>
      <c r="C70" s="153"/>
      <c r="D70" s="153"/>
      <c r="E70" s="153"/>
      <c r="F70" s="153"/>
      <c r="G70" s="153"/>
      <c r="H70" s="153"/>
      <c r="I70" s="134">
        <f>SUM(I61:I69)</f>
        <v>19</v>
      </c>
      <c r="J70" s="40">
        <f>SUM(J61:J69)</f>
        <v>31</v>
      </c>
      <c r="K70" s="39">
        <f t="shared" si="5"/>
        <v>63.1578947368421</v>
      </c>
    </row>
    <row r="71" ht="13.5" thickBot="1"/>
    <row r="72" spans="2:11" ht="15" customHeight="1" thickBot="1">
      <c r="B72" s="159" t="s">
        <v>173</v>
      </c>
      <c r="C72" s="160"/>
      <c r="D72" s="160"/>
      <c r="E72" s="160"/>
      <c r="F72" s="160"/>
      <c r="G72" s="160"/>
      <c r="H72" s="160"/>
      <c r="I72" s="134">
        <v>2018</v>
      </c>
      <c r="J72" s="135">
        <v>2019</v>
      </c>
      <c r="K72" s="136" t="s">
        <v>28</v>
      </c>
    </row>
    <row r="73" spans="2:11" ht="12" customHeight="1">
      <c r="B73" s="154" t="s">
        <v>171</v>
      </c>
      <c r="C73" s="155"/>
      <c r="D73" s="128"/>
      <c r="E73" s="128"/>
      <c r="F73" s="128"/>
      <c r="G73" s="128"/>
      <c r="H73" s="143"/>
      <c r="I73" s="133">
        <v>10</v>
      </c>
      <c r="J73" s="38">
        <v>9</v>
      </c>
      <c r="K73" s="19">
        <f aca="true" t="shared" si="6" ref="K73:K84">IF(I73=0,IF(J73=0,0,CONCATENATE("+ ",J73," cл.")),IF(J73=0,CONCATENATE("- ",I73," cл."),IF(J73&gt;I73*2,CONCATENATE("в ",ROUND(J73/I73,1)," р."),IF(J73*2&lt;I73,CONCATENATE("- в ",ROUND(I73/J73,1)," р."),(J73-I73)/I73*100))))</f>
        <v>-10</v>
      </c>
    </row>
    <row r="74" spans="2:11" ht="12" customHeight="1">
      <c r="B74" s="150" t="s">
        <v>170</v>
      </c>
      <c r="C74" s="151"/>
      <c r="D74" s="129"/>
      <c r="E74" s="129"/>
      <c r="F74" s="129"/>
      <c r="G74" s="129"/>
      <c r="H74" s="144"/>
      <c r="I74" s="133">
        <v>4</v>
      </c>
      <c r="J74" s="38">
        <v>5</v>
      </c>
      <c r="K74" s="19">
        <f t="shared" si="6"/>
        <v>25</v>
      </c>
    </row>
    <row r="75" spans="2:11" ht="12" customHeight="1">
      <c r="B75" s="150" t="s">
        <v>176</v>
      </c>
      <c r="C75" s="151"/>
      <c r="D75" s="151"/>
      <c r="E75" s="151"/>
      <c r="F75" s="129"/>
      <c r="G75" s="129"/>
      <c r="H75" s="144"/>
      <c r="I75" s="133">
        <v>3</v>
      </c>
      <c r="J75" s="38">
        <v>5</v>
      </c>
      <c r="K75" s="19">
        <f t="shared" si="6"/>
        <v>66.66666666666666</v>
      </c>
    </row>
    <row r="76" spans="2:11" ht="15" customHeight="1">
      <c r="B76" s="150" t="s">
        <v>172</v>
      </c>
      <c r="C76" s="151"/>
      <c r="D76" s="130"/>
      <c r="E76" s="130"/>
      <c r="F76" s="130"/>
      <c r="G76" s="130"/>
      <c r="H76" s="145"/>
      <c r="I76" s="133">
        <v>1</v>
      </c>
      <c r="J76" s="38">
        <v>1</v>
      </c>
      <c r="K76" s="19">
        <f t="shared" si="6"/>
        <v>0</v>
      </c>
    </row>
    <row r="77" spans="2:11" ht="15" customHeight="1">
      <c r="B77" s="141" t="s">
        <v>175</v>
      </c>
      <c r="C77" s="132"/>
      <c r="D77" s="130"/>
      <c r="E77" s="130"/>
      <c r="F77" s="130"/>
      <c r="G77" s="130"/>
      <c r="H77" s="145"/>
      <c r="I77" s="133">
        <v>0</v>
      </c>
      <c r="J77" s="38">
        <v>2</v>
      </c>
      <c r="K77" s="19" t="str">
        <f t="shared" si="6"/>
        <v>+ 2 cл.</v>
      </c>
    </row>
    <row r="78" spans="2:33" ht="15" customHeight="1">
      <c r="B78" s="150" t="s">
        <v>174</v>
      </c>
      <c r="C78" s="151"/>
      <c r="D78" s="131"/>
      <c r="E78" s="131"/>
      <c r="F78" s="131"/>
      <c r="G78" s="131"/>
      <c r="H78" s="146"/>
      <c r="I78" s="133">
        <v>1</v>
      </c>
      <c r="J78" s="38">
        <v>2</v>
      </c>
      <c r="K78" s="19">
        <f t="shared" si="6"/>
        <v>100</v>
      </c>
      <c r="V78"/>
      <c r="W78" s="96"/>
      <c r="X78" s="96"/>
      <c r="Y78" s="97"/>
      <c r="Z78" s="97"/>
      <c r="AA78" s="97"/>
      <c r="AB78" s="97"/>
      <c r="AC78" s="97"/>
      <c r="AD78" s="97"/>
      <c r="AE78" s="97"/>
      <c r="AF78" s="97"/>
      <c r="AG78" s="97"/>
    </row>
    <row r="79" spans="2:33" ht="15.75" customHeight="1" hidden="1" thickBot="1">
      <c r="B79" s="147"/>
      <c r="C79" s="129"/>
      <c r="D79" s="129"/>
      <c r="E79" s="129"/>
      <c r="F79" s="129"/>
      <c r="G79" s="129"/>
      <c r="H79" s="144"/>
      <c r="I79" s="133">
        <v>0</v>
      </c>
      <c r="J79" s="38">
        <v>0</v>
      </c>
      <c r="K79" s="19">
        <f t="shared" si="6"/>
        <v>0</v>
      </c>
      <c r="T79" s="55"/>
      <c r="U79" s="55"/>
      <c r="V79"/>
      <c r="W79"/>
      <c r="X79"/>
      <c r="Y79"/>
      <c r="Z79"/>
      <c r="AA79"/>
      <c r="AB79"/>
      <c r="AC79"/>
      <c r="AD79"/>
      <c r="AE79"/>
      <c r="AF79"/>
      <c r="AG79"/>
    </row>
    <row r="80" spans="2:33" ht="0.75" customHeight="1" hidden="1" thickBot="1">
      <c r="B80" s="150"/>
      <c r="C80" s="151"/>
      <c r="D80" s="151"/>
      <c r="E80" s="151"/>
      <c r="F80" s="151"/>
      <c r="G80" s="151"/>
      <c r="H80" s="170"/>
      <c r="I80" s="133">
        <v>0</v>
      </c>
      <c r="J80" s="38">
        <v>0</v>
      </c>
      <c r="K80" s="19">
        <f t="shared" si="6"/>
        <v>0</v>
      </c>
      <c r="T80" s="126"/>
      <c r="U80" s="127"/>
      <c r="V80"/>
      <c r="W80"/>
      <c r="X80"/>
      <c r="Y80"/>
      <c r="Z80"/>
      <c r="AA80"/>
      <c r="AB80"/>
      <c r="AC80"/>
      <c r="AD80"/>
      <c r="AE80"/>
      <c r="AF80"/>
      <c r="AG80"/>
    </row>
    <row r="81" spans="2:33" ht="15" hidden="1">
      <c r="B81" s="150"/>
      <c r="C81" s="151"/>
      <c r="D81" s="151"/>
      <c r="E81" s="151"/>
      <c r="F81" s="151"/>
      <c r="G81" s="151"/>
      <c r="H81" s="170"/>
      <c r="I81" s="133">
        <v>0</v>
      </c>
      <c r="J81" s="38">
        <v>0</v>
      </c>
      <c r="K81" s="19">
        <f t="shared" si="6"/>
        <v>0</v>
      </c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2:33" ht="30">
      <c r="B82" s="139" t="s">
        <v>178</v>
      </c>
      <c r="C82" s="140"/>
      <c r="D82" s="140"/>
      <c r="E82" s="140"/>
      <c r="F82" s="140"/>
      <c r="G82" s="140"/>
      <c r="H82" s="149"/>
      <c r="I82" s="133">
        <v>0</v>
      </c>
      <c r="J82" s="38">
        <v>2</v>
      </c>
      <c r="K82" s="19" t="str">
        <f>IF(I82=0,IF(J82=0,0,CONCATENATE("+ ",J82," cл.")),IF(J82=0,CONCATENATE("- ",I82," cл."),IF(J82&gt;I82*2,CONCATENATE("в ",ROUND(J82/I82,1)," р."),IF(J82*2&lt;I82,CONCATENATE("- в ",ROUND(I82/J82,1)," р."),(J82-I82)/I82*100))))</f>
        <v>+ 2 cл.</v>
      </c>
      <c r="U82"/>
      <c r="V82"/>
      <c r="W82"/>
      <c r="X82"/>
      <c r="Y82"/>
      <c r="Z82"/>
      <c r="AA82"/>
      <c r="AB82"/>
      <c r="AC82"/>
      <c r="AD82"/>
      <c r="AE82"/>
      <c r="AF82"/>
      <c r="AG82"/>
    </row>
    <row r="83" spans="2:32" ht="20.25" customHeight="1" thickBot="1">
      <c r="B83" s="168" t="s">
        <v>179</v>
      </c>
      <c r="C83" s="169"/>
      <c r="D83" s="169"/>
      <c r="E83" s="169"/>
      <c r="F83" s="169"/>
      <c r="G83" s="169"/>
      <c r="H83" s="169"/>
      <c r="I83" s="133">
        <v>0</v>
      </c>
      <c r="J83" s="38">
        <v>5</v>
      </c>
      <c r="K83" s="19" t="str">
        <f t="shared" si="6"/>
        <v>+ 5 cл.</v>
      </c>
      <c r="S83"/>
      <c r="T83"/>
      <c r="U83"/>
      <c r="V83"/>
      <c r="W83"/>
      <c r="X83"/>
      <c r="Y83"/>
      <c r="Z83"/>
      <c r="AA83"/>
      <c r="AB83"/>
      <c r="AC83"/>
      <c r="AD83"/>
      <c r="AE83"/>
      <c r="AF83"/>
    </row>
    <row r="84" spans="2:32" ht="15.75" thickBot="1">
      <c r="B84" s="152" t="s">
        <v>0</v>
      </c>
      <c r="C84" s="153"/>
      <c r="D84" s="153"/>
      <c r="E84" s="153"/>
      <c r="F84" s="153"/>
      <c r="G84" s="153"/>
      <c r="H84" s="153"/>
      <c r="I84" s="134">
        <f>SUM(I73:I83)</f>
        <v>19</v>
      </c>
      <c r="J84" s="40">
        <f>SUM(J73:J83)</f>
        <v>31</v>
      </c>
      <c r="K84" s="19">
        <f t="shared" si="6"/>
        <v>63.1578947368421</v>
      </c>
      <c r="S84"/>
      <c r="T84"/>
      <c r="U84"/>
      <c r="V84"/>
      <c r="W84"/>
      <c r="X84"/>
      <c r="Y84"/>
      <c r="Z84"/>
      <c r="AA84"/>
      <c r="AB84"/>
      <c r="AC84"/>
      <c r="AD84"/>
      <c r="AE84"/>
      <c r="AF84"/>
    </row>
    <row r="85" spans="19:32" ht="12.75">
      <c r="S85"/>
      <c r="T85"/>
      <c r="U85"/>
      <c r="V85"/>
      <c r="W85"/>
      <c r="X85"/>
      <c r="Y85"/>
      <c r="Z85"/>
      <c r="AA85"/>
      <c r="AB85"/>
      <c r="AC85"/>
      <c r="AD85"/>
      <c r="AE85"/>
      <c r="AF85"/>
    </row>
  </sheetData>
  <sheetProtection/>
  <mergeCells count="24">
    <mergeCell ref="B83:H83"/>
    <mergeCell ref="B84:H84"/>
    <mergeCell ref="B80:H80"/>
    <mergeCell ref="B81:H81"/>
    <mergeCell ref="B72:H72"/>
    <mergeCell ref="B62:H62"/>
    <mergeCell ref="B63:H63"/>
    <mergeCell ref="B64:H64"/>
    <mergeCell ref="B65:H65"/>
    <mergeCell ref="B66:H66"/>
    <mergeCell ref="B2:Q2"/>
    <mergeCell ref="B61:H61"/>
    <mergeCell ref="B60:H60"/>
    <mergeCell ref="B4:B5"/>
    <mergeCell ref="C4:E4"/>
    <mergeCell ref="F4:H4"/>
    <mergeCell ref="B76:C76"/>
    <mergeCell ref="B78:C78"/>
    <mergeCell ref="B75:E75"/>
    <mergeCell ref="B67:H67"/>
    <mergeCell ref="B68:H68"/>
    <mergeCell ref="B70:H70"/>
    <mergeCell ref="B73:C73"/>
    <mergeCell ref="B74:C74"/>
  </mergeCells>
  <conditionalFormatting sqref="E6">
    <cfRule type="expression" priority="55" dxfId="5" stopIfTrue="1">
      <formula>D6&lt;=C6</formula>
    </cfRule>
    <cfRule type="expression" priority="56" dxfId="4" stopIfTrue="1">
      <formula>D6&gt;C6</formula>
    </cfRule>
  </conditionalFormatting>
  <conditionalFormatting sqref="E7:E58">
    <cfRule type="expression" priority="53" dxfId="5" stopIfTrue="1">
      <formula>D7&lt;=C7</formula>
    </cfRule>
    <cfRule type="expression" priority="54" dxfId="4" stopIfTrue="1">
      <formula>D7&gt;C7</formula>
    </cfRule>
  </conditionalFormatting>
  <conditionalFormatting sqref="K6:K58">
    <cfRule type="expression" priority="49" dxfId="5" stopIfTrue="1">
      <formula>J6&lt;=I6</formula>
    </cfRule>
    <cfRule type="expression" priority="50" dxfId="4" stopIfTrue="1">
      <formula>J6&gt;I6</formula>
    </cfRule>
  </conditionalFormatting>
  <conditionalFormatting sqref="N6:N58">
    <cfRule type="expression" priority="47" dxfId="5" stopIfTrue="1">
      <formula>M6&lt;=L6</formula>
    </cfRule>
    <cfRule type="expression" priority="48" dxfId="4" stopIfTrue="1">
      <formula>M6&gt;L6</formula>
    </cfRule>
  </conditionalFormatting>
  <conditionalFormatting sqref="Q6:Q58">
    <cfRule type="expression" priority="45" dxfId="5" stopIfTrue="1">
      <formula>P6&lt;=O6</formula>
    </cfRule>
    <cfRule type="expression" priority="46" dxfId="4" stopIfTrue="1">
      <formula>P6&gt;O6</formula>
    </cfRule>
  </conditionalFormatting>
  <conditionalFormatting sqref="AJ8:AJ16 X4:X5">
    <cfRule type="iconSet" priority="19" dxfId="16">
      <iconSet iconSet="3Arrows">
        <cfvo type="percent" val="0"/>
        <cfvo type="percent" val="33"/>
        <cfvo type="percent" val="67"/>
      </iconSet>
    </cfRule>
    <cfRule type="colorScale" priority="33" dxfId="1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C6:D18">
    <cfRule type="colorScale" priority="32" dxfId="1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6:G17">
    <cfRule type="colorScale" priority="31" dxfId="1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6:I57 J6:J17">
    <cfRule type="colorScale" priority="30" dxfId="1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L6:M57">
    <cfRule type="colorScale" priority="29" dxfId="1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P7:P18 O6:P17">
    <cfRule type="colorScale" priority="28" dxfId="1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70:J70">
    <cfRule type="colorScale" priority="24" dxfId="1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C6:C17">
    <cfRule type="colorScale" priority="23" dxfId="1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D6:D17">
    <cfRule type="colorScale" priority="22" dxfId="1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6:F17">
    <cfRule type="colorScale" priority="21" dxfId="1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6:G17">
    <cfRule type="colorScale" priority="20" dxfId="1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6:H58">
    <cfRule type="expression" priority="65" dxfId="5" stopIfTrue="1">
      <formula>G6&lt;=AE7</formula>
    </cfRule>
    <cfRule type="expression" priority="66" dxfId="4" stopIfTrue="1">
      <formula>G6&gt;AE7</formula>
    </cfRule>
  </conditionalFormatting>
  <conditionalFormatting sqref="I73:I82">
    <cfRule type="colorScale" priority="11" dxfId="1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J73:J82">
    <cfRule type="colorScale" priority="10" dxfId="1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84:J84">
    <cfRule type="colorScale" priority="9" dxfId="1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K73:K84">
    <cfRule type="expression" priority="5" dxfId="1" stopIfTrue="1">
      <formula>I73&gt;=J73</formula>
    </cfRule>
    <cfRule type="expression" priority="7" dxfId="0" stopIfTrue="1">
      <formula>I73&lt;J73</formula>
    </cfRule>
  </conditionalFormatting>
  <conditionalFormatting sqref="K61:K70">
    <cfRule type="expression" priority="3" dxfId="1" stopIfTrue="1">
      <formula>I61&gt;=J61</formula>
    </cfRule>
    <cfRule type="expression" priority="4" dxfId="0" stopIfTrue="1">
      <formula>I61&lt;J61</formula>
    </cfRule>
  </conditionalFormatting>
  <conditionalFormatting sqref="I83">
    <cfRule type="colorScale" priority="2" dxfId="1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J83">
    <cfRule type="colorScale" priority="1" dxfId="1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I61:I69">
    <cfRule type="colorScale" priority="67" dxfId="1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J61:J69">
    <cfRule type="colorScale" priority="68" dxfId="16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31496062992125984" right="0.1968503937007874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J24"/>
  <sheetViews>
    <sheetView zoomScalePageLayoutView="0" workbookViewId="0" topLeftCell="A1">
      <selection activeCell="B18" sqref="B18"/>
    </sheetView>
  </sheetViews>
  <sheetFormatPr defaultColWidth="9.00390625" defaultRowHeight="12.75"/>
  <cols>
    <col min="2" max="2" width="33.25390625" style="0" customWidth="1"/>
    <col min="3" max="3" width="6.375" style="0" customWidth="1"/>
    <col min="4" max="4" width="7.125" style="0" customWidth="1"/>
  </cols>
  <sheetData>
    <row r="3" ht="13.5" thickBot="1"/>
    <row r="4" spans="2:10" ht="37.5" customHeight="1">
      <c r="B4" s="171" t="s">
        <v>53</v>
      </c>
      <c r="C4" s="174" t="s">
        <v>31</v>
      </c>
      <c r="D4" s="175"/>
      <c r="E4" s="174" t="s">
        <v>32</v>
      </c>
      <c r="F4" s="178"/>
      <c r="G4" s="178"/>
      <c r="H4" s="178"/>
      <c r="I4" s="178"/>
      <c r="J4" s="175"/>
    </row>
    <row r="5" spans="2:10" ht="13.5" thickBot="1">
      <c r="B5" s="172"/>
      <c r="C5" s="176"/>
      <c r="D5" s="177"/>
      <c r="E5" s="176"/>
      <c r="F5" s="179"/>
      <c r="G5" s="179"/>
      <c r="H5" s="179"/>
      <c r="I5" s="179"/>
      <c r="J5" s="177"/>
    </row>
    <row r="6" spans="2:10" ht="16.5" customHeight="1">
      <c r="B6" s="172"/>
      <c r="C6" s="58"/>
      <c r="D6" s="58"/>
      <c r="E6" s="174" t="s">
        <v>35</v>
      </c>
      <c r="F6" s="175"/>
      <c r="G6" s="174" t="s">
        <v>23</v>
      </c>
      <c r="H6" s="175"/>
      <c r="I6" s="174" t="s">
        <v>37</v>
      </c>
      <c r="J6" s="175"/>
    </row>
    <row r="7" spans="2:10" ht="16.5" customHeight="1">
      <c r="B7" s="172"/>
      <c r="C7" s="58"/>
      <c r="D7" s="58"/>
      <c r="E7" s="180"/>
      <c r="F7" s="181"/>
      <c r="G7" s="180" t="s">
        <v>36</v>
      </c>
      <c r="H7" s="181"/>
      <c r="I7" s="180" t="s">
        <v>38</v>
      </c>
      <c r="J7" s="181"/>
    </row>
    <row r="8" spans="2:10" ht="29.25" thickBot="1">
      <c r="B8" s="172"/>
      <c r="C8" s="59" t="s">
        <v>33</v>
      </c>
      <c r="D8" s="59" t="s">
        <v>34</v>
      </c>
      <c r="E8" s="176"/>
      <c r="F8" s="177"/>
      <c r="G8" s="176"/>
      <c r="H8" s="177"/>
      <c r="I8" s="182"/>
      <c r="J8" s="183"/>
    </row>
    <row r="9" spans="2:10" ht="15" thickBot="1">
      <c r="B9" s="173"/>
      <c r="C9" s="60"/>
      <c r="D9" s="60"/>
      <c r="E9" s="57" t="s">
        <v>33</v>
      </c>
      <c r="F9" s="57" t="s">
        <v>34</v>
      </c>
      <c r="G9" s="57" t="s">
        <v>33</v>
      </c>
      <c r="H9" s="57" t="s">
        <v>34</v>
      </c>
      <c r="I9" s="57" t="s">
        <v>33</v>
      </c>
      <c r="J9" s="57" t="s">
        <v>34</v>
      </c>
    </row>
    <row r="10" spans="2:10" s="64" customFormat="1" ht="15.75" thickBot="1">
      <c r="B10" s="63" t="s">
        <v>39</v>
      </c>
      <c r="C10" s="61">
        <v>5</v>
      </c>
      <c r="D10" s="61">
        <v>10</v>
      </c>
      <c r="E10" s="61">
        <v>1</v>
      </c>
      <c r="F10" s="61" t="s">
        <v>40</v>
      </c>
      <c r="G10" s="61">
        <v>408000</v>
      </c>
      <c r="H10" s="61">
        <v>635000</v>
      </c>
      <c r="I10" s="57" t="s">
        <v>40</v>
      </c>
      <c r="J10" s="57" t="s">
        <v>40</v>
      </c>
    </row>
    <row r="11" spans="2:10" s="64" customFormat="1" ht="15.75" thickBot="1">
      <c r="B11" s="63" t="s">
        <v>41</v>
      </c>
      <c r="C11" s="61">
        <v>6</v>
      </c>
      <c r="D11" s="61">
        <v>2</v>
      </c>
      <c r="E11" s="61">
        <v>1</v>
      </c>
      <c r="F11" s="61">
        <v>1</v>
      </c>
      <c r="G11" s="61">
        <v>454000</v>
      </c>
      <c r="H11" s="61">
        <v>280000</v>
      </c>
      <c r="I11" s="57" t="s">
        <v>40</v>
      </c>
      <c r="J11" s="57" t="s">
        <v>40</v>
      </c>
    </row>
    <row r="12" spans="2:10" s="64" customFormat="1" ht="15.75" thickBot="1">
      <c r="B12" s="63" t="s">
        <v>42</v>
      </c>
      <c r="C12" s="61">
        <v>1</v>
      </c>
      <c r="D12" s="61">
        <v>1</v>
      </c>
      <c r="E12" s="61" t="s">
        <v>40</v>
      </c>
      <c r="F12" s="61" t="s">
        <v>40</v>
      </c>
      <c r="G12" s="61">
        <v>40000</v>
      </c>
      <c r="H12" s="61">
        <v>5000</v>
      </c>
      <c r="I12" s="57" t="s">
        <v>40</v>
      </c>
      <c r="J12" s="57" t="s">
        <v>40</v>
      </c>
    </row>
    <row r="13" spans="2:10" s="64" customFormat="1" ht="15.75" thickBot="1">
      <c r="B13" s="63" t="s">
        <v>43</v>
      </c>
      <c r="C13" s="61">
        <v>1</v>
      </c>
      <c r="D13" s="61">
        <v>2</v>
      </c>
      <c r="E13" s="61" t="s">
        <v>40</v>
      </c>
      <c r="F13" s="61">
        <v>1</v>
      </c>
      <c r="G13" s="61">
        <v>10000</v>
      </c>
      <c r="H13" s="61">
        <v>9500</v>
      </c>
      <c r="I13" s="57" t="s">
        <v>40</v>
      </c>
      <c r="J13" s="57" t="s">
        <v>40</v>
      </c>
    </row>
    <row r="14" spans="2:10" s="64" customFormat="1" ht="15.75" thickBot="1">
      <c r="B14" s="63" t="s">
        <v>44</v>
      </c>
      <c r="C14" s="61">
        <v>2</v>
      </c>
      <c r="D14" s="61">
        <v>2</v>
      </c>
      <c r="E14" s="61" t="s">
        <v>40</v>
      </c>
      <c r="F14" s="61">
        <v>1</v>
      </c>
      <c r="G14" s="61">
        <v>33000</v>
      </c>
      <c r="H14" s="61">
        <v>23000</v>
      </c>
      <c r="I14" s="57" t="s">
        <v>40</v>
      </c>
      <c r="J14" s="57" t="s">
        <v>40</v>
      </c>
    </row>
    <row r="15" spans="2:10" s="64" customFormat="1" ht="15.75" thickBot="1">
      <c r="B15" s="63" t="s">
        <v>45</v>
      </c>
      <c r="C15" s="61">
        <v>1</v>
      </c>
      <c r="D15" s="61">
        <v>0</v>
      </c>
      <c r="E15" s="61" t="s">
        <v>40</v>
      </c>
      <c r="F15" s="61" t="s">
        <v>40</v>
      </c>
      <c r="G15" s="61">
        <v>0</v>
      </c>
      <c r="H15" s="61">
        <v>0</v>
      </c>
      <c r="I15" s="57" t="s">
        <v>40</v>
      </c>
      <c r="J15" s="57" t="s">
        <v>40</v>
      </c>
    </row>
    <row r="16" spans="2:10" s="64" customFormat="1" ht="15.75" thickBot="1">
      <c r="B16" s="63" t="s">
        <v>46</v>
      </c>
      <c r="C16" s="61">
        <v>0</v>
      </c>
      <c r="D16" s="61">
        <v>1</v>
      </c>
      <c r="E16" s="61" t="s">
        <v>40</v>
      </c>
      <c r="F16" s="61" t="s">
        <v>40</v>
      </c>
      <c r="G16" s="61">
        <v>0</v>
      </c>
      <c r="H16" s="61">
        <v>200000</v>
      </c>
      <c r="I16" s="57" t="s">
        <v>40</v>
      </c>
      <c r="J16" s="57" t="s">
        <v>40</v>
      </c>
    </row>
    <row r="17" spans="2:10" s="64" customFormat="1" ht="15.75" thickBot="1">
      <c r="B17" s="63" t="s">
        <v>47</v>
      </c>
      <c r="C17" s="61">
        <v>0</v>
      </c>
      <c r="D17" s="61">
        <v>0</v>
      </c>
      <c r="E17" s="61" t="s">
        <v>40</v>
      </c>
      <c r="F17" s="61" t="s">
        <v>40</v>
      </c>
      <c r="G17" s="61">
        <v>0</v>
      </c>
      <c r="H17" s="61">
        <v>0</v>
      </c>
      <c r="I17" s="57" t="s">
        <v>40</v>
      </c>
      <c r="J17" s="57" t="s">
        <v>40</v>
      </c>
    </row>
    <row r="18" spans="2:10" s="64" customFormat="1" ht="15.75" thickBot="1">
      <c r="B18" s="63" t="s">
        <v>48</v>
      </c>
      <c r="C18" s="61">
        <v>1</v>
      </c>
      <c r="D18" s="61">
        <v>0</v>
      </c>
      <c r="E18" s="61" t="s">
        <v>40</v>
      </c>
      <c r="F18" s="61" t="s">
        <v>40</v>
      </c>
      <c r="G18" s="61">
        <v>100000</v>
      </c>
      <c r="H18" s="61">
        <v>0</v>
      </c>
      <c r="I18" s="57" t="s">
        <v>40</v>
      </c>
      <c r="J18" s="57" t="s">
        <v>40</v>
      </c>
    </row>
    <row r="19" spans="2:10" s="64" customFormat="1" ht="15.75" thickBot="1">
      <c r="B19" s="63" t="s">
        <v>49</v>
      </c>
      <c r="C19" s="61">
        <v>1</v>
      </c>
      <c r="D19" s="61">
        <v>0</v>
      </c>
      <c r="E19" s="61" t="s">
        <v>40</v>
      </c>
      <c r="F19" s="61" t="s">
        <v>40</v>
      </c>
      <c r="G19" s="61">
        <v>0</v>
      </c>
      <c r="H19" s="61">
        <v>0</v>
      </c>
      <c r="I19" s="57" t="s">
        <v>40</v>
      </c>
      <c r="J19" s="57" t="s">
        <v>40</v>
      </c>
    </row>
    <row r="20" spans="2:10" s="64" customFormat="1" ht="15.75" thickBot="1">
      <c r="B20" s="63" t="s">
        <v>50</v>
      </c>
      <c r="C20" s="61">
        <v>0</v>
      </c>
      <c r="D20" s="61">
        <v>0</v>
      </c>
      <c r="E20" s="61" t="s">
        <v>40</v>
      </c>
      <c r="F20" s="61" t="s">
        <v>40</v>
      </c>
      <c r="G20" s="61">
        <v>200000</v>
      </c>
      <c r="H20" s="61">
        <v>0</v>
      </c>
      <c r="I20" s="57" t="s">
        <v>40</v>
      </c>
      <c r="J20" s="57" t="s">
        <v>40</v>
      </c>
    </row>
    <row r="21" spans="2:10" s="64" customFormat="1" ht="15.75" thickBot="1">
      <c r="B21" s="63" t="s">
        <v>51</v>
      </c>
      <c r="C21" s="61">
        <v>0</v>
      </c>
      <c r="D21" s="61">
        <v>1</v>
      </c>
      <c r="E21" s="61" t="s">
        <v>40</v>
      </c>
      <c r="F21" s="61" t="s">
        <v>40</v>
      </c>
      <c r="G21" s="61">
        <v>0</v>
      </c>
      <c r="H21" s="61">
        <v>78000</v>
      </c>
      <c r="I21" s="57" t="s">
        <v>40</v>
      </c>
      <c r="J21" s="57" t="s">
        <v>40</v>
      </c>
    </row>
    <row r="22" spans="2:10" s="64" customFormat="1" ht="15" thickBot="1">
      <c r="B22" s="65" t="s">
        <v>52</v>
      </c>
      <c r="C22" s="62">
        <f aca="true" t="shared" si="0" ref="C22:H22">SUM(C10:C21)</f>
        <v>18</v>
      </c>
      <c r="D22" s="62">
        <f t="shared" si="0"/>
        <v>19</v>
      </c>
      <c r="E22" s="62">
        <f t="shared" si="0"/>
        <v>2</v>
      </c>
      <c r="F22" s="62">
        <f t="shared" si="0"/>
        <v>3</v>
      </c>
      <c r="G22" s="62">
        <f t="shared" si="0"/>
        <v>1245000</v>
      </c>
      <c r="H22" s="62">
        <f t="shared" si="0"/>
        <v>1230500</v>
      </c>
      <c r="I22" s="62" t="s">
        <v>40</v>
      </c>
      <c r="J22" s="62" t="s">
        <v>40</v>
      </c>
    </row>
    <row r="23" spans="7:9" ht="14.25">
      <c r="G23" s="66"/>
      <c r="H23" s="66"/>
      <c r="I23" s="67"/>
    </row>
    <row r="24" spans="7:9" ht="12.75">
      <c r="G24" s="67"/>
      <c r="H24" s="67"/>
      <c r="I24" s="67"/>
    </row>
  </sheetData>
  <sheetProtection/>
  <mergeCells count="10">
    <mergeCell ref="B4:B9"/>
    <mergeCell ref="C4:D5"/>
    <mergeCell ref="E4:J5"/>
    <mergeCell ref="E6:F8"/>
    <mergeCell ref="G6:H6"/>
    <mergeCell ref="G7:H7"/>
    <mergeCell ref="G8:H8"/>
    <mergeCell ref="I6:J6"/>
    <mergeCell ref="I7:J7"/>
    <mergeCell ref="I8:J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100"/>
  <sheetViews>
    <sheetView zoomScale="55" zoomScaleNormal="55" zoomScalePageLayoutView="0" workbookViewId="0" topLeftCell="AG1">
      <selection activeCell="X32" sqref="X32"/>
    </sheetView>
  </sheetViews>
  <sheetFormatPr defaultColWidth="9.00390625" defaultRowHeight="12.75"/>
  <cols>
    <col min="1" max="1" width="9.125" style="0" customWidth="1"/>
    <col min="3" max="3" width="9.125" style="0" customWidth="1"/>
    <col min="7" max="7" width="13.375" style="0" customWidth="1"/>
  </cols>
  <sheetData>
    <row r="1" spans="2:37" ht="12.75">
      <c r="B1">
        <v>2015</v>
      </c>
      <c r="C1">
        <v>2015</v>
      </c>
      <c r="D1">
        <v>2015</v>
      </c>
      <c r="E1">
        <v>2015</v>
      </c>
      <c r="F1">
        <v>2015</v>
      </c>
      <c r="G1">
        <v>2015</v>
      </c>
      <c r="H1">
        <v>2015</v>
      </c>
      <c r="I1">
        <v>2015</v>
      </c>
      <c r="J1">
        <v>2015</v>
      </c>
      <c r="K1">
        <v>2015</v>
      </c>
      <c r="L1">
        <v>2015</v>
      </c>
      <c r="M1">
        <v>2015</v>
      </c>
      <c r="N1">
        <v>2015</v>
      </c>
      <c r="O1">
        <v>2015</v>
      </c>
      <c r="P1">
        <v>2015</v>
      </c>
      <c r="Q1">
        <v>2015</v>
      </c>
      <c r="R1">
        <v>2015</v>
      </c>
      <c r="S1">
        <v>2015</v>
      </c>
      <c r="T1">
        <v>2016</v>
      </c>
      <c r="U1">
        <v>2016</v>
      </c>
      <c r="V1">
        <v>2016</v>
      </c>
      <c r="W1">
        <v>2016</v>
      </c>
      <c r="X1">
        <v>2016</v>
      </c>
      <c r="Y1">
        <v>2016</v>
      </c>
      <c r="Z1">
        <v>2016</v>
      </c>
      <c r="AA1">
        <v>2016</v>
      </c>
      <c r="AB1">
        <v>2016</v>
      </c>
      <c r="AC1">
        <v>2016</v>
      </c>
      <c r="AD1">
        <v>2016</v>
      </c>
      <c r="AE1">
        <v>2016</v>
      </c>
      <c r="AF1">
        <v>2016</v>
      </c>
      <c r="AG1">
        <v>2016</v>
      </c>
      <c r="AH1">
        <v>2016</v>
      </c>
      <c r="AI1">
        <v>2016</v>
      </c>
      <c r="AJ1">
        <v>2016</v>
      </c>
      <c r="AK1">
        <v>2016</v>
      </c>
    </row>
    <row r="2" spans="2:37" ht="12.75">
      <c r="B2" t="s">
        <v>55</v>
      </c>
      <c r="C2" t="s">
        <v>56</v>
      </c>
      <c r="D2" t="s">
        <v>57</v>
      </c>
      <c r="E2" t="s">
        <v>58</v>
      </c>
      <c r="F2" t="s">
        <v>59</v>
      </c>
      <c r="G2" t="s">
        <v>60</v>
      </c>
      <c r="H2" t="s">
        <v>61</v>
      </c>
      <c r="I2" t="s">
        <v>62</v>
      </c>
      <c r="J2" t="s">
        <v>63</v>
      </c>
      <c r="K2" t="s">
        <v>64</v>
      </c>
      <c r="L2" t="s">
        <v>65</v>
      </c>
      <c r="M2" t="s">
        <v>66</v>
      </c>
      <c r="N2" t="s">
        <v>67</v>
      </c>
      <c r="O2" t="s">
        <v>68</v>
      </c>
      <c r="P2" t="s">
        <v>69</v>
      </c>
      <c r="Q2" t="s">
        <v>70</v>
      </c>
      <c r="R2" t="s">
        <v>71</v>
      </c>
      <c r="S2" t="s">
        <v>72</v>
      </c>
      <c r="T2" t="s">
        <v>55</v>
      </c>
      <c r="U2" t="s">
        <v>56</v>
      </c>
      <c r="V2" t="s">
        <v>57</v>
      </c>
      <c r="W2" t="s">
        <v>58</v>
      </c>
      <c r="X2" t="s">
        <v>59</v>
      </c>
      <c r="Y2" t="s">
        <v>60</v>
      </c>
      <c r="Z2" t="s">
        <v>61</v>
      </c>
      <c r="AA2" t="s">
        <v>62</v>
      </c>
      <c r="AB2" t="s">
        <v>63</v>
      </c>
      <c r="AC2" t="s">
        <v>64</v>
      </c>
      <c r="AD2" t="s">
        <v>65</v>
      </c>
      <c r="AE2" t="s">
        <v>66</v>
      </c>
      <c r="AF2" t="s">
        <v>67</v>
      </c>
      <c r="AG2" t="s">
        <v>68</v>
      </c>
      <c r="AH2" t="s">
        <v>69</v>
      </c>
      <c r="AI2" t="s">
        <v>70</v>
      </c>
      <c r="AJ2" t="s">
        <v>71</v>
      </c>
      <c r="AK2" t="s">
        <v>72</v>
      </c>
    </row>
    <row r="3" spans="1:37" ht="12.75">
      <c r="A3" t="s">
        <v>73</v>
      </c>
      <c r="B3">
        <v>59</v>
      </c>
      <c r="C3">
        <v>7321527</v>
      </c>
      <c r="D3">
        <v>6</v>
      </c>
      <c r="E3">
        <v>6</v>
      </c>
      <c r="F3">
        <v>28</v>
      </c>
      <c r="G3">
        <v>36010000</v>
      </c>
      <c r="H3">
        <v>3</v>
      </c>
      <c r="I3">
        <v>0</v>
      </c>
      <c r="J3">
        <v>0</v>
      </c>
      <c r="K3">
        <v>28</v>
      </c>
      <c r="L3">
        <v>2739</v>
      </c>
      <c r="M3">
        <v>1</v>
      </c>
      <c r="N3">
        <v>0</v>
      </c>
      <c r="O3">
        <v>0</v>
      </c>
      <c r="P3">
        <v>0</v>
      </c>
      <c r="Q3">
        <v>2</v>
      </c>
      <c r="R3">
        <v>0</v>
      </c>
      <c r="S3">
        <v>0</v>
      </c>
      <c r="T3">
        <v>63</v>
      </c>
      <c r="U3">
        <v>11671604</v>
      </c>
      <c r="V3">
        <v>13</v>
      </c>
      <c r="W3">
        <v>3</v>
      </c>
      <c r="X3">
        <v>18</v>
      </c>
      <c r="Y3">
        <v>41510000</v>
      </c>
      <c r="Z3">
        <v>3</v>
      </c>
      <c r="AA3">
        <v>2</v>
      </c>
      <c r="AB3">
        <v>0</v>
      </c>
      <c r="AC3">
        <v>27</v>
      </c>
      <c r="AD3">
        <v>2412</v>
      </c>
      <c r="AE3">
        <v>3</v>
      </c>
      <c r="AF3">
        <v>0</v>
      </c>
      <c r="AG3">
        <v>0</v>
      </c>
      <c r="AH3">
        <v>0</v>
      </c>
      <c r="AI3">
        <v>1</v>
      </c>
      <c r="AJ3">
        <v>4</v>
      </c>
      <c r="AK3">
        <v>20</v>
      </c>
    </row>
    <row r="4" spans="1:37" ht="12.75">
      <c r="A4" t="s">
        <v>74</v>
      </c>
      <c r="B4">
        <v>16</v>
      </c>
      <c r="C4">
        <v>1630000</v>
      </c>
      <c r="D4">
        <v>1</v>
      </c>
      <c r="E4">
        <v>0</v>
      </c>
      <c r="F4">
        <v>3</v>
      </c>
      <c r="G4">
        <v>11290000</v>
      </c>
      <c r="H4">
        <v>1</v>
      </c>
      <c r="I4">
        <v>1</v>
      </c>
      <c r="J4">
        <v>4</v>
      </c>
      <c r="K4">
        <v>10</v>
      </c>
      <c r="L4">
        <v>384</v>
      </c>
      <c r="M4">
        <v>0</v>
      </c>
      <c r="N4">
        <v>10</v>
      </c>
      <c r="O4">
        <v>7</v>
      </c>
      <c r="P4">
        <v>0</v>
      </c>
      <c r="Q4">
        <v>0</v>
      </c>
      <c r="R4">
        <v>0</v>
      </c>
      <c r="S4">
        <v>0</v>
      </c>
      <c r="T4">
        <v>20</v>
      </c>
      <c r="U4">
        <v>1930000</v>
      </c>
      <c r="V4">
        <v>12</v>
      </c>
      <c r="W4">
        <v>0</v>
      </c>
      <c r="X4">
        <v>1</v>
      </c>
      <c r="Y4">
        <v>16220000</v>
      </c>
      <c r="Z4">
        <v>0</v>
      </c>
      <c r="AA4">
        <v>5</v>
      </c>
      <c r="AB4">
        <v>0</v>
      </c>
      <c r="AC4">
        <v>9</v>
      </c>
      <c r="AD4">
        <v>462</v>
      </c>
      <c r="AE4">
        <v>0</v>
      </c>
      <c r="AF4">
        <v>0</v>
      </c>
      <c r="AG4">
        <v>259</v>
      </c>
      <c r="AH4">
        <v>0</v>
      </c>
      <c r="AI4">
        <v>0</v>
      </c>
      <c r="AJ4">
        <v>0</v>
      </c>
      <c r="AK4">
        <v>0</v>
      </c>
    </row>
    <row r="5" spans="1:37" ht="12.75">
      <c r="A5" t="s">
        <v>75</v>
      </c>
      <c r="B5">
        <v>34</v>
      </c>
      <c r="C5">
        <v>3406000</v>
      </c>
      <c r="D5">
        <v>5</v>
      </c>
      <c r="E5">
        <v>5</v>
      </c>
      <c r="F5">
        <v>4</v>
      </c>
      <c r="G5">
        <v>20990000</v>
      </c>
      <c r="H5">
        <v>0</v>
      </c>
      <c r="I5">
        <v>111</v>
      </c>
      <c r="J5">
        <v>0</v>
      </c>
      <c r="K5">
        <v>28</v>
      </c>
      <c r="L5">
        <v>1565</v>
      </c>
      <c r="M5">
        <v>1</v>
      </c>
      <c r="N5">
        <v>0</v>
      </c>
      <c r="O5">
        <v>8</v>
      </c>
      <c r="P5">
        <v>0</v>
      </c>
      <c r="Q5">
        <v>0</v>
      </c>
      <c r="R5">
        <v>2</v>
      </c>
      <c r="S5">
        <v>0</v>
      </c>
      <c r="T5">
        <v>34</v>
      </c>
      <c r="U5">
        <v>3996800</v>
      </c>
      <c r="V5">
        <v>2</v>
      </c>
      <c r="W5">
        <v>3</v>
      </c>
      <c r="X5">
        <v>2</v>
      </c>
      <c r="Y5">
        <v>19800000</v>
      </c>
      <c r="Z5">
        <v>2</v>
      </c>
      <c r="AA5">
        <v>22</v>
      </c>
      <c r="AB5">
        <v>0</v>
      </c>
      <c r="AC5">
        <v>21</v>
      </c>
      <c r="AD5">
        <v>1547</v>
      </c>
      <c r="AE5">
        <v>1</v>
      </c>
      <c r="AF5">
        <v>0</v>
      </c>
      <c r="AG5">
        <v>8</v>
      </c>
      <c r="AH5">
        <v>0</v>
      </c>
      <c r="AI5">
        <v>5</v>
      </c>
      <c r="AJ5">
        <v>1</v>
      </c>
      <c r="AK5">
        <v>0</v>
      </c>
    </row>
    <row r="6" spans="1:37" ht="12.75">
      <c r="A6" t="s">
        <v>76</v>
      </c>
      <c r="B6">
        <v>50</v>
      </c>
      <c r="C6">
        <v>4673295</v>
      </c>
      <c r="D6">
        <v>2</v>
      </c>
      <c r="E6">
        <v>4</v>
      </c>
      <c r="F6">
        <v>12</v>
      </c>
      <c r="G6">
        <v>15060000</v>
      </c>
      <c r="H6">
        <v>0</v>
      </c>
      <c r="I6">
        <v>4</v>
      </c>
      <c r="J6">
        <v>6</v>
      </c>
      <c r="K6">
        <v>41</v>
      </c>
      <c r="L6">
        <v>2498</v>
      </c>
      <c r="M6">
        <v>2</v>
      </c>
      <c r="N6">
        <v>1</v>
      </c>
      <c r="O6">
        <v>15</v>
      </c>
      <c r="P6">
        <v>0</v>
      </c>
      <c r="Q6">
        <v>0</v>
      </c>
      <c r="R6">
        <v>1</v>
      </c>
      <c r="S6">
        <v>20</v>
      </c>
      <c r="T6">
        <v>46</v>
      </c>
      <c r="U6">
        <v>4522700</v>
      </c>
      <c r="V6">
        <v>6</v>
      </c>
      <c r="W6">
        <v>6</v>
      </c>
      <c r="X6">
        <v>5</v>
      </c>
      <c r="Y6">
        <v>26460000</v>
      </c>
      <c r="Z6">
        <v>0</v>
      </c>
      <c r="AA6">
        <v>50</v>
      </c>
      <c r="AB6">
        <v>0</v>
      </c>
      <c r="AC6">
        <v>34</v>
      </c>
      <c r="AD6">
        <v>1628</v>
      </c>
      <c r="AE6">
        <v>2</v>
      </c>
      <c r="AF6">
        <v>0</v>
      </c>
      <c r="AG6">
        <v>1878</v>
      </c>
      <c r="AH6">
        <v>0</v>
      </c>
      <c r="AI6">
        <v>0</v>
      </c>
      <c r="AJ6">
        <v>0</v>
      </c>
      <c r="AK6">
        <v>4</v>
      </c>
    </row>
    <row r="7" spans="1:37" ht="12.75">
      <c r="A7" t="s">
        <v>77</v>
      </c>
      <c r="B7">
        <v>21</v>
      </c>
      <c r="C7">
        <v>1824500</v>
      </c>
      <c r="D7">
        <v>3</v>
      </c>
      <c r="E7">
        <v>1</v>
      </c>
      <c r="F7">
        <v>1</v>
      </c>
      <c r="G7">
        <v>13960000</v>
      </c>
      <c r="H7">
        <v>2</v>
      </c>
      <c r="I7">
        <v>1</v>
      </c>
      <c r="J7">
        <v>0</v>
      </c>
      <c r="K7">
        <v>7</v>
      </c>
      <c r="L7">
        <v>649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10</v>
      </c>
      <c r="T7">
        <v>25</v>
      </c>
      <c r="U7">
        <v>4190255</v>
      </c>
      <c r="V7">
        <v>3</v>
      </c>
      <c r="W7">
        <v>2</v>
      </c>
      <c r="X7">
        <v>0</v>
      </c>
      <c r="Y7">
        <v>15210000</v>
      </c>
      <c r="Z7">
        <v>0</v>
      </c>
      <c r="AA7">
        <v>2</v>
      </c>
      <c r="AB7">
        <v>0</v>
      </c>
      <c r="AC7">
        <v>14</v>
      </c>
      <c r="AD7">
        <v>597</v>
      </c>
      <c r="AE7">
        <v>1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</row>
    <row r="8" spans="1:37" ht="12.75">
      <c r="A8" t="s">
        <v>78</v>
      </c>
      <c r="B8">
        <v>78</v>
      </c>
      <c r="C8">
        <v>8178154</v>
      </c>
      <c r="D8">
        <v>6</v>
      </c>
      <c r="E8">
        <v>11</v>
      </c>
      <c r="F8">
        <v>19</v>
      </c>
      <c r="G8">
        <v>40550000</v>
      </c>
      <c r="H8">
        <v>8</v>
      </c>
      <c r="I8">
        <v>0</v>
      </c>
      <c r="J8">
        <v>0</v>
      </c>
      <c r="K8">
        <v>42</v>
      </c>
      <c r="L8">
        <v>1522</v>
      </c>
      <c r="M8">
        <v>4</v>
      </c>
      <c r="N8">
        <v>0</v>
      </c>
      <c r="O8">
        <v>6017</v>
      </c>
      <c r="P8">
        <v>0</v>
      </c>
      <c r="Q8">
        <v>0</v>
      </c>
      <c r="R8">
        <v>80</v>
      </c>
      <c r="S8">
        <v>0</v>
      </c>
      <c r="T8">
        <v>74</v>
      </c>
      <c r="U8">
        <v>7908000</v>
      </c>
      <c r="V8">
        <v>0</v>
      </c>
      <c r="W8">
        <v>8</v>
      </c>
      <c r="X8">
        <v>38</v>
      </c>
      <c r="Y8">
        <v>34905000</v>
      </c>
      <c r="Z8">
        <v>5</v>
      </c>
      <c r="AA8">
        <v>3</v>
      </c>
      <c r="AB8">
        <v>0</v>
      </c>
      <c r="AC8">
        <v>43</v>
      </c>
      <c r="AD8">
        <v>1438</v>
      </c>
      <c r="AE8">
        <v>2</v>
      </c>
      <c r="AF8">
        <v>0</v>
      </c>
      <c r="AG8">
        <v>98</v>
      </c>
      <c r="AH8">
        <v>0</v>
      </c>
      <c r="AI8">
        <v>0</v>
      </c>
      <c r="AJ8">
        <v>0</v>
      </c>
      <c r="AK8">
        <v>15</v>
      </c>
    </row>
    <row r="9" spans="1:37" ht="12.75">
      <c r="A9" t="s">
        <v>79</v>
      </c>
      <c r="B9">
        <v>23</v>
      </c>
      <c r="C9">
        <v>1975440</v>
      </c>
      <c r="D9">
        <v>1</v>
      </c>
      <c r="E9">
        <v>2</v>
      </c>
      <c r="F9">
        <v>2</v>
      </c>
      <c r="G9">
        <v>18000000</v>
      </c>
      <c r="H9">
        <v>3</v>
      </c>
      <c r="I9">
        <v>0</v>
      </c>
      <c r="J9">
        <v>0</v>
      </c>
      <c r="K9">
        <v>11</v>
      </c>
      <c r="L9">
        <v>462</v>
      </c>
      <c r="M9">
        <v>1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22</v>
      </c>
      <c r="U9">
        <v>2351240</v>
      </c>
      <c r="V9">
        <v>3</v>
      </c>
      <c r="W9">
        <v>1</v>
      </c>
      <c r="X9">
        <v>7</v>
      </c>
      <c r="Y9">
        <v>20500000</v>
      </c>
      <c r="Z9">
        <v>1</v>
      </c>
      <c r="AA9">
        <v>4</v>
      </c>
      <c r="AB9">
        <v>0</v>
      </c>
      <c r="AC9">
        <v>10</v>
      </c>
      <c r="AD9">
        <v>517</v>
      </c>
      <c r="AE9">
        <v>2</v>
      </c>
      <c r="AF9">
        <v>0</v>
      </c>
      <c r="AG9">
        <v>0</v>
      </c>
      <c r="AH9">
        <v>0</v>
      </c>
      <c r="AI9">
        <v>1</v>
      </c>
      <c r="AJ9">
        <v>2</v>
      </c>
      <c r="AK9">
        <v>0</v>
      </c>
    </row>
    <row r="10" spans="1:37" ht="12.75">
      <c r="A10" t="s">
        <v>80</v>
      </c>
      <c r="B10">
        <v>19</v>
      </c>
      <c r="C10">
        <v>7801559</v>
      </c>
      <c r="D10">
        <v>0</v>
      </c>
      <c r="E10">
        <v>1</v>
      </c>
      <c r="F10">
        <v>3</v>
      </c>
      <c r="G10">
        <v>14950000</v>
      </c>
      <c r="H10">
        <v>2</v>
      </c>
      <c r="I10">
        <v>4</v>
      </c>
      <c r="J10">
        <v>8</v>
      </c>
      <c r="K10">
        <v>9</v>
      </c>
      <c r="L10">
        <v>641</v>
      </c>
      <c r="M10">
        <v>0</v>
      </c>
      <c r="N10">
        <v>0</v>
      </c>
      <c r="O10">
        <v>9</v>
      </c>
      <c r="P10">
        <v>0</v>
      </c>
      <c r="Q10">
        <v>0</v>
      </c>
      <c r="R10">
        <v>0</v>
      </c>
      <c r="S10">
        <v>12</v>
      </c>
      <c r="T10">
        <v>25</v>
      </c>
      <c r="U10">
        <v>7533300</v>
      </c>
      <c r="V10">
        <v>3</v>
      </c>
      <c r="W10">
        <v>1</v>
      </c>
      <c r="X10">
        <v>2</v>
      </c>
      <c r="Y10">
        <v>18445000</v>
      </c>
      <c r="Z10">
        <v>0</v>
      </c>
      <c r="AA10">
        <v>2</v>
      </c>
      <c r="AB10">
        <v>4</v>
      </c>
      <c r="AC10">
        <v>30</v>
      </c>
      <c r="AD10">
        <v>1904</v>
      </c>
      <c r="AE10">
        <v>1</v>
      </c>
      <c r="AF10">
        <v>0</v>
      </c>
      <c r="AG10">
        <v>6</v>
      </c>
      <c r="AH10">
        <v>0</v>
      </c>
      <c r="AI10">
        <v>0</v>
      </c>
      <c r="AJ10">
        <v>0</v>
      </c>
      <c r="AK10">
        <v>42</v>
      </c>
    </row>
    <row r="11" spans="1:37" ht="12.75">
      <c r="A11" t="s">
        <v>81</v>
      </c>
      <c r="B11">
        <v>16</v>
      </c>
      <c r="C11">
        <v>1160000</v>
      </c>
      <c r="D11">
        <v>3</v>
      </c>
      <c r="E11">
        <v>3</v>
      </c>
      <c r="F11">
        <v>7</v>
      </c>
      <c r="G11">
        <v>6990000</v>
      </c>
      <c r="H11">
        <v>1</v>
      </c>
      <c r="I11">
        <v>0</v>
      </c>
      <c r="J11">
        <v>0</v>
      </c>
      <c r="K11">
        <v>6</v>
      </c>
      <c r="L11">
        <v>240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17</v>
      </c>
      <c r="U11">
        <v>1909200</v>
      </c>
      <c r="V11">
        <v>0</v>
      </c>
      <c r="W11">
        <v>4</v>
      </c>
      <c r="X11">
        <v>0</v>
      </c>
      <c r="Y11">
        <v>6080000</v>
      </c>
      <c r="Z11">
        <v>0</v>
      </c>
      <c r="AA11">
        <v>0</v>
      </c>
      <c r="AB11">
        <v>0</v>
      </c>
      <c r="AC11">
        <v>13</v>
      </c>
      <c r="AD11">
        <v>234</v>
      </c>
      <c r="AE11">
        <v>0</v>
      </c>
      <c r="AF11">
        <v>0</v>
      </c>
      <c r="AG11">
        <v>2</v>
      </c>
      <c r="AH11">
        <v>0</v>
      </c>
      <c r="AI11">
        <v>0</v>
      </c>
      <c r="AJ11">
        <v>0</v>
      </c>
      <c r="AK11">
        <v>0</v>
      </c>
    </row>
    <row r="12" spans="1:37" ht="12.75">
      <c r="A12" t="s">
        <v>82</v>
      </c>
      <c r="B12">
        <v>28</v>
      </c>
      <c r="C12">
        <v>1508000</v>
      </c>
      <c r="D12">
        <v>4</v>
      </c>
      <c r="E12">
        <v>1</v>
      </c>
      <c r="F12">
        <v>1</v>
      </c>
      <c r="G12">
        <v>9600000</v>
      </c>
      <c r="H12">
        <v>0</v>
      </c>
      <c r="I12">
        <v>1</v>
      </c>
      <c r="J12">
        <v>10</v>
      </c>
      <c r="K12">
        <v>15</v>
      </c>
      <c r="L12">
        <v>826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25</v>
      </c>
      <c r="U12">
        <v>2450000</v>
      </c>
      <c r="V12">
        <v>3</v>
      </c>
      <c r="W12">
        <v>2</v>
      </c>
      <c r="X12">
        <v>2</v>
      </c>
      <c r="Y12">
        <v>13720000</v>
      </c>
      <c r="Z12">
        <v>0</v>
      </c>
      <c r="AA12">
        <v>1</v>
      </c>
      <c r="AB12">
        <v>2</v>
      </c>
      <c r="AC12">
        <v>33</v>
      </c>
      <c r="AD12">
        <v>1309</v>
      </c>
      <c r="AE12">
        <v>1</v>
      </c>
      <c r="AF12">
        <v>0</v>
      </c>
      <c r="AG12">
        <v>10</v>
      </c>
      <c r="AH12">
        <v>0</v>
      </c>
      <c r="AI12">
        <v>0</v>
      </c>
      <c r="AJ12">
        <v>0</v>
      </c>
      <c r="AK12">
        <v>0</v>
      </c>
    </row>
    <row r="13" spans="1:37" ht="12.75">
      <c r="A13" t="s">
        <v>83</v>
      </c>
      <c r="B13">
        <v>34</v>
      </c>
      <c r="C13">
        <v>2.7625</v>
      </c>
      <c r="D13">
        <v>6</v>
      </c>
      <c r="E13">
        <v>4</v>
      </c>
      <c r="F13">
        <v>10</v>
      </c>
      <c r="G13">
        <v>20.91</v>
      </c>
      <c r="H13">
        <v>1</v>
      </c>
      <c r="I13">
        <v>0</v>
      </c>
      <c r="J13">
        <v>0</v>
      </c>
      <c r="K13">
        <v>23</v>
      </c>
      <c r="L13">
        <v>1.513</v>
      </c>
      <c r="M13">
        <v>0</v>
      </c>
      <c r="N13">
        <v>0</v>
      </c>
      <c r="O13">
        <v>0.071</v>
      </c>
      <c r="P13">
        <v>0</v>
      </c>
      <c r="Q13">
        <v>0</v>
      </c>
      <c r="R13">
        <v>2</v>
      </c>
      <c r="S13">
        <v>5</v>
      </c>
      <c r="T13">
        <v>30</v>
      </c>
      <c r="U13">
        <v>2.49</v>
      </c>
      <c r="V13">
        <v>3</v>
      </c>
      <c r="W13">
        <v>2</v>
      </c>
      <c r="X13">
        <v>9</v>
      </c>
      <c r="Y13">
        <v>15.95</v>
      </c>
      <c r="Z13">
        <v>3</v>
      </c>
      <c r="AA13">
        <v>8</v>
      </c>
      <c r="AB13">
        <v>17</v>
      </c>
      <c r="AC13">
        <v>21</v>
      </c>
      <c r="AD13">
        <v>0.883</v>
      </c>
      <c r="AE13">
        <v>5</v>
      </c>
      <c r="AF13">
        <v>0</v>
      </c>
      <c r="AG13">
        <v>0.001</v>
      </c>
      <c r="AH13">
        <v>0</v>
      </c>
      <c r="AI13">
        <v>0</v>
      </c>
      <c r="AJ13">
        <v>0</v>
      </c>
      <c r="AK13">
        <v>0</v>
      </c>
    </row>
    <row r="14" spans="1:37" ht="12.75">
      <c r="A14" t="s">
        <v>84</v>
      </c>
      <c r="B14">
        <v>38</v>
      </c>
      <c r="C14">
        <v>6165210</v>
      </c>
      <c r="D14">
        <v>2</v>
      </c>
      <c r="E14">
        <v>5</v>
      </c>
      <c r="F14">
        <v>15</v>
      </c>
      <c r="G14">
        <v>32400000</v>
      </c>
      <c r="H14">
        <v>3</v>
      </c>
      <c r="I14">
        <v>0</v>
      </c>
      <c r="J14">
        <v>2</v>
      </c>
      <c r="K14">
        <v>30</v>
      </c>
      <c r="L14">
        <v>1451</v>
      </c>
      <c r="M14">
        <v>3</v>
      </c>
      <c r="N14">
        <v>0</v>
      </c>
      <c r="O14">
        <v>3</v>
      </c>
      <c r="P14">
        <v>0</v>
      </c>
      <c r="Q14">
        <v>0</v>
      </c>
      <c r="R14">
        <v>0</v>
      </c>
      <c r="S14">
        <v>0</v>
      </c>
      <c r="T14">
        <v>36</v>
      </c>
      <c r="U14">
        <v>4388933</v>
      </c>
      <c r="V14">
        <v>5</v>
      </c>
      <c r="W14">
        <v>7</v>
      </c>
      <c r="X14">
        <v>7</v>
      </c>
      <c r="Y14">
        <v>66400000</v>
      </c>
      <c r="Z14">
        <v>3</v>
      </c>
      <c r="AA14">
        <v>3</v>
      </c>
      <c r="AB14">
        <v>10</v>
      </c>
      <c r="AC14">
        <v>35</v>
      </c>
      <c r="AD14">
        <v>887</v>
      </c>
      <c r="AE14">
        <v>1</v>
      </c>
      <c r="AF14">
        <v>0</v>
      </c>
      <c r="AG14">
        <v>10</v>
      </c>
      <c r="AH14">
        <v>0</v>
      </c>
      <c r="AI14">
        <v>0</v>
      </c>
      <c r="AJ14">
        <v>0</v>
      </c>
      <c r="AK14">
        <v>0</v>
      </c>
    </row>
    <row r="15" spans="1:37" ht="12.75">
      <c r="A15" t="s">
        <v>85</v>
      </c>
      <c r="B15">
        <v>19</v>
      </c>
      <c r="C15">
        <v>1077000</v>
      </c>
      <c r="D15">
        <v>5</v>
      </c>
      <c r="E15">
        <v>1</v>
      </c>
      <c r="F15">
        <v>4</v>
      </c>
      <c r="G15">
        <v>7160000</v>
      </c>
      <c r="H15">
        <v>4</v>
      </c>
      <c r="I15">
        <v>2</v>
      </c>
      <c r="J15">
        <v>2</v>
      </c>
      <c r="K15">
        <v>16</v>
      </c>
      <c r="L15">
        <v>640</v>
      </c>
      <c r="M15">
        <v>1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9</v>
      </c>
      <c r="U15">
        <v>530000</v>
      </c>
      <c r="V15">
        <v>2</v>
      </c>
      <c r="W15">
        <v>0</v>
      </c>
      <c r="X15">
        <v>2</v>
      </c>
      <c r="Y15">
        <v>4360000</v>
      </c>
      <c r="Z15">
        <v>0</v>
      </c>
      <c r="AA15">
        <v>0</v>
      </c>
      <c r="AB15">
        <v>0</v>
      </c>
      <c r="AC15">
        <v>5</v>
      </c>
      <c r="AD15">
        <v>298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</row>
    <row r="16" spans="1:37" ht="12.75">
      <c r="A16" t="s">
        <v>86</v>
      </c>
      <c r="B16">
        <v>28</v>
      </c>
      <c r="C16">
        <v>2452000</v>
      </c>
      <c r="D16">
        <v>1</v>
      </c>
      <c r="E16">
        <v>0</v>
      </c>
      <c r="F16">
        <v>0</v>
      </c>
      <c r="G16">
        <v>13450000</v>
      </c>
      <c r="H16">
        <v>4</v>
      </c>
      <c r="I16">
        <v>30</v>
      </c>
      <c r="J16">
        <v>26</v>
      </c>
      <c r="K16">
        <v>13</v>
      </c>
      <c r="L16">
        <v>961</v>
      </c>
      <c r="M16">
        <v>1</v>
      </c>
      <c r="N16">
        <v>0</v>
      </c>
      <c r="O16">
        <v>2</v>
      </c>
      <c r="P16">
        <v>0</v>
      </c>
      <c r="Q16">
        <v>0</v>
      </c>
      <c r="R16">
        <v>0</v>
      </c>
      <c r="S16">
        <v>0</v>
      </c>
      <c r="T16">
        <v>22</v>
      </c>
      <c r="U16">
        <v>4690700</v>
      </c>
      <c r="V16">
        <v>1</v>
      </c>
      <c r="W16">
        <v>1</v>
      </c>
      <c r="X16">
        <v>0</v>
      </c>
      <c r="Y16">
        <v>6160000</v>
      </c>
      <c r="Z16">
        <v>1</v>
      </c>
      <c r="AA16">
        <v>2</v>
      </c>
      <c r="AB16">
        <v>26</v>
      </c>
      <c r="AC16">
        <v>18</v>
      </c>
      <c r="AD16">
        <v>1169</v>
      </c>
      <c r="AE16">
        <v>0</v>
      </c>
      <c r="AF16">
        <v>0</v>
      </c>
      <c r="AG16">
        <v>220</v>
      </c>
      <c r="AH16">
        <v>0</v>
      </c>
      <c r="AI16">
        <v>0</v>
      </c>
      <c r="AJ16">
        <v>0</v>
      </c>
      <c r="AK16">
        <v>0</v>
      </c>
    </row>
    <row r="17" spans="1:37" ht="12.75">
      <c r="A17" t="s">
        <v>87</v>
      </c>
      <c r="B17">
        <v>45</v>
      </c>
      <c r="C17">
        <v>8215000</v>
      </c>
      <c r="D17">
        <v>1</v>
      </c>
      <c r="E17">
        <v>5</v>
      </c>
      <c r="F17">
        <v>5</v>
      </c>
      <c r="G17">
        <v>18565000</v>
      </c>
      <c r="H17">
        <v>5</v>
      </c>
      <c r="I17">
        <v>13</v>
      </c>
      <c r="J17">
        <v>0</v>
      </c>
      <c r="K17">
        <v>27</v>
      </c>
      <c r="L17">
        <v>1491</v>
      </c>
      <c r="M17">
        <v>2</v>
      </c>
      <c r="N17">
        <v>0</v>
      </c>
      <c r="O17">
        <v>15</v>
      </c>
      <c r="P17">
        <v>0</v>
      </c>
      <c r="Q17">
        <v>5</v>
      </c>
      <c r="R17">
        <v>1</v>
      </c>
      <c r="S17">
        <v>5</v>
      </c>
      <c r="T17">
        <v>44</v>
      </c>
      <c r="U17">
        <v>4867913</v>
      </c>
      <c r="V17">
        <v>5</v>
      </c>
      <c r="W17">
        <v>4</v>
      </c>
      <c r="X17">
        <v>13</v>
      </c>
      <c r="Y17">
        <v>18410000</v>
      </c>
      <c r="Z17">
        <v>2</v>
      </c>
      <c r="AA17">
        <v>0</v>
      </c>
      <c r="AB17">
        <v>6</v>
      </c>
      <c r="AC17">
        <v>9</v>
      </c>
      <c r="AD17">
        <v>435</v>
      </c>
      <c r="AE17">
        <v>3</v>
      </c>
      <c r="AF17">
        <v>0</v>
      </c>
      <c r="AG17">
        <v>0</v>
      </c>
      <c r="AH17">
        <v>0</v>
      </c>
      <c r="AI17">
        <v>2</v>
      </c>
      <c r="AJ17">
        <v>0</v>
      </c>
      <c r="AK17">
        <v>20</v>
      </c>
    </row>
    <row r="18" spans="1:37" ht="12.75">
      <c r="A18" t="s">
        <v>88</v>
      </c>
      <c r="B18">
        <v>67</v>
      </c>
      <c r="C18">
        <v>16286510</v>
      </c>
      <c r="D18">
        <v>2</v>
      </c>
      <c r="E18">
        <v>5</v>
      </c>
      <c r="F18">
        <v>12</v>
      </c>
      <c r="G18">
        <v>57080000</v>
      </c>
      <c r="H18">
        <v>7</v>
      </c>
      <c r="I18">
        <v>162</v>
      </c>
      <c r="J18">
        <v>5</v>
      </c>
      <c r="K18">
        <v>28</v>
      </c>
      <c r="L18">
        <v>1290</v>
      </c>
      <c r="M18">
        <v>6</v>
      </c>
      <c r="N18">
        <v>7</v>
      </c>
      <c r="O18">
        <v>7</v>
      </c>
      <c r="P18">
        <v>0</v>
      </c>
      <c r="Q18">
        <v>0</v>
      </c>
      <c r="R18">
        <v>2</v>
      </c>
      <c r="S18">
        <v>29</v>
      </c>
      <c r="T18">
        <v>69</v>
      </c>
      <c r="U18">
        <v>8710726</v>
      </c>
      <c r="V18">
        <v>6</v>
      </c>
      <c r="W18">
        <v>3</v>
      </c>
      <c r="X18">
        <v>13</v>
      </c>
      <c r="Y18">
        <v>48060000</v>
      </c>
      <c r="Z18">
        <v>2</v>
      </c>
      <c r="AA18">
        <v>1</v>
      </c>
      <c r="AB18">
        <v>14</v>
      </c>
      <c r="AC18">
        <v>42</v>
      </c>
      <c r="AD18">
        <v>1324</v>
      </c>
      <c r="AE18">
        <v>2</v>
      </c>
      <c r="AF18">
        <v>2</v>
      </c>
      <c r="AG18">
        <v>7</v>
      </c>
      <c r="AH18">
        <v>0</v>
      </c>
      <c r="AI18">
        <v>0</v>
      </c>
      <c r="AJ18">
        <v>8</v>
      </c>
      <c r="AK18">
        <v>32</v>
      </c>
    </row>
    <row r="19" spans="1:37" ht="12.75">
      <c r="A19" t="s">
        <v>89</v>
      </c>
      <c r="B19">
        <v>19</v>
      </c>
      <c r="C19">
        <v>5220187</v>
      </c>
      <c r="D19">
        <v>0</v>
      </c>
      <c r="E19">
        <v>2</v>
      </c>
      <c r="F19">
        <v>0</v>
      </c>
      <c r="G19">
        <v>21400000</v>
      </c>
      <c r="H19">
        <v>1</v>
      </c>
      <c r="I19">
        <v>5</v>
      </c>
      <c r="J19">
        <v>0</v>
      </c>
      <c r="K19">
        <v>15</v>
      </c>
      <c r="L19">
        <v>2061</v>
      </c>
      <c r="M19">
        <v>1</v>
      </c>
      <c r="N19">
        <v>0</v>
      </c>
      <c r="O19">
        <v>9</v>
      </c>
      <c r="P19">
        <v>0</v>
      </c>
      <c r="Q19">
        <v>0</v>
      </c>
      <c r="R19">
        <v>0</v>
      </c>
      <c r="S19">
        <v>0</v>
      </c>
      <c r="T19">
        <v>17</v>
      </c>
      <c r="U19">
        <v>1268906</v>
      </c>
      <c r="V19">
        <v>3</v>
      </c>
      <c r="W19">
        <v>3</v>
      </c>
      <c r="X19">
        <v>1</v>
      </c>
      <c r="Y19">
        <v>8300000</v>
      </c>
      <c r="Z19">
        <v>2</v>
      </c>
      <c r="AA19">
        <v>9</v>
      </c>
      <c r="AB19">
        <v>15</v>
      </c>
      <c r="AC19">
        <v>12</v>
      </c>
      <c r="AD19">
        <v>923</v>
      </c>
      <c r="AE19">
        <v>0</v>
      </c>
      <c r="AF19">
        <v>4</v>
      </c>
      <c r="AG19">
        <v>17</v>
      </c>
      <c r="AH19">
        <v>0</v>
      </c>
      <c r="AI19">
        <v>3</v>
      </c>
      <c r="AJ19">
        <v>0</v>
      </c>
      <c r="AK19">
        <v>0</v>
      </c>
    </row>
    <row r="20" spans="1:37" ht="12.75">
      <c r="A20" t="s">
        <v>90</v>
      </c>
      <c r="B20">
        <v>54</v>
      </c>
      <c r="C20">
        <v>5815490</v>
      </c>
      <c r="D20">
        <v>10</v>
      </c>
      <c r="E20">
        <v>9</v>
      </c>
      <c r="F20">
        <v>16</v>
      </c>
      <c r="G20">
        <v>35700000</v>
      </c>
      <c r="H20">
        <v>4</v>
      </c>
      <c r="I20">
        <v>0</v>
      </c>
      <c r="J20">
        <v>0</v>
      </c>
      <c r="K20">
        <v>52</v>
      </c>
      <c r="L20">
        <v>3107</v>
      </c>
      <c r="M20">
        <v>4</v>
      </c>
      <c r="N20">
        <v>0</v>
      </c>
      <c r="O20">
        <v>1</v>
      </c>
      <c r="P20">
        <v>0</v>
      </c>
      <c r="Q20">
        <v>1</v>
      </c>
      <c r="R20">
        <v>0</v>
      </c>
      <c r="S20">
        <v>0</v>
      </c>
      <c r="T20">
        <v>53</v>
      </c>
      <c r="U20">
        <v>6184000</v>
      </c>
      <c r="V20">
        <v>3</v>
      </c>
      <c r="W20">
        <v>5</v>
      </c>
      <c r="X20">
        <v>19</v>
      </c>
      <c r="Y20">
        <v>30585000</v>
      </c>
      <c r="Z20">
        <v>7</v>
      </c>
      <c r="AA20">
        <v>2</v>
      </c>
      <c r="AB20">
        <v>0</v>
      </c>
      <c r="AC20">
        <v>44</v>
      </c>
      <c r="AD20">
        <v>2573</v>
      </c>
      <c r="AE20">
        <v>2</v>
      </c>
      <c r="AF20">
        <v>3</v>
      </c>
      <c r="AG20">
        <v>6</v>
      </c>
      <c r="AH20">
        <v>0</v>
      </c>
      <c r="AI20">
        <v>0</v>
      </c>
      <c r="AJ20">
        <v>1</v>
      </c>
      <c r="AK20">
        <v>5</v>
      </c>
    </row>
    <row r="21" spans="1:37" ht="12.75">
      <c r="A21" t="s">
        <v>91</v>
      </c>
      <c r="B21">
        <v>37</v>
      </c>
      <c r="C21">
        <v>7424944</v>
      </c>
      <c r="D21">
        <v>6</v>
      </c>
      <c r="E21">
        <v>4</v>
      </c>
      <c r="F21">
        <v>6</v>
      </c>
      <c r="G21">
        <v>10250000</v>
      </c>
      <c r="H21">
        <v>2</v>
      </c>
      <c r="I21">
        <v>0</v>
      </c>
      <c r="J21">
        <v>0</v>
      </c>
      <c r="K21">
        <v>30</v>
      </c>
      <c r="L21">
        <v>2206</v>
      </c>
      <c r="M21">
        <v>4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29</v>
      </c>
      <c r="U21">
        <v>9380046</v>
      </c>
      <c r="V21">
        <v>3</v>
      </c>
      <c r="W21">
        <v>3</v>
      </c>
      <c r="X21">
        <v>3</v>
      </c>
      <c r="Y21">
        <v>10110000</v>
      </c>
      <c r="Z21">
        <v>1</v>
      </c>
      <c r="AA21">
        <v>0</v>
      </c>
      <c r="AB21">
        <v>0</v>
      </c>
      <c r="AC21">
        <v>16</v>
      </c>
      <c r="AD21">
        <v>722</v>
      </c>
      <c r="AE21">
        <v>1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</row>
    <row r="22" spans="1:37" ht="12.75">
      <c r="A22" t="s">
        <v>92</v>
      </c>
      <c r="B22">
        <v>15</v>
      </c>
      <c r="C22">
        <v>1565390</v>
      </c>
      <c r="D22">
        <v>0</v>
      </c>
      <c r="E22">
        <v>1</v>
      </c>
      <c r="F22">
        <v>1</v>
      </c>
      <c r="G22">
        <v>11300000</v>
      </c>
      <c r="H22">
        <v>0</v>
      </c>
      <c r="I22">
        <v>0</v>
      </c>
      <c r="J22">
        <v>0</v>
      </c>
      <c r="K22">
        <v>5</v>
      </c>
      <c r="L22">
        <v>387</v>
      </c>
      <c r="M22">
        <v>2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14</v>
      </c>
      <c r="U22">
        <v>1055000</v>
      </c>
      <c r="V22">
        <v>1</v>
      </c>
      <c r="W22">
        <v>0</v>
      </c>
      <c r="X22">
        <v>0</v>
      </c>
      <c r="Y22">
        <v>5300000</v>
      </c>
      <c r="Z22">
        <v>1</v>
      </c>
      <c r="AA22">
        <v>0</v>
      </c>
      <c r="AB22">
        <v>100</v>
      </c>
      <c r="AC22">
        <v>5</v>
      </c>
      <c r="AD22">
        <v>166</v>
      </c>
      <c r="AE22">
        <v>2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</row>
    <row r="23" spans="1:37" ht="12.75">
      <c r="A23" t="s">
        <v>93</v>
      </c>
      <c r="B23">
        <v>13</v>
      </c>
      <c r="C23">
        <v>1746970</v>
      </c>
      <c r="D23">
        <v>0</v>
      </c>
      <c r="E23">
        <v>1</v>
      </c>
      <c r="F23">
        <v>4</v>
      </c>
      <c r="G23">
        <v>6750000</v>
      </c>
      <c r="H23">
        <v>0</v>
      </c>
      <c r="I23">
        <v>0</v>
      </c>
      <c r="J23">
        <v>0</v>
      </c>
      <c r="K23">
        <v>17</v>
      </c>
      <c r="L23">
        <v>972</v>
      </c>
      <c r="M23">
        <v>1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10</v>
      </c>
      <c r="U23">
        <v>1030000</v>
      </c>
      <c r="V23">
        <v>0</v>
      </c>
      <c r="W23">
        <v>2</v>
      </c>
      <c r="X23">
        <v>4</v>
      </c>
      <c r="Y23">
        <v>5550000</v>
      </c>
      <c r="Z23">
        <v>0</v>
      </c>
      <c r="AA23">
        <v>0</v>
      </c>
      <c r="AB23">
        <v>0</v>
      </c>
      <c r="AC23">
        <v>6</v>
      </c>
      <c r="AD23">
        <v>294</v>
      </c>
      <c r="AE23">
        <v>0</v>
      </c>
      <c r="AF23">
        <v>2</v>
      </c>
      <c r="AG23">
        <v>2</v>
      </c>
      <c r="AH23">
        <v>0</v>
      </c>
      <c r="AI23">
        <v>0</v>
      </c>
      <c r="AJ23">
        <v>0</v>
      </c>
      <c r="AK23">
        <v>0</v>
      </c>
    </row>
    <row r="24" spans="1:37" ht="12.75">
      <c r="A24" t="s">
        <v>94</v>
      </c>
      <c r="B24">
        <v>65</v>
      </c>
      <c r="C24">
        <v>5327753</v>
      </c>
      <c r="D24">
        <v>2</v>
      </c>
      <c r="E24">
        <v>7</v>
      </c>
      <c r="F24">
        <v>124</v>
      </c>
      <c r="G24">
        <v>43850000</v>
      </c>
      <c r="H24">
        <v>17</v>
      </c>
      <c r="I24">
        <v>0</v>
      </c>
      <c r="J24">
        <v>0</v>
      </c>
      <c r="K24">
        <v>8</v>
      </c>
      <c r="L24">
        <v>299</v>
      </c>
      <c r="M24">
        <v>3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71</v>
      </c>
      <c r="U24">
        <v>12562337</v>
      </c>
      <c r="V24">
        <v>4</v>
      </c>
      <c r="W24">
        <v>7</v>
      </c>
      <c r="X24">
        <v>60</v>
      </c>
      <c r="Y24">
        <v>50120000</v>
      </c>
      <c r="Z24">
        <v>17</v>
      </c>
      <c r="AA24">
        <v>0</v>
      </c>
      <c r="AB24">
        <v>0</v>
      </c>
      <c r="AC24">
        <v>28</v>
      </c>
      <c r="AD24">
        <v>714</v>
      </c>
      <c r="AE24">
        <v>5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</row>
    <row r="25" spans="1:37" ht="12.75">
      <c r="A25" t="s">
        <v>95</v>
      </c>
      <c r="B25">
        <v>87</v>
      </c>
      <c r="C25">
        <v>10837158</v>
      </c>
      <c r="D25">
        <v>10</v>
      </c>
      <c r="E25">
        <v>14</v>
      </c>
      <c r="F25">
        <v>74</v>
      </c>
      <c r="G25">
        <v>56250000</v>
      </c>
      <c r="H25">
        <v>18</v>
      </c>
      <c r="I25">
        <v>0</v>
      </c>
      <c r="J25">
        <v>7</v>
      </c>
      <c r="K25">
        <v>24</v>
      </c>
      <c r="L25">
        <v>680</v>
      </c>
      <c r="M25">
        <v>1</v>
      </c>
      <c r="N25">
        <v>0</v>
      </c>
      <c r="O25">
        <v>0</v>
      </c>
      <c r="P25">
        <v>0</v>
      </c>
      <c r="Q25">
        <v>0</v>
      </c>
      <c r="R25">
        <v>18</v>
      </c>
      <c r="S25">
        <v>10</v>
      </c>
      <c r="T25">
        <v>78</v>
      </c>
      <c r="U25">
        <v>7963000</v>
      </c>
      <c r="V25">
        <v>8</v>
      </c>
      <c r="W25">
        <v>9</v>
      </c>
      <c r="X25">
        <v>33</v>
      </c>
      <c r="Y25">
        <v>39030000</v>
      </c>
      <c r="Z25">
        <v>11</v>
      </c>
      <c r="AA25">
        <v>0</v>
      </c>
      <c r="AB25">
        <v>0</v>
      </c>
      <c r="AC25">
        <v>34</v>
      </c>
      <c r="AD25">
        <v>842</v>
      </c>
      <c r="AE25">
        <v>5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</row>
    <row r="26" spans="1:37" ht="12.75">
      <c r="A26" t="s">
        <v>96</v>
      </c>
      <c r="B26">
        <v>73</v>
      </c>
      <c r="C26">
        <v>10297131</v>
      </c>
      <c r="D26">
        <v>1</v>
      </c>
      <c r="E26">
        <v>6</v>
      </c>
      <c r="F26">
        <v>39</v>
      </c>
      <c r="G26">
        <v>43270000</v>
      </c>
      <c r="H26">
        <v>18</v>
      </c>
      <c r="I26">
        <v>2</v>
      </c>
      <c r="J26">
        <v>0</v>
      </c>
      <c r="K26">
        <v>21</v>
      </c>
      <c r="L26">
        <v>1084</v>
      </c>
      <c r="M26">
        <v>5</v>
      </c>
      <c r="N26">
        <v>0</v>
      </c>
      <c r="O26">
        <v>5</v>
      </c>
      <c r="P26">
        <v>0</v>
      </c>
      <c r="Q26">
        <v>0</v>
      </c>
      <c r="R26">
        <v>0</v>
      </c>
      <c r="S26">
        <v>0</v>
      </c>
      <c r="T26">
        <v>70</v>
      </c>
      <c r="U26">
        <v>7711248</v>
      </c>
      <c r="V26">
        <v>5</v>
      </c>
      <c r="W26">
        <v>15</v>
      </c>
      <c r="X26">
        <v>97</v>
      </c>
      <c r="Y26">
        <v>52160000</v>
      </c>
      <c r="Z26">
        <v>15</v>
      </c>
      <c r="AA26">
        <v>2</v>
      </c>
      <c r="AB26">
        <v>0</v>
      </c>
      <c r="AC26">
        <v>25</v>
      </c>
      <c r="AD26">
        <v>1693</v>
      </c>
      <c r="AE26">
        <v>3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</row>
    <row r="27" spans="1:37" ht="12.75">
      <c r="A27" t="s">
        <v>97</v>
      </c>
      <c r="B27">
        <v>40</v>
      </c>
      <c r="C27">
        <v>3465925</v>
      </c>
      <c r="D27">
        <v>1</v>
      </c>
      <c r="E27">
        <v>7</v>
      </c>
      <c r="F27">
        <v>44</v>
      </c>
      <c r="G27">
        <v>28530000</v>
      </c>
      <c r="H27">
        <v>17</v>
      </c>
      <c r="I27">
        <v>0</v>
      </c>
      <c r="J27">
        <v>0</v>
      </c>
      <c r="K27">
        <v>11</v>
      </c>
      <c r="L27">
        <v>683</v>
      </c>
      <c r="M27">
        <v>4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36</v>
      </c>
      <c r="U27">
        <v>2776075</v>
      </c>
      <c r="V27">
        <v>0</v>
      </c>
      <c r="W27">
        <v>6</v>
      </c>
      <c r="X27">
        <v>25</v>
      </c>
      <c r="Y27">
        <v>39860000</v>
      </c>
      <c r="Z27">
        <v>4</v>
      </c>
      <c r="AA27">
        <v>0</v>
      </c>
      <c r="AB27">
        <v>0</v>
      </c>
      <c r="AC27">
        <v>3</v>
      </c>
      <c r="AD27">
        <v>94</v>
      </c>
      <c r="AE27">
        <v>2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</row>
    <row r="28" spans="1:37" ht="12.75">
      <c r="A28" t="s">
        <v>98</v>
      </c>
      <c r="B28">
        <v>978</v>
      </c>
      <c r="C28">
        <v>128137643</v>
      </c>
      <c r="D28">
        <v>78</v>
      </c>
      <c r="E28">
        <v>105</v>
      </c>
      <c r="F28">
        <v>434</v>
      </c>
      <c r="G28">
        <v>594265000</v>
      </c>
      <c r="H28">
        <v>121</v>
      </c>
      <c r="I28">
        <v>336</v>
      </c>
      <c r="J28">
        <v>70</v>
      </c>
      <c r="K28">
        <v>517</v>
      </c>
      <c r="L28">
        <v>30351</v>
      </c>
      <c r="M28">
        <v>47</v>
      </c>
      <c r="N28">
        <v>18</v>
      </c>
      <c r="O28">
        <v>6169</v>
      </c>
      <c r="P28">
        <v>0</v>
      </c>
      <c r="Q28">
        <v>8</v>
      </c>
      <c r="R28">
        <v>106</v>
      </c>
      <c r="S28">
        <v>91</v>
      </c>
      <c r="T28">
        <v>939</v>
      </c>
      <c r="U28">
        <v>124071983</v>
      </c>
      <c r="V28">
        <v>94</v>
      </c>
      <c r="W28">
        <v>97</v>
      </c>
      <c r="X28">
        <v>361</v>
      </c>
      <c r="Y28">
        <v>613205000</v>
      </c>
      <c r="Z28">
        <v>80</v>
      </c>
      <c r="AA28">
        <v>118</v>
      </c>
      <c r="AB28">
        <v>194</v>
      </c>
      <c r="AC28">
        <v>537</v>
      </c>
      <c r="AD28">
        <v>25065</v>
      </c>
      <c r="AE28">
        <v>44</v>
      </c>
      <c r="AF28">
        <v>11</v>
      </c>
      <c r="AG28">
        <v>2524</v>
      </c>
      <c r="AH28">
        <v>0</v>
      </c>
      <c r="AI28">
        <v>12</v>
      </c>
      <c r="AJ28">
        <v>16</v>
      </c>
      <c r="AK28">
        <v>138</v>
      </c>
    </row>
    <row r="29" spans="1:37" ht="12.75">
      <c r="A29" t="s">
        <v>99</v>
      </c>
      <c r="B29">
        <v>32</v>
      </c>
      <c r="C29">
        <v>3955757</v>
      </c>
      <c r="D29">
        <v>3</v>
      </c>
      <c r="E29">
        <v>2</v>
      </c>
      <c r="F29">
        <v>25</v>
      </c>
      <c r="G29">
        <v>25210000</v>
      </c>
      <c r="H29">
        <v>3</v>
      </c>
      <c r="I29">
        <v>0</v>
      </c>
      <c r="J29">
        <v>0</v>
      </c>
      <c r="K29">
        <v>10</v>
      </c>
      <c r="L29">
        <v>825</v>
      </c>
      <c r="M29">
        <v>1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31</v>
      </c>
      <c r="U29">
        <v>5195000</v>
      </c>
      <c r="V29">
        <v>7</v>
      </c>
      <c r="W29">
        <v>3</v>
      </c>
      <c r="X29">
        <v>13</v>
      </c>
      <c r="Y29">
        <v>26650000</v>
      </c>
      <c r="Z29">
        <v>2</v>
      </c>
      <c r="AA29">
        <v>0</v>
      </c>
      <c r="AB29">
        <v>0</v>
      </c>
      <c r="AC29">
        <v>7</v>
      </c>
      <c r="AD29">
        <v>569</v>
      </c>
      <c r="AE29">
        <v>2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</row>
    <row r="30" spans="1:37" ht="12.75">
      <c r="A30" t="s">
        <v>100</v>
      </c>
      <c r="B30">
        <v>27</v>
      </c>
      <c r="C30">
        <v>1924000</v>
      </c>
      <c r="D30">
        <v>3</v>
      </c>
      <c r="E30">
        <v>5</v>
      </c>
      <c r="F30">
        <v>9</v>
      </c>
      <c r="G30">
        <v>18550000</v>
      </c>
      <c r="H30">
        <v>1</v>
      </c>
      <c r="I30">
        <v>0</v>
      </c>
      <c r="J30">
        <v>0</v>
      </c>
      <c r="K30">
        <v>9</v>
      </c>
      <c r="L30">
        <v>301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32</v>
      </c>
      <c r="U30">
        <v>3170000</v>
      </c>
      <c r="V30">
        <v>0</v>
      </c>
      <c r="W30">
        <v>4</v>
      </c>
      <c r="X30">
        <v>30</v>
      </c>
      <c r="Y30">
        <v>15505000</v>
      </c>
      <c r="Z30">
        <v>4</v>
      </c>
      <c r="AA30">
        <v>0</v>
      </c>
      <c r="AB30">
        <v>0</v>
      </c>
      <c r="AC30">
        <v>10</v>
      </c>
      <c r="AD30">
        <v>384</v>
      </c>
      <c r="AE30">
        <v>2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</row>
    <row r="31" spans="1:37" ht="12.75">
      <c r="A31" t="s">
        <v>101</v>
      </c>
      <c r="B31">
        <v>29</v>
      </c>
      <c r="C31">
        <v>2417000</v>
      </c>
      <c r="D31">
        <v>4</v>
      </c>
      <c r="E31">
        <v>1</v>
      </c>
      <c r="F31">
        <v>8</v>
      </c>
      <c r="G31">
        <v>23400000</v>
      </c>
      <c r="H31">
        <v>2</v>
      </c>
      <c r="I31">
        <v>0</v>
      </c>
      <c r="J31">
        <v>0</v>
      </c>
      <c r="K31">
        <v>20</v>
      </c>
      <c r="L31">
        <v>1570</v>
      </c>
      <c r="M31">
        <v>1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30</v>
      </c>
      <c r="U31">
        <v>3858000</v>
      </c>
      <c r="V31">
        <v>2</v>
      </c>
      <c r="W31">
        <v>4</v>
      </c>
      <c r="X31">
        <v>18</v>
      </c>
      <c r="Y31">
        <v>16670000</v>
      </c>
      <c r="Z31">
        <v>5</v>
      </c>
      <c r="AA31">
        <v>1</v>
      </c>
      <c r="AB31">
        <v>0</v>
      </c>
      <c r="AC31">
        <v>23</v>
      </c>
      <c r="AD31">
        <v>1590</v>
      </c>
      <c r="AE31">
        <v>2</v>
      </c>
      <c r="AF31">
        <v>0</v>
      </c>
      <c r="AG31">
        <v>0</v>
      </c>
      <c r="AH31">
        <v>0</v>
      </c>
      <c r="AI31">
        <v>0</v>
      </c>
      <c r="AJ31">
        <v>1</v>
      </c>
      <c r="AK31">
        <v>5</v>
      </c>
    </row>
    <row r="32" spans="1:37" ht="12.75">
      <c r="A32" t="s">
        <v>102</v>
      </c>
      <c r="B32">
        <v>7</v>
      </c>
      <c r="C32">
        <v>418500</v>
      </c>
      <c r="D32">
        <v>1</v>
      </c>
      <c r="E32">
        <v>1</v>
      </c>
      <c r="F32">
        <v>1</v>
      </c>
      <c r="G32">
        <v>7600000</v>
      </c>
      <c r="H32">
        <v>1</v>
      </c>
      <c r="I32">
        <v>0</v>
      </c>
      <c r="J32">
        <v>0</v>
      </c>
      <c r="K32">
        <v>2</v>
      </c>
      <c r="L32">
        <v>78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2</v>
      </c>
      <c r="U32">
        <v>220000</v>
      </c>
      <c r="V32">
        <v>2</v>
      </c>
      <c r="W32">
        <v>0</v>
      </c>
      <c r="X32">
        <v>0</v>
      </c>
      <c r="Y32">
        <v>2000000</v>
      </c>
      <c r="Z32">
        <v>0</v>
      </c>
      <c r="AA32">
        <v>0</v>
      </c>
      <c r="AB32">
        <v>0</v>
      </c>
      <c r="AC32">
        <v>1</v>
      </c>
      <c r="AD32">
        <v>80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</row>
    <row r="33" spans="1:37" ht="12.75">
      <c r="A33" t="s">
        <v>103</v>
      </c>
      <c r="B33">
        <v>13</v>
      </c>
      <c r="C33">
        <v>823000</v>
      </c>
      <c r="D33">
        <v>1</v>
      </c>
      <c r="E33">
        <v>0</v>
      </c>
      <c r="F33">
        <v>2</v>
      </c>
      <c r="G33">
        <v>10150000</v>
      </c>
      <c r="H33">
        <v>1</v>
      </c>
      <c r="I33">
        <v>0</v>
      </c>
      <c r="J33">
        <v>0</v>
      </c>
      <c r="K33">
        <v>6</v>
      </c>
      <c r="L33">
        <v>283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9</v>
      </c>
      <c r="U33">
        <v>545000</v>
      </c>
      <c r="V33">
        <v>1</v>
      </c>
      <c r="W33">
        <v>0</v>
      </c>
      <c r="X33">
        <v>5</v>
      </c>
      <c r="Y33">
        <v>4970000</v>
      </c>
      <c r="Z33">
        <v>1</v>
      </c>
      <c r="AA33">
        <v>0</v>
      </c>
      <c r="AB33">
        <v>0</v>
      </c>
      <c r="AC33">
        <v>5</v>
      </c>
      <c r="AD33">
        <v>152</v>
      </c>
      <c r="AE33">
        <v>4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</row>
    <row r="34" spans="1:37" ht="12.75">
      <c r="A34" t="s">
        <v>104</v>
      </c>
      <c r="B34">
        <v>6</v>
      </c>
      <c r="C34">
        <v>530000</v>
      </c>
      <c r="D34">
        <v>0</v>
      </c>
      <c r="E34">
        <v>1</v>
      </c>
      <c r="F34">
        <v>2</v>
      </c>
      <c r="G34">
        <v>3600000</v>
      </c>
      <c r="H34">
        <v>2</v>
      </c>
      <c r="I34">
        <v>0</v>
      </c>
      <c r="J34">
        <v>0</v>
      </c>
      <c r="K34">
        <v>0</v>
      </c>
      <c r="L34">
        <v>3</v>
      </c>
      <c r="M34">
        <v>1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13</v>
      </c>
      <c r="U34">
        <v>827000</v>
      </c>
      <c r="V34">
        <v>2</v>
      </c>
      <c r="W34">
        <v>1</v>
      </c>
      <c r="X34">
        <v>10</v>
      </c>
      <c r="Y34">
        <v>5420000</v>
      </c>
      <c r="Z34">
        <v>1</v>
      </c>
      <c r="AA34">
        <v>0</v>
      </c>
      <c r="AB34">
        <v>0</v>
      </c>
      <c r="AC34">
        <v>2</v>
      </c>
      <c r="AD34">
        <v>29</v>
      </c>
      <c r="AE34">
        <v>1</v>
      </c>
      <c r="AF34">
        <v>0</v>
      </c>
      <c r="AG34">
        <v>0</v>
      </c>
      <c r="AH34">
        <v>0</v>
      </c>
      <c r="AI34">
        <v>1</v>
      </c>
      <c r="AJ34">
        <v>0</v>
      </c>
      <c r="AK34">
        <v>6</v>
      </c>
    </row>
    <row r="35" spans="1:37" ht="12.75">
      <c r="A35" t="s">
        <v>105</v>
      </c>
      <c r="B35">
        <v>7</v>
      </c>
      <c r="C35">
        <v>1759944</v>
      </c>
      <c r="D35">
        <v>0</v>
      </c>
      <c r="E35">
        <v>1</v>
      </c>
      <c r="F35">
        <v>1</v>
      </c>
      <c r="G35">
        <v>2300000</v>
      </c>
      <c r="H35">
        <v>1</v>
      </c>
      <c r="I35">
        <v>0</v>
      </c>
      <c r="J35">
        <v>0</v>
      </c>
      <c r="K35">
        <v>1</v>
      </c>
      <c r="L35">
        <v>115</v>
      </c>
      <c r="M35">
        <v>2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9</v>
      </c>
      <c r="U35">
        <v>3422470</v>
      </c>
      <c r="V35">
        <v>2</v>
      </c>
      <c r="W35">
        <v>1</v>
      </c>
      <c r="X35">
        <v>1</v>
      </c>
      <c r="Y35">
        <v>5040000</v>
      </c>
      <c r="Z35">
        <v>0</v>
      </c>
      <c r="AA35">
        <v>0</v>
      </c>
      <c r="AB35">
        <v>0</v>
      </c>
      <c r="AC35">
        <v>1</v>
      </c>
      <c r="AD35">
        <v>4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</row>
    <row r="36" spans="1:37" ht="12.75">
      <c r="A36" t="s">
        <v>106</v>
      </c>
      <c r="B36">
        <v>2</v>
      </c>
      <c r="C36">
        <v>25000</v>
      </c>
      <c r="D36">
        <v>0</v>
      </c>
      <c r="E36">
        <v>0</v>
      </c>
      <c r="F36">
        <v>0</v>
      </c>
      <c r="G36">
        <v>400000</v>
      </c>
      <c r="H36">
        <v>0</v>
      </c>
      <c r="I36">
        <v>0</v>
      </c>
      <c r="J36">
        <v>0</v>
      </c>
      <c r="K36">
        <v>0</v>
      </c>
      <c r="L36">
        <v>75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2</v>
      </c>
      <c r="U36">
        <v>140000</v>
      </c>
      <c r="V36">
        <v>2</v>
      </c>
      <c r="W36">
        <v>0</v>
      </c>
      <c r="X36">
        <v>0</v>
      </c>
      <c r="Y36">
        <v>400000</v>
      </c>
      <c r="Z36">
        <v>0</v>
      </c>
      <c r="AA36">
        <v>0</v>
      </c>
      <c r="AB36">
        <v>0</v>
      </c>
      <c r="AC36">
        <v>2</v>
      </c>
      <c r="AD36">
        <v>86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</row>
    <row r="37" spans="1:37" ht="12.75">
      <c r="A37" t="s">
        <v>107</v>
      </c>
      <c r="T37">
        <v>1</v>
      </c>
      <c r="U37">
        <v>60000</v>
      </c>
      <c r="V37">
        <v>0</v>
      </c>
      <c r="W37">
        <v>0</v>
      </c>
      <c r="X37">
        <v>0</v>
      </c>
      <c r="Y37">
        <v>3000000</v>
      </c>
      <c r="Z37">
        <v>0</v>
      </c>
      <c r="AA37">
        <v>2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6</v>
      </c>
      <c r="AH37">
        <v>0</v>
      </c>
      <c r="AI37">
        <v>0</v>
      </c>
      <c r="AJ37">
        <v>0</v>
      </c>
      <c r="AK37">
        <v>0</v>
      </c>
    </row>
    <row r="38" spans="1:37" ht="12.75">
      <c r="A38" t="s">
        <v>108</v>
      </c>
      <c r="B38">
        <v>3</v>
      </c>
      <c r="C38">
        <v>120000</v>
      </c>
      <c r="D38">
        <v>1</v>
      </c>
      <c r="E38">
        <v>0</v>
      </c>
      <c r="F38">
        <v>0</v>
      </c>
      <c r="G38">
        <v>7800000</v>
      </c>
      <c r="H38">
        <v>0</v>
      </c>
      <c r="I38">
        <v>0</v>
      </c>
      <c r="J38">
        <v>0</v>
      </c>
      <c r="K38">
        <v>4</v>
      </c>
      <c r="L38">
        <v>124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6</v>
      </c>
      <c r="U38">
        <v>300000</v>
      </c>
      <c r="V38">
        <v>1</v>
      </c>
      <c r="W38">
        <v>0</v>
      </c>
      <c r="X38">
        <v>0</v>
      </c>
      <c r="Y38">
        <v>2170000</v>
      </c>
      <c r="Z38">
        <v>1</v>
      </c>
      <c r="AA38">
        <v>0</v>
      </c>
      <c r="AB38">
        <v>0</v>
      </c>
      <c r="AC38">
        <v>3</v>
      </c>
      <c r="AD38">
        <v>152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</row>
    <row r="39" spans="1:37" ht="12.75">
      <c r="A39" t="s">
        <v>109</v>
      </c>
      <c r="B39">
        <v>14</v>
      </c>
      <c r="C39">
        <v>818000</v>
      </c>
      <c r="D39">
        <v>0</v>
      </c>
      <c r="E39">
        <v>0</v>
      </c>
      <c r="F39">
        <v>1</v>
      </c>
      <c r="G39">
        <v>4190000</v>
      </c>
      <c r="H39">
        <v>0</v>
      </c>
      <c r="I39">
        <v>0</v>
      </c>
      <c r="J39">
        <v>0</v>
      </c>
      <c r="K39">
        <v>3</v>
      </c>
      <c r="L39">
        <v>182</v>
      </c>
      <c r="M39">
        <v>1</v>
      </c>
      <c r="N39">
        <v>0</v>
      </c>
      <c r="O39">
        <v>11</v>
      </c>
      <c r="P39">
        <v>0</v>
      </c>
      <c r="Q39">
        <v>0</v>
      </c>
      <c r="R39">
        <v>1</v>
      </c>
      <c r="S39">
        <v>0</v>
      </c>
      <c r="T39">
        <v>12</v>
      </c>
      <c r="U39">
        <v>1256000</v>
      </c>
      <c r="V39">
        <v>3</v>
      </c>
      <c r="W39">
        <v>5</v>
      </c>
      <c r="X39">
        <v>5</v>
      </c>
      <c r="Y39">
        <v>8350000</v>
      </c>
      <c r="Z39">
        <v>0</v>
      </c>
      <c r="AA39">
        <v>0</v>
      </c>
      <c r="AB39">
        <v>0</v>
      </c>
      <c r="AC39">
        <v>2</v>
      </c>
      <c r="AD39">
        <v>105</v>
      </c>
      <c r="AE39">
        <v>1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</row>
    <row r="40" spans="1:37" ht="12.75">
      <c r="A40" t="s">
        <v>110</v>
      </c>
      <c r="B40">
        <v>7</v>
      </c>
      <c r="C40">
        <v>212000</v>
      </c>
      <c r="D40">
        <v>2</v>
      </c>
      <c r="E40">
        <v>1</v>
      </c>
      <c r="F40">
        <v>1</v>
      </c>
      <c r="G40">
        <v>3400000</v>
      </c>
      <c r="H40">
        <v>2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9</v>
      </c>
      <c r="U40">
        <v>2322755</v>
      </c>
      <c r="V40">
        <v>2</v>
      </c>
      <c r="W40">
        <v>1</v>
      </c>
      <c r="X40">
        <v>0</v>
      </c>
      <c r="Y40">
        <v>7160000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</row>
    <row r="41" spans="1:37" ht="12.75">
      <c r="A41" t="s">
        <v>111</v>
      </c>
      <c r="T41">
        <v>2</v>
      </c>
      <c r="U41">
        <v>16000</v>
      </c>
      <c r="V41">
        <v>0</v>
      </c>
      <c r="W41">
        <v>0</v>
      </c>
      <c r="X41">
        <v>0</v>
      </c>
      <c r="Y41">
        <v>250000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</row>
    <row r="42" spans="1:37" ht="12.75">
      <c r="A42" t="s">
        <v>112</v>
      </c>
      <c r="B42">
        <v>5</v>
      </c>
      <c r="C42">
        <v>6339009</v>
      </c>
      <c r="D42">
        <v>0</v>
      </c>
      <c r="E42">
        <v>0</v>
      </c>
      <c r="F42">
        <v>0</v>
      </c>
      <c r="G42">
        <v>3200000</v>
      </c>
      <c r="H42">
        <v>1</v>
      </c>
      <c r="I42">
        <v>0</v>
      </c>
      <c r="J42">
        <v>0</v>
      </c>
      <c r="K42">
        <v>1</v>
      </c>
      <c r="L42">
        <v>252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2</v>
      </c>
      <c r="U42">
        <v>570000</v>
      </c>
      <c r="V42">
        <v>0</v>
      </c>
      <c r="W42">
        <v>0</v>
      </c>
      <c r="X42">
        <v>0</v>
      </c>
      <c r="Y42">
        <v>3300000</v>
      </c>
      <c r="Z42">
        <v>0</v>
      </c>
      <c r="AA42">
        <v>0</v>
      </c>
      <c r="AB42">
        <v>0</v>
      </c>
      <c r="AC42">
        <v>8</v>
      </c>
      <c r="AD42">
        <v>432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35</v>
      </c>
    </row>
    <row r="43" spans="1:19" ht="12.75">
      <c r="A43" t="s">
        <v>113</v>
      </c>
      <c r="B43">
        <v>5</v>
      </c>
      <c r="C43">
        <v>454000</v>
      </c>
      <c r="D43">
        <v>0</v>
      </c>
      <c r="E43">
        <v>1</v>
      </c>
      <c r="F43">
        <v>4</v>
      </c>
      <c r="G43">
        <v>3290000</v>
      </c>
      <c r="H43">
        <v>1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</row>
    <row r="44" spans="1:37" ht="12.75">
      <c r="A44" t="s">
        <v>114</v>
      </c>
      <c r="B44">
        <v>5</v>
      </c>
      <c r="C44">
        <v>425000</v>
      </c>
      <c r="D44">
        <v>0</v>
      </c>
      <c r="E44">
        <v>0</v>
      </c>
      <c r="F44">
        <v>2</v>
      </c>
      <c r="G44">
        <v>600000</v>
      </c>
      <c r="H44">
        <v>0</v>
      </c>
      <c r="I44">
        <v>0</v>
      </c>
      <c r="J44">
        <v>0</v>
      </c>
      <c r="K44">
        <v>3</v>
      </c>
      <c r="L44">
        <v>62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1</v>
      </c>
      <c r="U44">
        <v>5000</v>
      </c>
      <c r="V44">
        <v>0</v>
      </c>
      <c r="W44">
        <v>0</v>
      </c>
      <c r="X44">
        <v>0</v>
      </c>
      <c r="Y44">
        <v>1000000</v>
      </c>
      <c r="Z44">
        <v>0</v>
      </c>
      <c r="AA44">
        <v>0</v>
      </c>
      <c r="AB44">
        <v>0</v>
      </c>
      <c r="AC44">
        <v>1</v>
      </c>
      <c r="AD44">
        <v>48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</row>
    <row r="45" spans="1:37" ht="12.75">
      <c r="A45" t="s">
        <v>115</v>
      </c>
      <c r="B45">
        <v>3</v>
      </c>
      <c r="C45">
        <v>651045</v>
      </c>
      <c r="D45">
        <v>0</v>
      </c>
      <c r="E45">
        <v>1</v>
      </c>
      <c r="F45">
        <v>3</v>
      </c>
      <c r="G45">
        <v>4800000</v>
      </c>
      <c r="H45">
        <v>0</v>
      </c>
      <c r="I45">
        <v>0</v>
      </c>
      <c r="J45">
        <v>2</v>
      </c>
      <c r="K45">
        <v>1</v>
      </c>
      <c r="L45">
        <v>32</v>
      </c>
      <c r="M45">
        <v>0</v>
      </c>
      <c r="N45">
        <v>0</v>
      </c>
      <c r="O45">
        <v>3</v>
      </c>
      <c r="P45">
        <v>0</v>
      </c>
      <c r="Q45">
        <v>0</v>
      </c>
      <c r="R45">
        <v>0</v>
      </c>
      <c r="S45">
        <v>0</v>
      </c>
      <c r="T45">
        <v>3</v>
      </c>
      <c r="U45">
        <v>215000</v>
      </c>
      <c r="V45">
        <v>0</v>
      </c>
      <c r="W45">
        <v>1</v>
      </c>
      <c r="X45">
        <v>1</v>
      </c>
      <c r="Y45">
        <v>17200000</v>
      </c>
      <c r="Z45">
        <v>0</v>
      </c>
      <c r="AA45">
        <v>2</v>
      </c>
      <c r="AB45">
        <v>0</v>
      </c>
      <c r="AC45">
        <v>1</v>
      </c>
      <c r="AD45">
        <v>9</v>
      </c>
      <c r="AE45">
        <v>0</v>
      </c>
      <c r="AF45">
        <v>0</v>
      </c>
      <c r="AG45">
        <v>3</v>
      </c>
      <c r="AH45">
        <v>0</v>
      </c>
      <c r="AI45">
        <v>0</v>
      </c>
      <c r="AJ45">
        <v>0</v>
      </c>
      <c r="AK45">
        <v>0</v>
      </c>
    </row>
    <row r="46" spans="1:37" ht="12.75">
      <c r="A46" t="s">
        <v>116</v>
      </c>
      <c r="B46">
        <v>1</v>
      </c>
      <c r="C46">
        <v>5000</v>
      </c>
      <c r="D46">
        <v>0</v>
      </c>
      <c r="E46">
        <v>1</v>
      </c>
      <c r="F46">
        <v>1</v>
      </c>
      <c r="G46">
        <v>100000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1</v>
      </c>
      <c r="U46">
        <v>100000</v>
      </c>
      <c r="V46">
        <v>0</v>
      </c>
      <c r="W46">
        <v>1</v>
      </c>
      <c r="X46">
        <v>0</v>
      </c>
      <c r="Y46">
        <v>5500000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</row>
    <row r="47" spans="1:37" ht="12.75">
      <c r="A47" t="s">
        <v>117</v>
      </c>
      <c r="B47">
        <v>4</v>
      </c>
      <c r="C47">
        <v>209000</v>
      </c>
      <c r="D47">
        <v>2</v>
      </c>
      <c r="E47">
        <v>0</v>
      </c>
      <c r="F47">
        <v>0</v>
      </c>
      <c r="G47">
        <v>2500000</v>
      </c>
      <c r="H47">
        <v>1</v>
      </c>
      <c r="I47">
        <v>0</v>
      </c>
      <c r="J47">
        <v>0</v>
      </c>
      <c r="K47">
        <v>3</v>
      </c>
      <c r="L47">
        <v>144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1</v>
      </c>
      <c r="U47">
        <v>100000</v>
      </c>
      <c r="V47">
        <v>0</v>
      </c>
      <c r="W47">
        <v>0</v>
      </c>
      <c r="X47">
        <v>2</v>
      </c>
      <c r="Y47">
        <v>2000000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</row>
    <row r="48" spans="1:37" ht="12.75">
      <c r="A48" t="s">
        <v>118</v>
      </c>
      <c r="B48">
        <v>5</v>
      </c>
      <c r="C48">
        <v>345000</v>
      </c>
      <c r="D48">
        <v>0</v>
      </c>
      <c r="E48">
        <v>0</v>
      </c>
      <c r="F48">
        <v>0</v>
      </c>
      <c r="G48">
        <v>4500000</v>
      </c>
      <c r="H48">
        <v>3</v>
      </c>
      <c r="I48">
        <v>0</v>
      </c>
      <c r="J48">
        <v>0</v>
      </c>
      <c r="K48">
        <v>1</v>
      </c>
      <c r="L48">
        <v>26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3</v>
      </c>
      <c r="U48">
        <v>160000</v>
      </c>
      <c r="V48">
        <v>0</v>
      </c>
      <c r="W48">
        <v>0</v>
      </c>
      <c r="X48">
        <v>0</v>
      </c>
      <c r="Y48">
        <v>500000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</row>
    <row r="49" spans="1:37" ht="12.75">
      <c r="A49" t="s">
        <v>119</v>
      </c>
      <c r="B49">
        <v>8</v>
      </c>
      <c r="C49">
        <v>397000</v>
      </c>
      <c r="D49">
        <v>0</v>
      </c>
      <c r="E49">
        <v>0</v>
      </c>
      <c r="F49">
        <v>0</v>
      </c>
      <c r="G49">
        <v>8600000</v>
      </c>
      <c r="H49">
        <v>1</v>
      </c>
      <c r="I49">
        <v>0</v>
      </c>
      <c r="J49">
        <v>0</v>
      </c>
      <c r="K49">
        <v>2</v>
      </c>
      <c r="L49">
        <v>48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11</v>
      </c>
      <c r="U49">
        <v>634600</v>
      </c>
      <c r="V49">
        <v>3</v>
      </c>
      <c r="W49">
        <v>0</v>
      </c>
      <c r="X49">
        <v>10</v>
      </c>
      <c r="Y49">
        <v>14250000</v>
      </c>
      <c r="Z49">
        <v>0</v>
      </c>
      <c r="AA49">
        <v>1</v>
      </c>
      <c r="AB49">
        <v>0</v>
      </c>
      <c r="AC49">
        <v>6</v>
      </c>
      <c r="AD49">
        <v>140</v>
      </c>
      <c r="AE49">
        <v>0</v>
      </c>
      <c r="AF49">
        <v>0</v>
      </c>
      <c r="AG49">
        <v>1</v>
      </c>
      <c r="AH49">
        <v>0</v>
      </c>
      <c r="AI49">
        <v>0</v>
      </c>
      <c r="AJ49">
        <v>0</v>
      </c>
      <c r="AK49">
        <v>12</v>
      </c>
    </row>
    <row r="50" spans="1:37" ht="12.75">
      <c r="A50" t="s">
        <v>120</v>
      </c>
      <c r="B50">
        <v>5</v>
      </c>
      <c r="C50">
        <v>3887488</v>
      </c>
      <c r="D50">
        <v>0</v>
      </c>
      <c r="E50">
        <v>0</v>
      </c>
      <c r="F50">
        <v>0</v>
      </c>
      <c r="G50">
        <v>16600000</v>
      </c>
      <c r="H50">
        <v>0</v>
      </c>
      <c r="I50">
        <v>0</v>
      </c>
      <c r="J50">
        <v>0</v>
      </c>
      <c r="K50">
        <v>3</v>
      </c>
      <c r="L50">
        <v>1287</v>
      </c>
      <c r="M50">
        <v>1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4</v>
      </c>
      <c r="U50">
        <v>126521</v>
      </c>
      <c r="V50">
        <v>0</v>
      </c>
      <c r="W50">
        <v>1</v>
      </c>
      <c r="X50">
        <v>0</v>
      </c>
      <c r="Y50">
        <v>1100000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</row>
    <row r="51" spans="1:19" ht="12.75">
      <c r="A51" t="s">
        <v>121</v>
      </c>
      <c r="B51">
        <v>2</v>
      </c>
      <c r="C51">
        <v>230000</v>
      </c>
      <c r="D51">
        <v>0</v>
      </c>
      <c r="E51">
        <v>0</v>
      </c>
      <c r="F51">
        <v>0</v>
      </c>
      <c r="G51">
        <v>1700000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</row>
    <row r="52" spans="1:19" ht="12.75">
      <c r="A52" t="s">
        <v>122</v>
      </c>
      <c r="B52">
        <v>1</v>
      </c>
      <c r="C52">
        <v>200000</v>
      </c>
      <c r="D52">
        <v>0</v>
      </c>
      <c r="E52">
        <v>0</v>
      </c>
      <c r="F52">
        <v>0</v>
      </c>
      <c r="G52">
        <v>200000</v>
      </c>
      <c r="H52">
        <v>0</v>
      </c>
      <c r="I52">
        <v>0</v>
      </c>
      <c r="J52">
        <v>0</v>
      </c>
      <c r="K52">
        <v>1</v>
      </c>
      <c r="L52">
        <v>15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</row>
    <row r="53" spans="1:37" ht="12.75">
      <c r="A53" t="s">
        <v>123</v>
      </c>
      <c r="B53">
        <v>978</v>
      </c>
      <c r="C53">
        <v>128137643</v>
      </c>
      <c r="D53">
        <v>78</v>
      </c>
      <c r="E53">
        <v>105</v>
      </c>
      <c r="F53">
        <v>434</v>
      </c>
      <c r="G53">
        <v>594265000</v>
      </c>
      <c r="H53">
        <v>121</v>
      </c>
      <c r="I53">
        <v>336</v>
      </c>
      <c r="J53">
        <v>70</v>
      </c>
      <c r="K53">
        <v>517</v>
      </c>
      <c r="L53">
        <v>30351</v>
      </c>
      <c r="M53">
        <v>47</v>
      </c>
      <c r="N53">
        <v>18</v>
      </c>
      <c r="O53">
        <v>6169</v>
      </c>
      <c r="P53">
        <v>0</v>
      </c>
      <c r="Q53">
        <v>8</v>
      </c>
      <c r="R53">
        <v>106</v>
      </c>
      <c r="S53">
        <v>91</v>
      </c>
      <c r="T53">
        <v>939</v>
      </c>
      <c r="U53">
        <v>124071983</v>
      </c>
      <c r="V53">
        <v>94</v>
      </c>
      <c r="W53">
        <v>97</v>
      </c>
      <c r="X53">
        <v>361</v>
      </c>
      <c r="Y53">
        <v>613205000</v>
      </c>
      <c r="Z53">
        <v>80</v>
      </c>
      <c r="AA53">
        <v>118</v>
      </c>
      <c r="AB53">
        <v>194</v>
      </c>
      <c r="AC53">
        <v>537</v>
      </c>
      <c r="AD53">
        <v>25065</v>
      </c>
      <c r="AE53">
        <v>44</v>
      </c>
      <c r="AF53">
        <v>11</v>
      </c>
      <c r="AG53">
        <v>2524</v>
      </c>
      <c r="AH53">
        <v>0</v>
      </c>
      <c r="AI53">
        <v>12</v>
      </c>
      <c r="AJ53">
        <v>16</v>
      </c>
      <c r="AK53">
        <v>138</v>
      </c>
    </row>
    <row r="54" spans="1:37" ht="12.75">
      <c r="A54" t="s">
        <v>124</v>
      </c>
      <c r="B54">
        <v>418</v>
      </c>
      <c r="C54">
        <v>43681668</v>
      </c>
      <c r="D54">
        <v>27</v>
      </c>
      <c r="E54">
        <v>46</v>
      </c>
      <c r="F54">
        <v>332</v>
      </c>
      <c r="G54">
        <v>276160000</v>
      </c>
      <c r="H54">
        <v>88</v>
      </c>
      <c r="I54">
        <v>2</v>
      </c>
      <c r="J54">
        <v>7</v>
      </c>
      <c r="K54">
        <v>118</v>
      </c>
      <c r="L54">
        <v>6185</v>
      </c>
      <c r="M54">
        <v>19</v>
      </c>
      <c r="N54">
        <v>0</v>
      </c>
      <c r="O54">
        <v>16</v>
      </c>
      <c r="P54">
        <v>0</v>
      </c>
      <c r="Q54">
        <v>0</v>
      </c>
      <c r="R54">
        <v>19</v>
      </c>
      <c r="S54">
        <v>10</v>
      </c>
      <c r="T54">
        <v>414</v>
      </c>
      <c r="U54">
        <v>52304918</v>
      </c>
      <c r="V54">
        <v>38</v>
      </c>
      <c r="W54">
        <v>55</v>
      </c>
      <c r="X54">
        <v>307</v>
      </c>
      <c r="Y54">
        <v>287165000</v>
      </c>
      <c r="Z54">
        <v>60</v>
      </c>
      <c r="AA54">
        <v>4</v>
      </c>
      <c r="AB54">
        <v>0</v>
      </c>
      <c r="AC54">
        <v>145</v>
      </c>
      <c r="AD54">
        <v>6081</v>
      </c>
      <c r="AE54">
        <v>27</v>
      </c>
      <c r="AF54">
        <v>0</v>
      </c>
      <c r="AG54">
        <v>1</v>
      </c>
      <c r="AH54">
        <v>0</v>
      </c>
      <c r="AI54">
        <v>1</v>
      </c>
      <c r="AJ54">
        <v>1</v>
      </c>
      <c r="AK54">
        <v>23</v>
      </c>
    </row>
    <row r="55" spans="1:37" ht="12.75">
      <c r="A55" t="s">
        <v>125</v>
      </c>
      <c r="B55">
        <v>560</v>
      </c>
      <c r="C55">
        <v>84455975</v>
      </c>
      <c r="D55">
        <v>51</v>
      </c>
      <c r="E55">
        <v>59</v>
      </c>
      <c r="F55">
        <v>102</v>
      </c>
      <c r="G55">
        <v>318105000</v>
      </c>
      <c r="H55">
        <v>33</v>
      </c>
      <c r="I55">
        <v>334</v>
      </c>
      <c r="J55">
        <v>63</v>
      </c>
      <c r="K55">
        <v>399</v>
      </c>
      <c r="L55">
        <v>24166</v>
      </c>
      <c r="M55">
        <v>28</v>
      </c>
      <c r="N55">
        <v>18</v>
      </c>
      <c r="O55">
        <v>6153</v>
      </c>
      <c r="P55">
        <v>0</v>
      </c>
      <c r="Q55">
        <v>8</v>
      </c>
      <c r="R55">
        <v>87</v>
      </c>
      <c r="S55">
        <v>81</v>
      </c>
      <c r="T55">
        <v>525</v>
      </c>
      <c r="U55">
        <v>71767065</v>
      </c>
      <c r="V55">
        <v>56</v>
      </c>
      <c r="W55">
        <v>42</v>
      </c>
      <c r="X55">
        <v>54</v>
      </c>
      <c r="Y55">
        <v>326040000</v>
      </c>
      <c r="Z55">
        <v>20</v>
      </c>
      <c r="AA55">
        <v>114</v>
      </c>
      <c r="AB55">
        <v>194</v>
      </c>
      <c r="AC55">
        <v>392</v>
      </c>
      <c r="AD55">
        <v>18984</v>
      </c>
      <c r="AE55">
        <v>17</v>
      </c>
      <c r="AF55">
        <v>11</v>
      </c>
      <c r="AG55">
        <v>2523</v>
      </c>
      <c r="AH55">
        <v>0</v>
      </c>
      <c r="AI55">
        <v>11</v>
      </c>
      <c r="AJ55">
        <v>15</v>
      </c>
      <c r="AK55">
        <v>115</v>
      </c>
    </row>
    <row r="56" ht="12.75">
      <c r="A56" t="s">
        <v>126</v>
      </c>
    </row>
    <row r="57" ht="12.75">
      <c r="A57" t="s">
        <v>127</v>
      </c>
    </row>
    <row r="58" ht="12.75">
      <c r="A58" t="s">
        <v>128</v>
      </c>
    </row>
    <row r="59" ht="12.75">
      <c r="A59" t="s">
        <v>129</v>
      </c>
    </row>
    <row r="60" spans="1:37" ht="12.75">
      <c r="A60" t="s">
        <v>130</v>
      </c>
      <c r="B60">
        <v>12</v>
      </c>
      <c r="C60">
        <v>1426863</v>
      </c>
      <c r="D60">
        <v>0</v>
      </c>
      <c r="E60">
        <v>1</v>
      </c>
      <c r="F60">
        <v>15</v>
      </c>
      <c r="G60">
        <v>8900000</v>
      </c>
      <c r="H60">
        <v>2</v>
      </c>
      <c r="I60">
        <v>2</v>
      </c>
      <c r="J60">
        <v>0</v>
      </c>
      <c r="K60">
        <v>2</v>
      </c>
      <c r="L60">
        <v>850</v>
      </c>
      <c r="M60">
        <v>0</v>
      </c>
      <c r="N60">
        <v>0</v>
      </c>
      <c r="O60">
        <v>5</v>
      </c>
      <c r="P60">
        <v>0</v>
      </c>
      <c r="Q60">
        <v>0</v>
      </c>
      <c r="R60">
        <v>0</v>
      </c>
      <c r="S60">
        <v>0</v>
      </c>
      <c r="T60">
        <v>14</v>
      </c>
      <c r="U60">
        <v>1264550</v>
      </c>
      <c r="V60">
        <v>0</v>
      </c>
      <c r="W60">
        <v>0</v>
      </c>
      <c r="X60">
        <v>5</v>
      </c>
      <c r="Y60">
        <v>13260000</v>
      </c>
      <c r="Z60">
        <v>0</v>
      </c>
      <c r="AA60">
        <v>0</v>
      </c>
      <c r="AB60">
        <v>0</v>
      </c>
      <c r="AC60">
        <v>3</v>
      </c>
      <c r="AD60">
        <v>556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</row>
    <row r="61" spans="1:37" ht="12.75">
      <c r="A61" t="s">
        <v>131</v>
      </c>
      <c r="B61">
        <v>3</v>
      </c>
      <c r="C61">
        <v>4033350</v>
      </c>
      <c r="D61">
        <v>0</v>
      </c>
      <c r="E61">
        <v>0</v>
      </c>
      <c r="F61">
        <v>0</v>
      </c>
      <c r="G61">
        <v>15500000</v>
      </c>
      <c r="H61">
        <v>0</v>
      </c>
      <c r="I61">
        <v>0</v>
      </c>
      <c r="J61">
        <v>0</v>
      </c>
      <c r="K61">
        <v>2</v>
      </c>
      <c r="L61">
        <v>1952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8</v>
      </c>
      <c r="U61">
        <v>3917800</v>
      </c>
      <c r="V61">
        <v>1</v>
      </c>
      <c r="W61">
        <v>0</v>
      </c>
      <c r="X61">
        <v>0</v>
      </c>
      <c r="Y61">
        <v>10500000</v>
      </c>
      <c r="Z61">
        <v>1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</row>
    <row r="62" spans="1:37" ht="12.75">
      <c r="A62" t="s">
        <v>132</v>
      </c>
      <c r="B62">
        <v>7</v>
      </c>
      <c r="C62">
        <v>190400</v>
      </c>
      <c r="D62">
        <v>0</v>
      </c>
      <c r="E62">
        <v>0</v>
      </c>
      <c r="F62">
        <v>0</v>
      </c>
      <c r="G62">
        <v>2010000</v>
      </c>
      <c r="H62">
        <v>2</v>
      </c>
      <c r="I62">
        <v>0</v>
      </c>
      <c r="J62">
        <v>0</v>
      </c>
      <c r="K62">
        <v>0</v>
      </c>
      <c r="L62">
        <v>181</v>
      </c>
      <c r="M62">
        <v>0</v>
      </c>
      <c r="N62">
        <v>0</v>
      </c>
      <c r="O62">
        <v>79</v>
      </c>
      <c r="P62">
        <v>0</v>
      </c>
      <c r="Q62">
        <v>0</v>
      </c>
      <c r="R62">
        <v>0</v>
      </c>
      <c r="S62">
        <v>0</v>
      </c>
      <c r="T62">
        <v>9</v>
      </c>
      <c r="U62">
        <v>729900</v>
      </c>
      <c r="V62">
        <v>0</v>
      </c>
      <c r="W62">
        <v>0</v>
      </c>
      <c r="X62">
        <v>0</v>
      </c>
      <c r="Y62">
        <v>1210000</v>
      </c>
      <c r="Z62">
        <v>0</v>
      </c>
      <c r="AA62">
        <v>50</v>
      </c>
      <c r="AB62">
        <v>0</v>
      </c>
      <c r="AC62">
        <v>1</v>
      </c>
      <c r="AD62">
        <v>237</v>
      </c>
      <c r="AE62">
        <v>0</v>
      </c>
      <c r="AF62">
        <v>0</v>
      </c>
      <c r="AG62">
        <v>365</v>
      </c>
      <c r="AH62">
        <v>0</v>
      </c>
      <c r="AI62">
        <v>0</v>
      </c>
      <c r="AJ62">
        <v>0</v>
      </c>
      <c r="AK62">
        <v>0</v>
      </c>
    </row>
    <row r="63" spans="1:37" ht="12.75">
      <c r="A63" t="s">
        <v>133</v>
      </c>
      <c r="B63">
        <v>735</v>
      </c>
      <c r="C63">
        <v>85551219</v>
      </c>
      <c r="D63">
        <v>74</v>
      </c>
      <c r="E63">
        <v>67</v>
      </c>
      <c r="F63">
        <v>370</v>
      </c>
      <c r="G63">
        <v>457175000</v>
      </c>
      <c r="H63">
        <v>26</v>
      </c>
      <c r="I63">
        <v>34</v>
      </c>
      <c r="J63">
        <v>70</v>
      </c>
      <c r="K63">
        <v>495</v>
      </c>
      <c r="L63">
        <v>25425</v>
      </c>
      <c r="M63">
        <v>11</v>
      </c>
      <c r="N63">
        <v>18</v>
      </c>
      <c r="O63">
        <v>85</v>
      </c>
      <c r="P63">
        <v>0</v>
      </c>
      <c r="Q63">
        <v>8</v>
      </c>
      <c r="R63">
        <v>106</v>
      </c>
      <c r="S63">
        <v>91</v>
      </c>
      <c r="T63">
        <v>740</v>
      </c>
      <c r="U63">
        <v>92301994</v>
      </c>
      <c r="V63">
        <v>88</v>
      </c>
      <c r="W63">
        <v>66</v>
      </c>
      <c r="X63">
        <v>317</v>
      </c>
      <c r="Y63">
        <v>475925000</v>
      </c>
      <c r="Z63">
        <v>21</v>
      </c>
      <c r="AA63">
        <v>68</v>
      </c>
      <c r="AB63">
        <v>94</v>
      </c>
      <c r="AC63">
        <v>507</v>
      </c>
      <c r="AD63">
        <v>22673</v>
      </c>
      <c r="AE63">
        <v>11</v>
      </c>
      <c r="AF63">
        <v>11</v>
      </c>
      <c r="AG63">
        <v>2154</v>
      </c>
      <c r="AH63">
        <v>0</v>
      </c>
      <c r="AI63">
        <v>12</v>
      </c>
      <c r="AJ63">
        <v>16</v>
      </c>
      <c r="AK63">
        <v>138</v>
      </c>
    </row>
    <row r="64" spans="1:37" ht="12.75">
      <c r="A64" t="s">
        <v>134</v>
      </c>
      <c r="B64">
        <v>4</v>
      </c>
      <c r="C64">
        <v>221000</v>
      </c>
      <c r="D64">
        <v>0</v>
      </c>
      <c r="E64">
        <v>0</v>
      </c>
      <c r="F64">
        <v>0</v>
      </c>
      <c r="G64">
        <v>7150000</v>
      </c>
      <c r="H64">
        <v>0</v>
      </c>
      <c r="I64">
        <v>300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1</v>
      </c>
      <c r="U64">
        <v>10000</v>
      </c>
      <c r="V64">
        <v>0</v>
      </c>
      <c r="W64">
        <v>0</v>
      </c>
      <c r="X64">
        <v>0</v>
      </c>
      <c r="Y64">
        <v>400000</v>
      </c>
      <c r="Z64">
        <v>0</v>
      </c>
      <c r="AA64">
        <v>0</v>
      </c>
      <c r="AB64">
        <v>100</v>
      </c>
      <c r="AC64">
        <v>1</v>
      </c>
      <c r="AD64">
        <v>32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</row>
    <row r="65" ht="12.75">
      <c r="A65" t="s">
        <v>135</v>
      </c>
    </row>
    <row r="66" ht="12.75">
      <c r="A66" t="s">
        <v>136</v>
      </c>
    </row>
    <row r="67" spans="1:19" ht="12.75">
      <c r="A67" t="s">
        <v>137</v>
      </c>
      <c r="B67">
        <v>1</v>
      </c>
      <c r="C67">
        <v>0</v>
      </c>
      <c r="D67">
        <v>0</v>
      </c>
      <c r="E67">
        <v>0</v>
      </c>
      <c r="F67">
        <v>0</v>
      </c>
      <c r="G67">
        <v>2500000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</row>
    <row r="68" ht="12.75">
      <c r="A68" t="s">
        <v>138</v>
      </c>
    </row>
    <row r="69" ht="12.75">
      <c r="A69" t="s">
        <v>139</v>
      </c>
    </row>
    <row r="70" spans="1:37" ht="12.75">
      <c r="A70" t="s">
        <v>140</v>
      </c>
      <c r="B70">
        <v>14</v>
      </c>
      <c r="C70">
        <v>2697238</v>
      </c>
      <c r="D70">
        <v>0</v>
      </c>
      <c r="E70">
        <v>0</v>
      </c>
      <c r="F70">
        <v>0</v>
      </c>
      <c r="G70">
        <v>6100000</v>
      </c>
      <c r="H70">
        <v>1</v>
      </c>
      <c r="I70">
        <v>0</v>
      </c>
      <c r="J70">
        <v>0</v>
      </c>
      <c r="K70">
        <v>3</v>
      </c>
      <c r="L70">
        <v>110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9</v>
      </c>
      <c r="U70">
        <v>225877</v>
      </c>
      <c r="V70">
        <v>0</v>
      </c>
      <c r="W70">
        <v>0</v>
      </c>
      <c r="X70">
        <v>7</v>
      </c>
      <c r="Y70">
        <v>6680000</v>
      </c>
      <c r="Z70">
        <v>0</v>
      </c>
      <c r="AA70">
        <v>0</v>
      </c>
      <c r="AB70">
        <v>0</v>
      </c>
      <c r="AC70">
        <v>3</v>
      </c>
      <c r="AD70">
        <v>86</v>
      </c>
      <c r="AE70">
        <v>0</v>
      </c>
      <c r="AF70">
        <v>0</v>
      </c>
      <c r="AG70">
        <v>5</v>
      </c>
      <c r="AH70">
        <v>0</v>
      </c>
      <c r="AI70">
        <v>0</v>
      </c>
      <c r="AJ70">
        <v>0</v>
      </c>
      <c r="AK70">
        <v>0</v>
      </c>
    </row>
    <row r="71" spans="1:19" ht="12.75">
      <c r="A71" t="s">
        <v>141</v>
      </c>
      <c r="B71">
        <v>2</v>
      </c>
      <c r="C71">
        <v>195000</v>
      </c>
      <c r="D71">
        <v>0</v>
      </c>
      <c r="E71">
        <v>0</v>
      </c>
      <c r="F71">
        <v>0</v>
      </c>
      <c r="G71">
        <v>290000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</row>
    <row r="72" spans="1:37" ht="12.75">
      <c r="A72" t="s">
        <v>142</v>
      </c>
      <c r="B72">
        <v>114</v>
      </c>
      <c r="C72">
        <v>18690941</v>
      </c>
      <c r="D72">
        <v>1</v>
      </c>
      <c r="E72">
        <v>9</v>
      </c>
      <c r="F72">
        <v>10</v>
      </c>
      <c r="G72">
        <v>35990000</v>
      </c>
      <c r="H72">
        <v>85</v>
      </c>
      <c r="I72">
        <v>0</v>
      </c>
      <c r="J72">
        <v>0</v>
      </c>
      <c r="K72">
        <v>1</v>
      </c>
      <c r="L72">
        <v>212</v>
      </c>
      <c r="M72">
        <v>36</v>
      </c>
      <c r="N72">
        <v>0</v>
      </c>
      <c r="O72">
        <v>6000</v>
      </c>
      <c r="P72">
        <v>0</v>
      </c>
      <c r="Q72">
        <v>0</v>
      </c>
      <c r="R72">
        <v>0</v>
      </c>
      <c r="S72">
        <v>0</v>
      </c>
      <c r="T72">
        <v>86</v>
      </c>
      <c r="U72">
        <v>20100254</v>
      </c>
      <c r="V72">
        <v>2</v>
      </c>
      <c r="W72">
        <v>5</v>
      </c>
      <c r="X72">
        <v>4</v>
      </c>
      <c r="Y72">
        <v>29790000</v>
      </c>
      <c r="Z72">
        <v>56</v>
      </c>
      <c r="AA72">
        <v>0</v>
      </c>
      <c r="AB72">
        <v>0</v>
      </c>
      <c r="AC72">
        <v>6</v>
      </c>
      <c r="AD72">
        <v>349</v>
      </c>
      <c r="AE72">
        <v>33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</row>
    <row r="73" spans="1:37" ht="12.75">
      <c r="A73" t="s">
        <v>143</v>
      </c>
      <c r="B73">
        <v>12</v>
      </c>
      <c r="C73">
        <v>2002024</v>
      </c>
      <c r="D73">
        <v>0</v>
      </c>
      <c r="E73">
        <v>0</v>
      </c>
      <c r="F73">
        <v>0</v>
      </c>
      <c r="G73">
        <v>4700000</v>
      </c>
      <c r="H73">
        <v>0</v>
      </c>
      <c r="I73">
        <v>0</v>
      </c>
      <c r="J73">
        <v>0</v>
      </c>
      <c r="K73">
        <v>2</v>
      </c>
      <c r="L73">
        <v>492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11</v>
      </c>
      <c r="U73">
        <v>1436849</v>
      </c>
      <c r="V73">
        <v>0</v>
      </c>
      <c r="W73">
        <v>0</v>
      </c>
      <c r="X73">
        <v>0</v>
      </c>
      <c r="Y73">
        <v>36500000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</row>
    <row r="74" spans="1:37" ht="12.75">
      <c r="A74" t="s">
        <v>144</v>
      </c>
      <c r="T74">
        <v>1</v>
      </c>
      <c r="U74">
        <v>19970</v>
      </c>
      <c r="V74">
        <v>0</v>
      </c>
      <c r="W74">
        <v>0</v>
      </c>
      <c r="X74">
        <v>0</v>
      </c>
      <c r="Y74">
        <v>300000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</row>
    <row r="75" spans="1:37" ht="12.75">
      <c r="A75" t="s">
        <v>145</v>
      </c>
      <c r="B75">
        <v>2</v>
      </c>
      <c r="C75">
        <v>12906</v>
      </c>
      <c r="D75">
        <v>0</v>
      </c>
      <c r="E75">
        <v>1</v>
      </c>
      <c r="F75">
        <v>1</v>
      </c>
      <c r="G75">
        <v>1100000</v>
      </c>
      <c r="H75">
        <v>0</v>
      </c>
      <c r="I75">
        <v>0</v>
      </c>
      <c r="J75">
        <v>0</v>
      </c>
      <c r="K75">
        <v>0</v>
      </c>
      <c r="L75">
        <v>10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2</v>
      </c>
      <c r="U75">
        <v>39105</v>
      </c>
      <c r="V75">
        <v>0</v>
      </c>
      <c r="W75">
        <v>2</v>
      </c>
      <c r="X75">
        <v>5</v>
      </c>
      <c r="Y75">
        <v>8100000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</row>
    <row r="76" spans="1:37" ht="12.75">
      <c r="A76" t="s">
        <v>146</v>
      </c>
      <c r="B76">
        <v>15</v>
      </c>
      <c r="C76">
        <v>6861605</v>
      </c>
      <c r="D76">
        <v>0</v>
      </c>
      <c r="E76">
        <v>0</v>
      </c>
      <c r="F76">
        <v>34</v>
      </c>
      <c r="G76">
        <v>33300000</v>
      </c>
      <c r="H76">
        <v>2</v>
      </c>
      <c r="I76">
        <v>0</v>
      </c>
      <c r="J76">
        <v>0</v>
      </c>
      <c r="K76">
        <v>3</v>
      </c>
      <c r="L76">
        <v>382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18</v>
      </c>
      <c r="U76">
        <v>2915998</v>
      </c>
      <c r="V76">
        <v>0</v>
      </c>
      <c r="W76">
        <v>0</v>
      </c>
      <c r="X76">
        <v>14</v>
      </c>
      <c r="Y76">
        <v>23980000</v>
      </c>
      <c r="Z76">
        <v>2</v>
      </c>
      <c r="AA76">
        <v>0</v>
      </c>
      <c r="AB76">
        <v>0</v>
      </c>
      <c r="AC76">
        <v>5</v>
      </c>
      <c r="AD76">
        <v>464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</row>
    <row r="77" spans="1:37" ht="12.75">
      <c r="A77" t="s">
        <v>147</v>
      </c>
      <c r="B77">
        <v>8</v>
      </c>
      <c r="C77">
        <v>654200</v>
      </c>
      <c r="D77">
        <v>0</v>
      </c>
      <c r="E77">
        <v>1</v>
      </c>
      <c r="F77">
        <v>4</v>
      </c>
      <c r="G77">
        <v>3400000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3</v>
      </c>
      <c r="U77">
        <v>332567</v>
      </c>
      <c r="V77">
        <v>0</v>
      </c>
      <c r="W77">
        <v>0</v>
      </c>
      <c r="X77">
        <v>0</v>
      </c>
      <c r="Y77">
        <v>2000000</v>
      </c>
      <c r="Z77">
        <v>0</v>
      </c>
      <c r="AA77">
        <v>0</v>
      </c>
      <c r="AB77">
        <v>0</v>
      </c>
      <c r="AC77">
        <v>1</v>
      </c>
      <c r="AD77">
        <v>300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</row>
    <row r="78" spans="1:37" ht="12.75">
      <c r="A78" t="s">
        <v>148</v>
      </c>
      <c r="B78">
        <v>1</v>
      </c>
      <c r="C78">
        <v>0</v>
      </c>
      <c r="D78">
        <v>0</v>
      </c>
      <c r="E78">
        <v>0</v>
      </c>
      <c r="F78">
        <v>0</v>
      </c>
      <c r="G78">
        <v>3000000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2</v>
      </c>
      <c r="U78">
        <v>334019</v>
      </c>
      <c r="V78">
        <v>0</v>
      </c>
      <c r="W78">
        <v>0</v>
      </c>
      <c r="X78">
        <v>8</v>
      </c>
      <c r="Y78">
        <v>1000000</v>
      </c>
      <c r="Z78">
        <v>0</v>
      </c>
      <c r="AA78">
        <v>0</v>
      </c>
      <c r="AB78">
        <v>0</v>
      </c>
      <c r="AC78">
        <v>1</v>
      </c>
      <c r="AD78">
        <v>90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</row>
    <row r="79" spans="1:37" ht="12.75">
      <c r="A79" t="s">
        <v>149</v>
      </c>
      <c r="B79">
        <v>1</v>
      </c>
      <c r="C79">
        <v>200000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1</v>
      </c>
      <c r="L79">
        <v>120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1</v>
      </c>
      <c r="U79">
        <v>0</v>
      </c>
      <c r="V79">
        <v>2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3</v>
      </c>
      <c r="AD79">
        <v>30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</row>
    <row r="80" spans="1:37" ht="12.75">
      <c r="A80" t="s">
        <v>150</v>
      </c>
      <c r="B80">
        <v>19</v>
      </c>
      <c r="C80">
        <v>5384097</v>
      </c>
      <c r="D80">
        <v>0</v>
      </c>
      <c r="E80">
        <v>1</v>
      </c>
      <c r="F80">
        <v>0</v>
      </c>
      <c r="G80">
        <v>12650000</v>
      </c>
      <c r="H80">
        <v>3</v>
      </c>
      <c r="I80">
        <v>0</v>
      </c>
      <c r="J80">
        <v>0</v>
      </c>
      <c r="K80">
        <v>8</v>
      </c>
      <c r="L80">
        <v>615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10</v>
      </c>
      <c r="U80">
        <v>440000</v>
      </c>
      <c r="V80">
        <v>1</v>
      </c>
      <c r="W80">
        <v>0</v>
      </c>
      <c r="X80">
        <v>0</v>
      </c>
      <c r="Y80">
        <v>2060000</v>
      </c>
      <c r="Z80">
        <v>0</v>
      </c>
      <c r="AA80">
        <v>0</v>
      </c>
      <c r="AB80">
        <v>0</v>
      </c>
      <c r="AC80">
        <v>6</v>
      </c>
      <c r="AD80">
        <v>248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</row>
    <row r="81" spans="1:37" ht="12.75">
      <c r="A81" t="s">
        <v>151</v>
      </c>
      <c r="B81">
        <v>136</v>
      </c>
      <c r="C81">
        <v>22984658</v>
      </c>
      <c r="D81">
        <v>8</v>
      </c>
      <c r="E81">
        <v>4</v>
      </c>
      <c r="F81">
        <v>26</v>
      </c>
      <c r="G81">
        <v>51310000</v>
      </c>
      <c r="H81">
        <v>43</v>
      </c>
      <c r="I81">
        <v>4</v>
      </c>
      <c r="J81">
        <v>11</v>
      </c>
      <c r="K81">
        <v>58</v>
      </c>
      <c r="L81">
        <v>4339</v>
      </c>
      <c r="M81">
        <v>14</v>
      </c>
      <c r="N81">
        <v>1</v>
      </c>
      <c r="O81">
        <v>89</v>
      </c>
      <c r="P81">
        <v>0</v>
      </c>
      <c r="Q81">
        <v>0</v>
      </c>
      <c r="R81">
        <v>0</v>
      </c>
      <c r="S81">
        <v>42</v>
      </c>
      <c r="T81">
        <v>118</v>
      </c>
      <c r="U81">
        <v>23649827</v>
      </c>
      <c r="V81">
        <v>6</v>
      </c>
      <c r="W81">
        <v>3</v>
      </c>
      <c r="X81">
        <v>42</v>
      </c>
      <c r="Y81">
        <v>51090000</v>
      </c>
      <c r="Z81">
        <v>26</v>
      </c>
      <c r="AA81">
        <v>4</v>
      </c>
      <c r="AB81">
        <v>4</v>
      </c>
      <c r="AC81">
        <v>69</v>
      </c>
      <c r="AD81">
        <v>2676</v>
      </c>
      <c r="AE81">
        <v>15</v>
      </c>
      <c r="AF81">
        <v>2</v>
      </c>
      <c r="AG81">
        <v>310</v>
      </c>
      <c r="AH81">
        <v>0</v>
      </c>
      <c r="AI81">
        <v>2</v>
      </c>
      <c r="AJ81">
        <v>1</v>
      </c>
      <c r="AK81">
        <v>13</v>
      </c>
    </row>
    <row r="82" spans="1:19" ht="12.75">
      <c r="A82" t="s">
        <v>152</v>
      </c>
      <c r="B82">
        <v>3</v>
      </c>
      <c r="C82">
        <v>130000</v>
      </c>
      <c r="D82">
        <v>0</v>
      </c>
      <c r="E82">
        <v>1</v>
      </c>
      <c r="F82">
        <v>37</v>
      </c>
      <c r="G82">
        <v>5900000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</row>
    <row r="83" spans="1:37" ht="12.75">
      <c r="A83" t="s">
        <v>153</v>
      </c>
      <c r="B83">
        <v>286</v>
      </c>
      <c r="C83">
        <v>44396892</v>
      </c>
      <c r="D83">
        <v>19</v>
      </c>
      <c r="E83">
        <v>25</v>
      </c>
      <c r="F83">
        <v>122</v>
      </c>
      <c r="G83">
        <v>224230000</v>
      </c>
      <c r="H83">
        <v>14</v>
      </c>
      <c r="I83">
        <v>294</v>
      </c>
      <c r="J83">
        <v>46</v>
      </c>
      <c r="K83">
        <v>206</v>
      </c>
      <c r="L83">
        <v>11956</v>
      </c>
      <c r="M83">
        <v>8</v>
      </c>
      <c r="N83">
        <v>0</v>
      </c>
      <c r="O83">
        <v>48</v>
      </c>
      <c r="P83">
        <v>0</v>
      </c>
      <c r="Q83">
        <v>8</v>
      </c>
      <c r="R83">
        <v>19</v>
      </c>
      <c r="S83">
        <v>15</v>
      </c>
      <c r="T83">
        <v>293</v>
      </c>
      <c r="U83">
        <v>49940278</v>
      </c>
      <c r="V83">
        <v>19</v>
      </c>
      <c r="W83">
        <v>21</v>
      </c>
      <c r="X83">
        <v>93</v>
      </c>
      <c r="Y83">
        <v>242655000</v>
      </c>
      <c r="Z83">
        <v>11</v>
      </c>
      <c r="AA83">
        <v>80</v>
      </c>
      <c r="AB83">
        <v>45</v>
      </c>
      <c r="AC83">
        <v>203</v>
      </c>
      <c r="AD83">
        <v>10940</v>
      </c>
      <c r="AE83">
        <v>3</v>
      </c>
      <c r="AF83">
        <v>7</v>
      </c>
      <c r="AG83">
        <v>92</v>
      </c>
      <c r="AH83">
        <v>0</v>
      </c>
      <c r="AI83">
        <v>6</v>
      </c>
      <c r="AJ83">
        <v>12</v>
      </c>
      <c r="AK83">
        <v>81</v>
      </c>
    </row>
    <row r="84" spans="1:37" ht="12.75">
      <c r="A84" t="s">
        <v>154</v>
      </c>
      <c r="B84">
        <v>216</v>
      </c>
      <c r="C84">
        <v>21711022</v>
      </c>
      <c r="D84">
        <v>3</v>
      </c>
      <c r="E84">
        <v>6</v>
      </c>
      <c r="F84">
        <v>28</v>
      </c>
      <c r="G84">
        <v>154730000</v>
      </c>
      <c r="H84">
        <v>8</v>
      </c>
      <c r="I84">
        <v>37</v>
      </c>
      <c r="J84">
        <v>8</v>
      </c>
      <c r="K84">
        <v>116</v>
      </c>
      <c r="L84">
        <v>4521</v>
      </c>
      <c r="M84">
        <v>1</v>
      </c>
      <c r="N84">
        <v>3</v>
      </c>
      <c r="O84">
        <v>14</v>
      </c>
      <c r="P84">
        <v>0</v>
      </c>
      <c r="Q84">
        <v>0</v>
      </c>
      <c r="R84">
        <v>85</v>
      </c>
      <c r="S84">
        <v>34</v>
      </c>
      <c r="T84">
        <v>190</v>
      </c>
      <c r="U84">
        <v>16912219</v>
      </c>
      <c r="V84">
        <v>16</v>
      </c>
      <c r="W84">
        <v>9</v>
      </c>
      <c r="X84">
        <v>26</v>
      </c>
      <c r="Y84">
        <v>116665000</v>
      </c>
      <c r="Z84">
        <v>7</v>
      </c>
      <c r="AA84">
        <v>14</v>
      </c>
      <c r="AB84">
        <v>35</v>
      </c>
      <c r="AC84">
        <v>110</v>
      </c>
      <c r="AD84">
        <v>4188</v>
      </c>
      <c r="AE84">
        <v>2</v>
      </c>
      <c r="AF84">
        <v>0</v>
      </c>
      <c r="AG84">
        <v>2</v>
      </c>
      <c r="AH84">
        <v>0</v>
      </c>
      <c r="AI84">
        <v>0</v>
      </c>
      <c r="AJ84">
        <v>0</v>
      </c>
      <c r="AK84">
        <v>6</v>
      </c>
    </row>
    <row r="85" spans="1:37" ht="12.75">
      <c r="A85" t="s">
        <v>155</v>
      </c>
      <c r="T85">
        <v>1</v>
      </c>
      <c r="U85">
        <v>200000</v>
      </c>
      <c r="V85">
        <v>0</v>
      </c>
      <c r="W85">
        <v>0</v>
      </c>
      <c r="X85">
        <v>0</v>
      </c>
      <c r="Y85">
        <v>2000000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</row>
    <row r="86" spans="1:37" ht="12.75">
      <c r="A86" t="s">
        <v>156</v>
      </c>
      <c r="B86">
        <v>250</v>
      </c>
      <c r="C86">
        <v>26064540</v>
      </c>
      <c r="D86">
        <v>47</v>
      </c>
      <c r="E86">
        <v>59</v>
      </c>
      <c r="F86">
        <v>178</v>
      </c>
      <c r="G86">
        <v>124085000</v>
      </c>
      <c r="H86">
        <v>9</v>
      </c>
      <c r="I86">
        <v>1</v>
      </c>
      <c r="J86">
        <v>3</v>
      </c>
      <c r="K86">
        <v>128</v>
      </c>
      <c r="L86">
        <v>8885</v>
      </c>
      <c r="M86">
        <v>5</v>
      </c>
      <c r="N86">
        <v>14</v>
      </c>
      <c r="O86">
        <v>15</v>
      </c>
      <c r="P86">
        <v>0</v>
      </c>
      <c r="Q86">
        <v>0</v>
      </c>
      <c r="R86">
        <v>2</v>
      </c>
      <c r="S86">
        <v>0</v>
      </c>
      <c r="T86">
        <v>241</v>
      </c>
      <c r="U86">
        <v>17840533</v>
      </c>
      <c r="V86">
        <v>50</v>
      </c>
      <c r="W86">
        <v>56</v>
      </c>
      <c r="X86">
        <v>182</v>
      </c>
      <c r="Y86">
        <v>156985000</v>
      </c>
      <c r="Z86">
        <v>3</v>
      </c>
      <c r="AA86">
        <v>6</v>
      </c>
      <c r="AB86">
        <v>10</v>
      </c>
      <c r="AC86">
        <v>127</v>
      </c>
      <c r="AD86">
        <v>5567</v>
      </c>
      <c r="AE86">
        <v>3</v>
      </c>
      <c r="AF86">
        <v>0</v>
      </c>
      <c r="AG86">
        <v>2083</v>
      </c>
      <c r="AH86">
        <v>0</v>
      </c>
      <c r="AI86">
        <v>0</v>
      </c>
      <c r="AJ86">
        <v>1</v>
      </c>
      <c r="AK86">
        <v>9</v>
      </c>
    </row>
    <row r="87" spans="1:37" ht="12.75">
      <c r="A87" t="s">
        <v>157</v>
      </c>
      <c r="B87">
        <v>130</v>
      </c>
      <c r="C87">
        <v>10554020</v>
      </c>
      <c r="D87">
        <v>39</v>
      </c>
      <c r="E87">
        <v>26</v>
      </c>
      <c r="F87">
        <v>122</v>
      </c>
      <c r="G87">
        <v>64970000</v>
      </c>
      <c r="H87">
        <v>4</v>
      </c>
      <c r="I87">
        <v>0</v>
      </c>
      <c r="J87">
        <v>0</v>
      </c>
      <c r="K87">
        <v>62</v>
      </c>
      <c r="L87">
        <v>4410</v>
      </c>
      <c r="M87">
        <v>1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140</v>
      </c>
      <c r="U87">
        <v>10934504</v>
      </c>
      <c r="V87">
        <v>46</v>
      </c>
      <c r="W87">
        <v>34</v>
      </c>
      <c r="X87">
        <v>143</v>
      </c>
      <c r="Y87">
        <v>105010000</v>
      </c>
      <c r="Z87">
        <v>1</v>
      </c>
      <c r="AA87">
        <v>2</v>
      </c>
      <c r="AB87">
        <v>10</v>
      </c>
      <c r="AC87">
        <v>73</v>
      </c>
      <c r="AD87">
        <v>3255</v>
      </c>
      <c r="AE87">
        <v>1</v>
      </c>
      <c r="AF87">
        <v>0</v>
      </c>
      <c r="AG87">
        <v>6</v>
      </c>
      <c r="AH87">
        <v>0</v>
      </c>
      <c r="AI87">
        <v>0</v>
      </c>
      <c r="AJ87">
        <v>0</v>
      </c>
      <c r="AK87">
        <v>0</v>
      </c>
    </row>
    <row r="88" spans="1:37" ht="12.75">
      <c r="A88" t="s">
        <v>158</v>
      </c>
      <c r="B88">
        <v>32</v>
      </c>
      <c r="C88">
        <v>2718100</v>
      </c>
      <c r="D88">
        <v>3</v>
      </c>
      <c r="E88">
        <v>6</v>
      </c>
      <c r="F88">
        <v>25</v>
      </c>
      <c r="G88">
        <v>15090000</v>
      </c>
      <c r="H88">
        <v>3</v>
      </c>
      <c r="I88">
        <v>1</v>
      </c>
      <c r="J88">
        <v>3</v>
      </c>
      <c r="K88">
        <v>20</v>
      </c>
      <c r="L88">
        <v>1401</v>
      </c>
      <c r="M88">
        <v>1</v>
      </c>
      <c r="N88">
        <v>10</v>
      </c>
      <c r="O88">
        <v>15</v>
      </c>
      <c r="P88">
        <v>0</v>
      </c>
      <c r="Q88">
        <v>0</v>
      </c>
      <c r="R88">
        <v>2</v>
      </c>
      <c r="S88">
        <v>0</v>
      </c>
      <c r="T88">
        <v>25</v>
      </c>
      <c r="U88">
        <v>1914721</v>
      </c>
      <c r="V88">
        <v>0</v>
      </c>
      <c r="W88">
        <v>4</v>
      </c>
      <c r="X88">
        <v>24</v>
      </c>
      <c r="Y88">
        <v>17400000</v>
      </c>
      <c r="Z88">
        <v>1</v>
      </c>
      <c r="AA88">
        <v>0</v>
      </c>
      <c r="AB88">
        <v>0</v>
      </c>
      <c r="AC88">
        <v>10</v>
      </c>
      <c r="AD88">
        <v>629</v>
      </c>
      <c r="AE88">
        <v>1</v>
      </c>
      <c r="AF88">
        <v>0</v>
      </c>
      <c r="AG88">
        <v>1817</v>
      </c>
      <c r="AH88">
        <v>0</v>
      </c>
      <c r="AI88">
        <v>0</v>
      </c>
      <c r="AJ88">
        <v>0</v>
      </c>
      <c r="AK88">
        <v>4</v>
      </c>
    </row>
    <row r="89" spans="1:37" ht="12.75">
      <c r="A89" t="s">
        <v>159</v>
      </c>
      <c r="B89">
        <v>63</v>
      </c>
      <c r="C89">
        <v>10597531</v>
      </c>
      <c r="D89">
        <v>1</v>
      </c>
      <c r="E89">
        <v>9</v>
      </c>
      <c r="F89">
        <v>9</v>
      </c>
      <c r="G89">
        <v>16610000</v>
      </c>
      <c r="H89">
        <v>47</v>
      </c>
      <c r="I89">
        <v>0</v>
      </c>
      <c r="J89">
        <v>0</v>
      </c>
      <c r="K89">
        <v>1</v>
      </c>
      <c r="L89">
        <v>119</v>
      </c>
      <c r="M89">
        <v>18</v>
      </c>
      <c r="N89">
        <v>0</v>
      </c>
      <c r="O89">
        <v>6000</v>
      </c>
      <c r="P89">
        <v>0</v>
      </c>
      <c r="Q89">
        <v>0</v>
      </c>
      <c r="R89">
        <v>0</v>
      </c>
      <c r="S89">
        <v>0</v>
      </c>
      <c r="T89">
        <v>54</v>
      </c>
      <c r="U89">
        <v>10956796</v>
      </c>
      <c r="V89">
        <v>2</v>
      </c>
      <c r="W89">
        <v>3</v>
      </c>
      <c r="X89">
        <v>2</v>
      </c>
      <c r="Y89">
        <v>16050000</v>
      </c>
      <c r="Z89">
        <v>30</v>
      </c>
      <c r="AA89">
        <v>0</v>
      </c>
      <c r="AB89">
        <v>0</v>
      </c>
      <c r="AC89">
        <v>4</v>
      </c>
      <c r="AD89">
        <v>223</v>
      </c>
      <c r="AE89">
        <v>17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</row>
    <row r="90" spans="1:37" ht="12.75">
      <c r="A90" t="s">
        <v>160</v>
      </c>
      <c r="B90">
        <v>24</v>
      </c>
      <c r="C90">
        <v>2253000</v>
      </c>
      <c r="D90">
        <v>0</v>
      </c>
      <c r="E90">
        <v>1</v>
      </c>
      <c r="F90">
        <v>34</v>
      </c>
      <c r="G90">
        <v>17400000</v>
      </c>
      <c r="H90">
        <v>0</v>
      </c>
      <c r="I90">
        <v>0</v>
      </c>
      <c r="J90">
        <v>2</v>
      </c>
      <c r="K90">
        <v>8</v>
      </c>
      <c r="L90">
        <v>531</v>
      </c>
      <c r="M90">
        <v>1</v>
      </c>
      <c r="N90">
        <v>0</v>
      </c>
      <c r="O90">
        <v>3</v>
      </c>
      <c r="P90">
        <v>0</v>
      </c>
      <c r="Q90">
        <v>0</v>
      </c>
      <c r="R90">
        <v>0</v>
      </c>
      <c r="S90">
        <v>0</v>
      </c>
      <c r="T90">
        <v>42</v>
      </c>
      <c r="U90">
        <v>4572330</v>
      </c>
      <c r="V90">
        <v>1</v>
      </c>
      <c r="W90">
        <v>5</v>
      </c>
      <c r="X90">
        <v>16</v>
      </c>
      <c r="Y90">
        <v>27760000</v>
      </c>
      <c r="Z90">
        <v>3</v>
      </c>
      <c r="AA90">
        <v>14</v>
      </c>
      <c r="AB90">
        <v>100</v>
      </c>
      <c r="AC90">
        <v>24</v>
      </c>
      <c r="AD90">
        <v>1471</v>
      </c>
      <c r="AE90">
        <v>4</v>
      </c>
      <c r="AF90">
        <v>2</v>
      </c>
      <c r="AG90">
        <v>37</v>
      </c>
      <c r="AH90">
        <v>0</v>
      </c>
      <c r="AI90">
        <v>4</v>
      </c>
      <c r="AJ90">
        <v>2</v>
      </c>
      <c r="AK90">
        <v>29</v>
      </c>
    </row>
    <row r="91" spans="1:37" ht="12.75">
      <c r="A91" t="s">
        <v>161</v>
      </c>
      <c r="B91">
        <v>125</v>
      </c>
      <c r="C91">
        <v>11767300</v>
      </c>
      <c r="D91">
        <v>47</v>
      </c>
      <c r="E91">
        <v>34</v>
      </c>
      <c r="F91">
        <v>98</v>
      </c>
      <c r="G91">
        <v>65635000</v>
      </c>
      <c r="H91">
        <v>3</v>
      </c>
      <c r="I91">
        <v>111</v>
      </c>
      <c r="J91">
        <v>0</v>
      </c>
      <c r="K91">
        <v>67</v>
      </c>
      <c r="L91">
        <v>3431</v>
      </c>
      <c r="M91">
        <v>2</v>
      </c>
      <c r="N91">
        <v>0</v>
      </c>
      <c r="O91">
        <v>10</v>
      </c>
      <c r="P91">
        <v>0</v>
      </c>
      <c r="Q91">
        <v>0</v>
      </c>
      <c r="R91">
        <v>0</v>
      </c>
      <c r="S91">
        <v>10</v>
      </c>
      <c r="T91">
        <v>128</v>
      </c>
      <c r="U91">
        <v>10527026</v>
      </c>
      <c r="V91">
        <v>49</v>
      </c>
      <c r="W91">
        <v>32</v>
      </c>
      <c r="X91">
        <v>69</v>
      </c>
      <c r="Y91">
        <v>61015000</v>
      </c>
      <c r="Z91">
        <v>0</v>
      </c>
      <c r="AA91">
        <v>3</v>
      </c>
      <c r="AB91">
        <v>0</v>
      </c>
      <c r="AC91">
        <v>80</v>
      </c>
      <c r="AD91">
        <v>3384</v>
      </c>
      <c r="AE91">
        <v>2</v>
      </c>
      <c r="AF91">
        <v>0</v>
      </c>
      <c r="AG91">
        <v>6</v>
      </c>
      <c r="AH91">
        <v>0</v>
      </c>
      <c r="AI91">
        <v>1</v>
      </c>
      <c r="AJ91">
        <v>1</v>
      </c>
      <c r="AK91">
        <v>0</v>
      </c>
    </row>
    <row r="92" spans="1:37" ht="12.75">
      <c r="A92" t="s">
        <v>162</v>
      </c>
      <c r="B92">
        <v>344</v>
      </c>
      <c r="C92">
        <v>36058574</v>
      </c>
      <c r="D92">
        <v>10</v>
      </c>
      <c r="E92">
        <v>5</v>
      </c>
      <c r="F92">
        <v>35</v>
      </c>
      <c r="G92">
        <v>230305000</v>
      </c>
      <c r="H92">
        <v>11</v>
      </c>
      <c r="I92">
        <v>28</v>
      </c>
      <c r="J92">
        <v>45</v>
      </c>
      <c r="K92">
        <v>235</v>
      </c>
      <c r="L92">
        <v>9959</v>
      </c>
      <c r="M92">
        <v>6</v>
      </c>
      <c r="N92">
        <v>18</v>
      </c>
      <c r="O92">
        <v>81</v>
      </c>
      <c r="P92">
        <v>0</v>
      </c>
      <c r="Q92">
        <v>5</v>
      </c>
      <c r="R92">
        <v>64</v>
      </c>
      <c r="S92">
        <v>76</v>
      </c>
      <c r="T92">
        <v>294</v>
      </c>
      <c r="U92">
        <v>30438828</v>
      </c>
      <c r="V92">
        <v>7</v>
      </c>
      <c r="W92">
        <v>5</v>
      </c>
      <c r="X92">
        <v>25</v>
      </c>
      <c r="Y92">
        <v>214760000</v>
      </c>
      <c r="Z92">
        <v>15</v>
      </c>
      <c r="AA92">
        <v>36</v>
      </c>
      <c r="AB92">
        <v>68</v>
      </c>
      <c r="AC92">
        <v>243</v>
      </c>
      <c r="AD92">
        <v>9965</v>
      </c>
      <c r="AE92">
        <v>10</v>
      </c>
      <c r="AF92">
        <v>7</v>
      </c>
      <c r="AG92">
        <v>2135</v>
      </c>
      <c r="AH92">
        <v>0</v>
      </c>
      <c r="AI92">
        <v>7</v>
      </c>
      <c r="AJ92">
        <v>10</v>
      </c>
      <c r="AK92">
        <v>106</v>
      </c>
    </row>
    <row r="93" spans="1:37" ht="12.75">
      <c r="A93" t="s">
        <v>163</v>
      </c>
      <c r="B93">
        <v>261</v>
      </c>
      <c r="C93">
        <v>38026634</v>
      </c>
      <c r="D93">
        <v>55</v>
      </c>
      <c r="E93">
        <v>36</v>
      </c>
      <c r="F93">
        <v>74</v>
      </c>
      <c r="G93">
        <v>141800000</v>
      </c>
      <c r="H93">
        <v>14</v>
      </c>
      <c r="I93">
        <v>6</v>
      </c>
      <c r="J93">
        <v>25</v>
      </c>
      <c r="K93">
        <v>223</v>
      </c>
      <c r="L93">
        <v>12854</v>
      </c>
      <c r="M93">
        <v>3</v>
      </c>
      <c r="N93">
        <v>0</v>
      </c>
      <c r="O93">
        <v>4</v>
      </c>
      <c r="P93">
        <v>0</v>
      </c>
      <c r="Q93">
        <v>3</v>
      </c>
      <c r="R93">
        <v>2</v>
      </c>
      <c r="S93">
        <v>15</v>
      </c>
      <c r="T93">
        <v>295</v>
      </c>
      <c r="U93">
        <v>48793945</v>
      </c>
      <c r="V93">
        <v>67</v>
      </c>
      <c r="W93">
        <v>29</v>
      </c>
      <c r="X93">
        <v>51</v>
      </c>
      <c r="Y93">
        <v>161350000</v>
      </c>
      <c r="Z93">
        <v>6</v>
      </c>
      <c r="AA93">
        <v>32</v>
      </c>
      <c r="AB93">
        <v>26</v>
      </c>
      <c r="AC93">
        <v>209</v>
      </c>
      <c r="AD93">
        <v>11475</v>
      </c>
      <c r="AE93">
        <v>1</v>
      </c>
      <c r="AF93">
        <v>4</v>
      </c>
      <c r="AG93">
        <v>19</v>
      </c>
      <c r="AH93">
        <v>0</v>
      </c>
      <c r="AI93">
        <v>5</v>
      </c>
      <c r="AJ93">
        <v>6</v>
      </c>
      <c r="AK93">
        <v>32</v>
      </c>
    </row>
    <row r="94" spans="1:37" ht="12.75">
      <c r="A94" t="s">
        <v>164</v>
      </c>
      <c r="B94">
        <v>104</v>
      </c>
      <c r="C94">
        <v>9046011</v>
      </c>
      <c r="D94">
        <v>8</v>
      </c>
      <c r="E94">
        <v>24</v>
      </c>
      <c r="F94">
        <v>257</v>
      </c>
      <c r="G94">
        <v>82340000</v>
      </c>
      <c r="H94">
        <v>1</v>
      </c>
      <c r="I94">
        <v>0</v>
      </c>
      <c r="J94">
        <v>0</v>
      </c>
      <c r="K94">
        <v>13</v>
      </c>
      <c r="L94">
        <v>2093</v>
      </c>
      <c r="M94">
        <v>1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108</v>
      </c>
      <c r="U94">
        <v>9194221</v>
      </c>
      <c r="V94">
        <v>10</v>
      </c>
      <c r="W94">
        <v>31</v>
      </c>
      <c r="X94">
        <v>237</v>
      </c>
      <c r="Y94">
        <v>92120000</v>
      </c>
      <c r="Z94">
        <v>0</v>
      </c>
      <c r="AA94">
        <v>0</v>
      </c>
      <c r="AB94">
        <v>0</v>
      </c>
      <c r="AC94">
        <v>4</v>
      </c>
      <c r="AD94">
        <v>432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</row>
    <row r="95" spans="1:37" ht="12.75">
      <c r="A95" t="s">
        <v>165</v>
      </c>
      <c r="B95">
        <v>34</v>
      </c>
      <c r="C95">
        <v>3464160</v>
      </c>
      <c r="D95">
        <v>1</v>
      </c>
      <c r="E95">
        <v>3</v>
      </c>
      <c r="F95">
        <v>4</v>
      </c>
      <c r="G95">
        <v>4480000</v>
      </c>
      <c r="H95">
        <v>0</v>
      </c>
      <c r="I95">
        <v>0</v>
      </c>
      <c r="J95">
        <v>0</v>
      </c>
      <c r="K95">
        <v>25</v>
      </c>
      <c r="L95">
        <v>575</v>
      </c>
      <c r="M95">
        <v>1</v>
      </c>
      <c r="N95">
        <v>0</v>
      </c>
      <c r="O95">
        <v>0</v>
      </c>
      <c r="P95">
        <v>0</v>
      </c>
      <c r="Q95">
        <v>0</v>
      </c>
      <c r="R95">
        <v>40</v>
      </c>
      <c r="S95">
        <v>0</v>
      </c>
      <c r="T95">
        <v>53</v>
      </c>
      <c r="U95">
        <v>4813000</v>
      </c>
      <c r="V95">
        <v>5</v>
      </c>
      <c r="W95">
        <v>1</v>
      </c>
      <c r="X95">
        <v>5</v>
      </c>
      <c r="Y95">
        <v>10815000</v>
      </c>
      <c r="Z95">
        <v>0</v>
      </c>
      <c r="AA95">
        <v>0</v>
      </c>
      <c r="AB95">
        <v>0</v>
      </c>
      <c r="AC95">
        <v>62</v>
      </c>
      <c r="AD95">
        <v>972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</row>
    <row r="96" spans="1:37" ht="12.75">
      <c r="A96" t="s">
        <v>166</v>
      </c>
      <c r="B96">
        <v>15</v>
      </c>
      <c r="C96">
        <v>967000</v>
      </c>
      <c r="D96">
        <v>1</v>
      </c>
      <c r="E96">
        <v>8</v>
      </c>
      <c r="F96">
        <v>14</v>
      </c>
      <c r="G96">
        <v>3400000</v>
      </c>
      <c r="H96">
        <v>0</v>
      </c>
      <c r="I96">
        <v>0</v>
      </c>
      <c r="J96">
        <v>0</v>
      </c>
      <c r="K96">
        <v>6</v>
      </c>
      <c r="L96">
        <v>277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10</v>
      </c>
      <c r="U96">
        <v>1365458</v>
      </c>
      <c r="V96">
        <v>1</v>
      </c>
      <c r="W96">
        <v>3</v>
      </c>
      <c r="X96">
        <v>10</v>
      </c>
      <c r="Y96">
        <v>5350000</v>
      </c>
      <c r="Z96">
        <v>0</v>
      </c>
      <c r="AA96">
        <v>0</v>
      </c>
      <c r="AB96">
        <v>0</v>
      </c>
      <c r="AC96">
        <v>1</v>
      </c>
      <c r="AD96">
        <v>48</v>
      </c>
      <c r="AE96">
        <v>1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</row>
    <row r="97" ht="12.75">
      <c r="A97" t="s">
        <v>167</v>
      </c>
    </row>
    <row r="98" ht="12.75">
      <c r="A98" t="s">
        <v>144</v>
      </c>
    </row>
    <row r="99" spans="1:37" ht="12.75">
      <c r="A99" t="s">
        <v>168</v>
      </c>
      <c r="B99">
        <v>26</v>
      </c>
      <c r="C99">
        <v>2420000</v>
      </c>
      <c r="D99">
        <v>1</v>
      </c>
      <c r="E99">
        <v>2</v>
      </c>
      <c r="F99">
        <v>4</v>
      </c>
      <c r="G99">
        <v>2730000</v>
      </c>
      <c r="H99">
        <v>0</v>
      </c>
      <c r="I99">
        <v>0</v>
      </c>
      <c r="J99">
        <v>0</v>
      </c>
      <c r="K99">
        <v>24</v>
      </c>
      <c r="L99">
        <v>519</v>
      </c>
      <c r="M99">
        <v>1</v>
      </c>
      <c r="N99">
        <v>0</v>
      </c>
      <c r="O99">
        <v>0</v>
      </c>
      <c r="P99">
        <v>0</v>
      </c>
      <c r="Q99">
        <v>0</v>
      </c>
      <c r="R99">
        <v>40</v>
      </c>
      <c r="S99">
        <v>0</v>
      </c>
      <c r="T99">
        <v>42</v>
      </c>
      <c r="U99">
        <v>3870000</v>
      </c>
      <c r="V99">
        <v>4</v>
      </c>
      <c r="W99">
        <v>1</v>
      </c>
      <c r="X99">
        <v>4</v>
      </c>
      <c r="Y99">
        <v>7695000</v>
      </c>
      <c r="Z99">
        <v>0</v>
      </c>
      <c r="AA99">
        <v>0</v>
      </c>
      <c r="AB99">
        <v>0</v>
      </c>
      <c r="AC99">
        <v>50</v>
      </c>
      <c r="AD99">
        <v>789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</row>
    <row r="100" spans="1:37" ht="12.75">
      <c r="A100" t="s">
        <v>169</v>
      </c>
      <c r="B100">
        <v>28</v>
      </c>
      <c r="C100">
        <v>16800</v>
      </c>
      <c r="D100">
        <v>3</v>
      </c>
      <c r="E100">
        <v>25</v>
      </c>
      <c r="F100">
        <v>0</v>
      </c>
      <c r="G100">
        <v>500000</v>
      </c>
      <c r="H100">
        <v>0</v>
      </c>
      <c r="I100">
        <v>0</v>
      </c>
      <c r="J100">
        <v>0</v>
      </c>
      <c r="K100">
        <v>0</v>
      </c>
      <c r="L100">
        <v>2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24</v>
      </c>
      <c r="U100">
        <v>3100</v>
      </c>
      <c r="V100">
        <v>0</v>
      </c>
      <c r="W100">
        <v>24</v>
      </c>
      <c r="X100">
        <v>1</v>
      </c>
      <c r="Y100">
        <v>1500000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ОНД и ПР по Мариинско-Посадскому району</cp:lastModifiedBy>
  <cp:lastPrinted>2019-12-31T08:36:29Z</cp:lastPrinted>
  <dcterms:created xsi:type="dcterms:W3CDTF">2002-07-21T16:03:20Z</dcterms:created>
  <dcterms:modified xsi:type="dcterms:W3CDTF">2019-12-31T08:43:12Z</dcterms:modified>
  <cp:category/>
  <cp:version/>
  <cp:contentType/>
  <cp:contentStatus/>
</cp:coreProperties>
</file>