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activeTab="3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<sst xmlns="http://schemas.openxmlformats.org/spreadsheetml/2006/main" count="257" uniqueCount="180">
  <si>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</si>
  <si>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</si>
  <si>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</si>
  <si>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</si>
  <si>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</si>
  <si>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</si>
  <si>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</si>
  <si>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</si>
  <si>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</si>
  <si>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</si>
  <si>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</si>
  <si>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</si>
  <si>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</si>
  <si>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</si>
  <si>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</si>
  <si>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</si>
  <si>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</si>
  <si>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</si>
  <si>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</si>
  <si>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</si>
  <si>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</si>
  <si>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</si>
  <si>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</si>
  <si>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</si>
  <si>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</si>
  <si>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</si>
  <si>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</si>
  <si>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</si>
  <si>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</si>
  <si>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</si>
  <si>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</si>
  <si>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</si>
  <si>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</si>
  <si>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</si>
  <si>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</si>
  <si>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</si>
  <si>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</si>
  <si>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</si>
  <si>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</si>
  <si>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</si>
  <si>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</si>
  <si>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</si>
  <si>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</si>
  <si>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</si>
  <si>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</si>
  <si>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</si>
  <si>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</si>
  <si>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</si>
  <si>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</si>
  <si>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</si>
  <si>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</si>
  <si>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</si>
  <si>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</si>
  <si>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</si>
  <si>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</si>
  <si>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</si>
  <si>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</si>
  <si>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</si>
  <si>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</si>
  <si>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</si>
  <si>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</si>
  <si>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</si>
  <si>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</si>
  <si>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</si>
  <si>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</si>
  <si>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</si>
  <si>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</si>
  <si>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</si>
  <si>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</si>
  <si>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</si>
  <si>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</si>
  <si>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</si>
  <si>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</si>
  <si>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</si>
  <si>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</si>
  <si>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</si>
  <si>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</si>
  <si>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</si>
  <si>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</si>
  <si>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</si>
  <si>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</si>
  <si>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</si>
  <si>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</si>
  <si>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</si>
  <si>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</si>
  <si>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</si>
  <si>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</si>
  <si>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</si>
  <si>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</si>
  <si>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</si>
  <si>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</si>
  <si>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</si>
  <si>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</si>
  <si>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</si>
  <si>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</si>
  <si>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</si>
  <si>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</si>
  <si>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</si>
  <si>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</si>
  <si>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</si>
  <si>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</si>
  <si>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</si>
  <si>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</si>
  <si>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</si>
  <si>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</si>
  <si>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</si>
  <si>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</si>
  <si>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</si>
  <si>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</si>
  <si>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</si>
  <si>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</si>
  <si>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</si>
  <si>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</si>
  <si>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</si>
  <si>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</si>
  <si>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</si>
  <si>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</si>
  <si>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</si>
  <si>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</si>
  <si>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</si>
  <si>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</si>
  <si>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</si>
  <si>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</si>
  <si>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</si>
  <si>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</si>
  <si>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</si>
  <si>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</si>
  <si>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</si>
  <si>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</si>
  <si>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</si>
  <si>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</si>
  <si>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</si>
  <si>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</si>
  <si>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</si>
  <si>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</si>
  <si>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</si>
  <si>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</si>
  <si>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</si>
  <si>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</si>
  <si>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</si>
  <si>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</si>
  <si>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</si>
  <si>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</si>
  <si>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</si>
  <si>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</si>
  <si>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</si>
  <si>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</si>
  <si>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</si>
  <si>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</si>
  <si>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</si>
  <si>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</si>
  <si>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</si>
  <si>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</si>
  <si>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</si>
  <si>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</si>
  <si>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</si>
  <si>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</si>
  <si>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</si>
  <si>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</si>
  <si>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</si>
  <si>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</si>
  <si>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</si>
  <si>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</si>
  <si>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</si>
  <si>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</si>
  <si>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</si>
  <si>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</si>
  <si>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</si>
  <si>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</si>
  <si>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</si>
  <si>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</si>
  <si>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</si>
  <si>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</si>
  <si>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</si>
  <si>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</si>
  <si>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</si>
  <si>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</si>
  <si>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</si>
  <si>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</si>
  <si>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 31.01.2020г.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</si>
</sst>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31.01.2020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31.01.2020г.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3687600"/>
        <c:axId val="47537073"/>
      </c:bar3DChart>
      <c:catAx>
        <c:axId val="33687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37073"/>
        <c:crossesAt val="0"/>
        <c:auto val="1"/>
        <c:lblOffset val="100"/>
        <c:tickLblSkip val="1"/>
        <c:noMultiLvlLbl val="0"/>
      </c:catAx>
      <c:valAx>
        <c:axId val="47537073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8760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31.01.2020г.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5336730"/>
        <c:axId val="43110955"/>
      </c:bar3DChart>
      <c:catAx>
        <c:axId val="25336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110955"/>
        <c:crosses val="autoZero"/>
        <c:auto val="1"/>
        <c:lblOffset val="100"/>
        <c:tickLblSkip val="1"/>
        <c:noMultiLvlLbl val="0"/>
      </c:catAx>
      <c:valAx>
        <c:axId val="43110955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367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30.01.2019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0356388"/>
        <c:axId val="33304133"/>
      </c:bar3DChart>
      <c:catAx>
        <c:axId val="30356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04133"/>
        <c:crosses val="autoZero"/>
        <c:auto val="1"/>
        <c:lblOffset val="100"/>
        <c:tickLblSkip val="1"/>
        <c:noMultiLvlLbl val="0"/>
      </c:catAx>
      <c:valAx>
        <c:axId val="33304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56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30.01.2019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7273038"/>
        <c:axId val="25471487"/>
      </c:bar3DChart>
      <c:catAx>
        <c:axId val="7273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471487"/>
        <c:crossesAt val="0"/>
        <c:auto val="1"/>
        <c:lblOffset val="100"/>
        <c:tickLblSkip val="1"/>
        <c:noMultiLvlLbl val="0"/>
      </c:catAx>
      <c:valAx>
        <c:axId val="25471487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7303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30.01.2019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7260440"/>
        <c:axId val="39657305"/>
      </c:bar3DChart>
      <c:catAx>
        <c:axId val="57260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657305"/>
        <c:crossesAt val="0"/>
        <c:auto val="1"/>
        <c:lblOffset val="100"/>
        <c:tickLblSkip val="1"/>
        <c:noMultiLvlLbl val="0"/>
      </c:catAx>
      <c:valAx>
        <c:axId val="3965730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26044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735"/>
          <c:w val="0.08925"/>
          <c:h val="0.0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3267458"/>
        <c:axId val="7538771"/>
      </c:bar3DChart>
      <c:catAx>
        <c:axId val="3267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38771"/>
        <c:crosses val="autoZero"/>
        <c:auto val="1"/>
        <c:lblOffset val="100"/>
        <c:tickLblSkip val="1"/>
        <c:noMultiLvlLbl val="0"/>
      </c:catAx>
      <c:valAx>
        <c:axId val="7538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7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M8" sqref="M8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zoomScale="70" zoomScaleNormal="70" zoomScalePageLayoutView="0" workbookViewId="0" topLeftCell="B1">
      <selection activeCell="B1" sqref="B1:Q83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2" t="s">
        <v>179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30</v>
      </c>
      <c r="C4" s="159" t="s">
        <v>22</v>
      </c>
      <c r="D4" s="159"/>
      <c r="E4" s="160"/>
      <c r="F4" s="161" t="s">
        <v>23</v>
      </c>
      <c r="G4" s="162"/>
      <c r="H4" s="163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2019</v>
      </c>
      <c r="D5" s="71">
        <v>2020</v>
      </c>
      <c r="E5" s="87" t="s">
        <v>28</v>
      </c>
      <c r="F5" s="56">
        <f>C5</f>
        <v>2019</v>
      </c>
      <c r="G5" s="16">
        <f>D5</f>
        <v>2020</v>
      </c>
      <c r="H5" s="16" t="s">
        <v>28</v>
      </c>
      <c r="I5" s="45">
        <f>C5</f>
        <v>2019</v>
      </c>
      <c r="J5" s="46">
        <f>D5</f>
        <v>2020</v>
      </c>
      <c r="K5" s="47" t="s">
        <v>28</v>
      </c>
      <c r="L5" s="48">
        <f>C5</f>
        <v>2019</v>
      </c>
      <c r="M5" s="14">
        <f>D5</f>
        <v>2020</v>
      </c>
      <c r="N5" s="15" t="s">
        <v>28</v>
      </c>
      <c r="O5" s="120">
        <f>C5</f>
        <v>2019</v>
      </c>
      <c r="P5" s="87">
        <f>D5</f>
        <v>2020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1</v>
      </c>
      <c r="D6" s="92">
        <v>0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- 1 cл.</v>
      </c>
      <c r="F6" s="61">
        <v>2000</v>
      </c>
      <c r="G6" s="61">
        <v>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- 2000 cл.</v>
      </c>
      <c r="I6" s="61">
        <v>1</v>
      </c>
      <c r="J6" s="61">
        <v>0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- 1 cл.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0</v>
      </c>
      <c r="P6" s="123">
        <v>0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0</v>
      </c>
      <c r="D7" s="92">
        <v>0</v>
      </c>
      <c r="E7" s="90">
        <f t="shared" si="0"/>
        <v>0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1</v>
      </c>
      <c r="D10" s="92">
        <v>1</v>
      </c>
      <c r="E10" s="90">
        <f t="shared" si="0"/>
        <v>0</v>
      </c>
      <c r="F10" s="61">
        <v>3000</v>
      </c>
      <c r="G10" s="61">
        <v>5000</v>
      </c>
      <c r="H10" s="51">
        <f t="shared" si="1"/>
        <v>66.66666666666666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0</v>
      </c>
      <c r="E11" s="90" t="str">
        <f t="shared" si="0"/>
        <v>- 1 cл.</v>
      </c>
      <c r="F11" s="61">
        <v>4000</v>
      </c>
      <c r="G11" s="61">
        <v>0</v>
      </c>
      <c r="H11" s="51" t="str">
        <f t="shared" si="1"/>
        <v>- 4000 cл.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0</v>
      </c>
      <c r="D12" s="92">
        <v>0</v>
      </c>
      <c r="E12" s="90">
        <f t="shared" si="0"/>
        <v>0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0</v>
      </c>
      <c r="D13" s="92">
        <v>0</v>
      </c>
      <c r="E13" s="90">
        <f t="shared" si="0"/>
        <v>0</v>
      </c>
      <c r="F13" s="61">
        <v>0</v>
      </c>
      <c r="G13" s="61">
        <v>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0</v>
      </c>
      <c r="D14" s="92">
        <v>0</v>
      </c>
      <c r="E14" s="90">
        <f t="shared" si="0"/>
        <v>0</v>
      </c>
      <c r="F14" s="61">
        <v>0</v>
      </c>
      <c r="G14" s="61">
        <v>0</v>
      </c>
      <c r="H14" s="51">
        <f t="shared" si="1"/>
        <v>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0</v>
      </c>
      <c r="D16" s="92">
        <v>0</v>
      </c>
      <c r="E16" s="90">
        <f t="shared" si="0"/>
        <v>0</v>
      </c>
      <c r="F16" s="61">
        <v>0</v>
      </c>
      <c r="G16" s="61">
        <v>0</v>
      </c>
      <c r="H16" s="51">
        <f t="shared" si="1"/>
        <v>0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0</v>
      </c>
      <c r="D17" s="92">
        <v>0</v>
      </c>
      <c r="E17" s="91">
        <f t="shared" si="0"/>
        <v>0</v>
      </c>
      <c r="F17" s="61">
        <v>0</v>
      </c>
      <c r="G17" s="61">
        <v>0</v>
      </c>
      <c r="H17" s="51">
        <f t="shared" si="1"/>
        <v>0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3</v>
      </c>
      <c r="D58" s="114">
        <f>SUM(D6,D7,D8,D9,D10,D11,D12,D13,D14,D15,D16,D17)</f>
        <v>1</v>
      </c>
      <c r="E58" s="115" t="str">
        <f>IF(C58=0,IF(D58=0,0,CONCATENATE("+ ",D58," cл.")),IF(D58=0,CONCATENATE("- ",C58," cл."),IF(D58&gt;C58*2,CONCATENATE("в ",ROUND(D58/C58,1)," р."),IF(D58*2&lt;C58,CONCATENATE("- в ",ROUND(C58/D58,1)," р."),(D58-C58)/C58*100))))</f>
        <v>- в 3 р.</v>
      </c>
      <c r="F58" s="116">
        <f>SUM(F6,F7,F8,F9,F10,F11,F12,F13,F14,F15,F16,F17)</f>
        <v>9000</v>
      </c>
      <c r="G58" s="116">
        <f>SUM(G6,G7,G8,G9,G10,G11,G12,G13,G14,G15,G16,G17)</f>
        <v>5000</v>
      </c>
      <c r="H58" s="127">
        <f t="shared" si="1"/>
        <v>-44.44444444444444</v>
      </c>
      <c r="I58" s="117">
        <f>SUM(I6:I17)</f>
        <v>1</v>
      </c>
      <c r="J58" s="106">
        <f>SUM(J6:J17)</f>
        <v>0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- 1 cл.</v>
      </c>
      <c r="L58" s="107">
        <f>SUM(L6:L17)</f>
        <v>0</v>
      </c>
      <c r="M58" s="106">
        <f>SUM(M6,M7,M8,M9,M10,M11,M12,M13,M14,M15,M16,M17)</f>
        <v>0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0</v>
      </c>
      <c r="O58" s="107">
        <f>SUM(O6:O17)</f>
        <v>0</v>
      </c>
      <c r="P58" s="106">
        <f>SUM(P6,P7,P8,P9,P10,P11,P12,P13,P14,P15,P16,P17)</f>
        <v>0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5" t="s">
        <v>177</v>
      </c>
      <c r="C60" s="156"/>
      <c r="D60" s="156"/>
      <c r="E60" s="156"/>
      <c r="F60" s="156"/>
      <c r="G60" s="156"/>
      <c r="H60" s="156"/>
      <c r="I60" s="139">
        <v>2018</v>
      </c>
      <c r="J60" s="140">
        <v>2019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</v>
      </c>
      <c r="J61" s="38">
        <v>0</v>
      </c>
      <c r="K61" s="39" t="str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- 1 cл.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5" t="s">
        <v>4</v>
      </c>
      <c r="C62" s="144"/>
      <c r="D62" s="144"/>
      <c r="E62" s="144"/>
      <c r="F62" s="144"/>
      <c r="G62" s="144"/>
      <c r="H62" s="144"/>
      <c r="I62" s="138">
        <v>2</v>
      </c>
      <c r="J62" s="38">
        <v>1</v>
      </c>
      <c r="K62" s="39">
        <f t="shared" si="5"/>
        <v>-50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5" t="s">
        <v>54</v>
      </c>
      <c r="C63" s="144"/>
      <c r="D63" s="144"/>
      <c r="E63" s="144"/>
      <c r="F63" s="144"/>
      <c r="G63" s="144"/>
      <c r="H63" s="144"/>
      <c r="I63" s="138">
        <v>0</v>
      </c>
      <c r="J63" s="38">
        <v>0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5" t="s">
        <v>5</v>
      </c>
      <c r="C64" s="144"/>
      <c r="D64" s="144"/>
      <c r="E64" s="144"/>
      <c r="F64" s="144"/>
      <c r="G64" s="144"/>
      <c r="H64" s="144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5" t="s">
        <v>6</v>
      </c>
      <c r="C65" s="144"/>
      <c r="D65" s="144"/>
      <c r="E65" s="144"/>
      <c r="F65" s="144"/>
      <c r="G65" s="144"/>
      <c r="H65" s="144"/>
      <c r="I65" s="138">
        <v>0</v>
      </c>
      <c r="J65" s="38">
        <v>0</v>
      </c>
      <c r="K65" s="39">
        <f t="shared" si="5"/>
        <v>0</v>
      </c>
    </row>
    <row r="66" spans="2:11" ht="15">
      <c r="B66" s="145" t="s">
        <v>7</v>
      </c>
      <c r="C66" s="144"/>
      <c r="D66" s="144"/>
      <c r="E66" s="144"/>
      <c r="F66" s="144"/>
      <c r="G66" s="144"/>
      <c r="H66" s="144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5" t="s">
        <v>8</v>
      </c>
      <c r="C67" s="144"/>
      <c r="D67" s="144"/>
      <c r="E67" s="144"/>
      <c r="F67" s="144"/>
      <c r="G67" s="144"/>
      <c r="H67" s="144"/>
      <c r="I67" s="138">
        <v>0</v>
      </c>
      <c r="J67" s="38">
        <v>0</v>
      </c>
      <c r="K67" s="39">
        <f t="shared" si="5"/>
        <v>0</v>
      </c>
    </row>
    <row r="68" spans="2:11" ht="15">
      <c r="B68" s="145" t="s">
        <v>1</v>
      </c>
      <c r="C68" s="144"/>
      <c r="D68" s="144"/>
      <c r="E68" s="144"/>
      <c r="F68" s="144"/>
      <c r="G68" s="144"/>
      <c r="H68" s="144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6" t="s">
        <v>2</v>
      </c>
      <c r="C69" s="147"/>
      <c r="D69" s="147"/>
      <c r="E69" s="147"/>
      <c r="F69" s="147"/>
      <c r="G69" s="147"/>
      <c r="H69" s="147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8" t="s">
        <v>0</v>
      </c>
      <c r="C70" s="149"/>
      <c r="D70" s="149"/>
      <c r="E70" s="149"/>
      <c r="F70" s="149"/>
      <c r="G70" s="149"/>
      <c r="H70" s="149"/>
      <c r="I70" s="139">
        <f>SUM(I61:I69)</f>
        <v>3</v>
      </c>
      <c r="J70" s="40">
        <f>SUM(J61:J69)</f>
        <v>1</v>
      </c>
      <c r="K70" s="39" t="str">
        <f t="shared" si="5"/>
        <v>- в 3 р.</v>
      </c>
    </row>
    <row r="71" ht="13.5" thickBot="1"/>
    <row r="72" spans="2:11" ht="15" customHeight="1" thickBot="1">
      <c r="B72" s="155" t="s">
        <v>173</v>
      </c>
      <c r="C72" s="156"/>
      <c r="D72" s="156"/>
      <c r="E72" s="156"/>
      <c r="F72" s="156"/>
      <c r="G72" s="156"/>
      <c r="H72" s="156"/>
      <c r="I72" s="139">
        <v>2018</v>
      </c>
      <c r="J72" s="140">
        <v>2019</v>
      </c>
      <c r="K72" s="141" t="s">
        <v>28</v>
      </c>
    </row>
    <row r="73" spans="2:11" ht="12" customHeight="1">
      <c r="B73" s="150" t="s">
        <v>171</v>
      </c>
      <c r="C73" s="151"/>
      <c r="D73" s="131"/>
      <c r="E73" s="131"/>
      <c r="F73" s="131"/>
      <c r="G73" s="131"/>
      <c r="H73" s="131"/>
      <c r="I73" s="138">
        <v>1</v>
      </c>
      <c r="J73" s="38">
        <v>0</v>
      </c>
      <c r="K73" s="19" t="str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- 1 cл.</v>
      </c>
    </row>
    <row r="74" spans="2:11" ht="12" customHeight="1">
      <c r="B74" s="144" t="s">
        <v>170</v>
      </c>
      <c r="C74" s="144"/>
      <c r="D74" s="132"/>
      <c r="E74" s="132"/>
      <c r="F74" s="132"/>
      <c r="G74" s="132"/>
      <c r="H74" s="132"/>
      <c r="I74" s="138">
        <v>1</v>
      </c>
      <c r="J74" s="38">
        <v>1</v>
      </c>
      <c r="K74" s="19">
        <f t="shared" si="6"/>
        <v>0</v>
      </c>
    </row>
    <row r="75" spans="2:11" ht="12" customHeight="1">
      <c r="B75" s="144" t="s">
        <v>176</v>
      </c>
      <c r="C75" s="144"/>
      <c r="D75" s="144"/>
      <c r="E75" s="144"/>
      <c r="F75" s="132"/>
      <c r="G75" s="132"/>
      <c r="H75" s="132"/>
      <c r="I75" s="138">
        <v>0</v>
      </c>
      <c r="J75" s="38">
        <v>0</v>
      </c>
      <c r="K75" s="19">
        <f t="shared" si="6"/>
        <v>0</v>
      </c>
    </row>
    <row r="76" spans="2:11" ht="15" customHeight="1">
      <c r="B76" s="144" t="s">
        <v>172</v>
      </c>
      <c r="C76" s="144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175</v>
      </c>
      <c r="C77" s="135"/>
      <c r="D77" s="133"/>
      <c r="E77" s="133"/>
      <c r="F77" s="133"/>
      <c r="G77" s="133"/>
      <c r="H77" s="133"/>
      <c r="I77" s="138">
        <v>0</v>
      </c>
      <c r="J77" s="38">
        <v>0</v>
      </c>
      <c r="K77" s="19">
        <f t="shared" si="6"/>
        <v>0</v>
      </c>
    </row>
    <row r="78" spans="2:33" ht="15" customHeight="1">
      <c r="B78" s="144" t="s">
        <v>174</v>
      </c>
      <c r="C78" s="144"/>
      <c r="D78" s="134"/>
      <c r="E78" s="134"/>
      <c r="F78" s="134"/>
      <c r="G78" s="134"/>
      <c r="H78" s="134"/>
      <c r="I78" s="138">
        <v>1</v>
      </c>
      <c r="J78" s="38">
        <v>0</v>
      </c>
      <c r="K78" s="19" t="str">
        <f t="shared" si="6"/>
        <v>- 1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32"/>
      <c r="C79" s="132"/>
      <c r="D79" s="132"/>
      <c r="E79" s="132"/>
      <c r="F79" s="132"/>
      <c r="G79" s="132"/>
      <c r="H79" s="132"/>
      <c r="I79" s="138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45"/>
      <c r="C80" s="144"/>
      <c r="D80" s="144"/>
      <c r="E80" s="144"/>
      <c r="F80" s="144"/>
      <c r="G80" s="144"/>
      <c r="H80" s="144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.75" hidden="1" thickBot="1">
      <c r="B81" s="145"/>
      <c r="C81" s="144"/>
      <c r="D81" s="144"/>
      <c r="E81" s="144"/>
      <c r="F81" s="144"/>
      <c r="G81" s="144"/>
      <c r="H81" s="144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2" ht="20.25" customHeight="1" thickBot="1">
      <c r="B82" s="146" t="s">
        <v>178</v>
      </c>
      <c r="C82" s="147"/>
      <c r="D82" s="147"/>
      <c r="E82" s="147"/>
      <c r="F82" s="147"/>
      <c r="G82" s="147"/>
      <c r="H82" s="147"/>
      <c r="I82" s="138">
        <v>0</v>
      </c>
      <c r="J82" s="38">
        <v>0</v>
      </c>
      <c r="K82" s="19">
        <f t="shared" si="6"/>
        <v>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8" t="s">
        <v>0</v>
      </c>
      <c r="C83" s="149"/>
      <c r="D83" s="149"/>
      <c r="E83" s="149"/>
      <c r="F83" s="149"/>
      <c r="G83" s="149"/>
      <c r="H83" s="149"/>
      <c r="I83" s="139">
        <f>SUM(I73:I82)</f>
        <v>3</v>
      </c>
      <c r="J83" s="40">
        <f>SUM(J73:J82)</f>
        <v>1</v>
      </c>
      <c r="K83" s="19" t="str">
        <f t="shared" si="6"/>
        <v>- в 3 р.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82:H82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2:Q2"/>
    <mergeCell ref="B61:H61"/>
    <mergeCell ref="B60:H60"/>
    <mergeCell ref="B4:B5"/>
    <mergeCell ref="C4:E4"/>
    <mergeCell ref="F4:H4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2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3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4" t="s">
        <v>53</v>
      </c>
      <c r="C4" s="167" t="s">
        <v>31</v>
      </c>
      <c r="D4" s="168"/>
      <c r="E4" s="167" t="s">
        <v>32</v>
      </c>
      <c r="F4" s="171"/>
      <c r="G4" s="171"/>
      <c r="H4" s="171"/>
      <c r="I4" s="171"/>
      <c r="J4" s="168"/>
    </row>
    <row r="5" spans="2:10" ht="13.5" thickBot="1">
      <c r="B5" s="165"/>
      <c r="C5" s="169"/>
      <c r="D5" s="170"/>
      <c r="E5" s="169"/>
      <c r="F5" s="172"/>
      <c r="G5" s="172"/>
      <c r="H5" s="172"/>
      <c r="I5" s="172"/>
      <c r="J5" s="170"/>
    </row>
    <row r="6" spans="2:10" ht="16.5" customHeight="1">
      <c r="B6" s="165"/>
      <c r="C6" s="58"/>
      <c r="D6" s="58"/>
      <c r="E6" s="167" t="s">
        <v>35</v>
      </c>
      <c r="F6" s="168"/>
      <c r="G6" s="167" t="s">
        <v>23</v>
      </c>
      <c r="H6" s="168"/>
      <c r="I6" s="167" t="s">
        <v>37</v>
      </c>
      <c r="J6" s="168"/>
    </row>
    <row r="7" spans="2:10" ht="16.5" customHeight="1">
      <c r="B7" s="165"/>
      <c r="C7" s="58"/>
      <c r="D7" s="58"/>
      <c r="E7" s="173"/>
      <c r="F7" s="174"/>
      <c r="G7" s="173" t="s">
        <v>36</v>
      </c>
      <c r="H7" s="174"/>
      <c r="I7" s="173" t="s">
        <v>38</v>
      </c>
      <c r="J7" s="174"/>
    </row>
    <row r="8" spans="2:10" ht="29.25" thickBot="1">
      <c r="B8" s="165"/>
      <c r="C8" s="59" t="s">
        <v>33</v>
      </c>
      <c r="D8" s="59" t="s">
        <v>34</v>
      </c>
      <c r="E8" s="169"/>
      <c r="F8" s="170"/>
      <c r="G8" s="169"/>
      <c r="H8" s="170"/>
      <c r="I8" s="175"/>
      <c r="J8" s="176"/>
    </row>
    <row r="9" spans="2:10" ht="15" thickBot="1">
      <c r="B9" s="166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2020-01-30T13:27:32Z</cp:lastPrinted>
  <dcterms:created xsi:type="dcterms:W3CDTF">2002-07-21T16:03:20Z</dcterms:created>
  <dcterms:modified xsi:type="dcterms:W3CDTF">2020-01-30T13:31:26Z</dcterms:modified>
  <cp:category/>
  <cp:version/>
  <cp:contentType/>
  <cp:contentStatus/>
</cp:coreProperties>
</file>