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<sst xmlns="http://schemas.openxmlformats.org/spreadsheetml/2006/main" count="106" uniqueCount="43">
  <si>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</si>
  <si>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</si>
  <si>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</si>
  <si>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</si>
  <si>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</si>
  <si>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</si>
  <si>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</si>
  <si>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</si>
  <si>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</si>
  <si>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</si>
  <si>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</si>
  <si>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</si>
  <si>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</si>
  <si>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</si>
  <si>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</si>
  <si>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</si>
  <si>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</si>
  <si>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</si>
  <si>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</si>
  <si>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</si>
  <si>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</si>
  <si>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</si>
  <si>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</si>
  <si>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</si>
  <si>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</si>
  <si>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</si>
  <si>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</si>
  <si>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</si>
  <si>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</si>
  <si>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</si>
  <si>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</si>
  <si>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</si>
  <si>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</si>
  <si>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</si>
  <si>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</si>
  <si>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</si>
  <si>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</si>
  <si>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</si>
  <si>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</si>
  <si>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</si>
  <si>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</si>
  <si>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</si>
  <si>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февраля  </t>
    </r>
    <r>
      <rPr>
        <b/>
        <sz val="12"/>
        <rFont val="TimesET"/>
        <family val="0"/>
      </rPr>
      <t xml:space="preserve"> 2020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</si>
</sst>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7">
      <pane xSplit="2" topLeftCell="C1" activePane="topRight" state="frozen"/>
      <selection pane="topLeft" activeCell="A1" sqref="A1"/>
      <selection pane="topRight" activeCell="BL22" sqref="BL22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10.574218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7.5742187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1" width="8.28125" style="12" customWidth="1"/>
    <col min="62" max="62" width="7.00390625" style="12" customWidth="1"/>
    <col min="63" max="63" width="7.2812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20.7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v>2805.3</v>
      </c>
      <c r="D10" s="8">
        <v>179.8</v>
      </c>
      <c r="E10" s="2">
        <f>D10/C10*100</f>
        <v>6.409296688411222</v>
      </c>
      <c r="F10" s="2">
        <v>899</v>
      </c>
      <c r="G10" s="2">
        <v>65.4</v>
      </c>
      <c r="H10" s="2">
        <f>G10/F10*100</f>
        <v>7.2747497219132375</v>
      </c>
      <c r="I10" s="2">
        <v>19.9</v>
      </c>
      <c r="J10" s="2">
        <v>0.4</v>
      </c>
      <c r="K10" s="2">
        <f aca="true" t="shared" si="0" ref="K10:K22">J10/I10*100</f>
        <v>2.0100502512562817</v>
      </c>
      <c r="L10" s="2">
        <v>9.2</v>
      </c>
      <c r="M10" s="2">
        <v>0</v>
      </c>
      <c r="N10" s="2">
        <f>M10/L10*100</f>
        <v>0</v>
      </c>
      <c r="O10" s="2">
        <v>73.2</v>
      </c>
      <c r="P10" s="2">
        <v>12.5</v>
      </c>
      <c r="Q10" s="2">
        <f>P10/O10*100</f>
        <v>17.076502732240435</v>
      </c>
      <c r="R10" s="2">
        <v>239.1</v>
      </c>
      <c r="S10" s="2">
        <v>1.4</v>
      </c>
      <c r="T10" s="2">
        <f>S10/R10*100</f>
        <v>0.5855290673358428</v>
      </c>
      <c r="U10" s="2">
        <v>0</v>
      </c>
      <c r="V10" s="2">
        <v>0</v>
      </c>
      <c r="W10" s="2">
        <v>0</v>
      </c>
      <c r="X10" s="2">
        <v>100</v>
      </c>
      <c r="Y10" s="2">
        <v>0</v>
      </c>
      <c r="Z10" s="2">
        <f>Y10/X10*100</f>
        <v>0</v>
      </c>
      <c r="AA10" s="2">
        <v>0</v>
      </c>
      <c r="AB10" s="2">
        <v>0</v>
      </c>
      <c r="AC10" s="2" t="e">
        <f>AB10/AA10*100</f>
        <v>#DIV/0!</v>
      </c>
      <c r="AD10" s="2">
        <v>0</v>
      </c>
      <c r="AE10" s="2">
        <v>0</v>
      </c>
      <c r="AF10" s="2">
        <v>0</v>
      </c>
      <c r="AG10" s="2">
        <v>87.1</v>
      </c>
      <c r="AH10" s="2">
        <v>8.5</v>
      </c>
      <c r="AI10" s="2">
        <f>AH10/AG10*100</f>
        <v>9.758897818599312</v>
      </c>
      <c r="AJ10" s="2">
        <v>1906.3</v>
      </c>
      <c r="AK10" s="2">
        <v>114.3</v>
      </c>
      <c r="AL10" s="2">
        <f>AK10/AJ10*100</f>
        <v>5.995908304044484</v>
      </c>
      <c r="AM10" s="2">
        <v>1282.5</v>
      </c>
      <c r="AN10" s="2">
        <v>106.9</v>
      </c>
      <c r="AO10" s="2">
        <f>AN10/AM10*100</f>
        <v>8.335282651072125</v>
      </c>
      <c r="AP10" s="2">
        <v>0</v>
      </c>
      <c r="AQ10" s="2">
        <v>0</v>
      </c>
      <c r="AR10" s="2" t="e">
        <f>AQ10/AP10*100</f>
        <v>#DIV/0!</v>
      </c>
      <c r="AS10" s="20">
        <v>2805.3</v>
      </c>
      <c r="AT10" s="2">
        <v>46.3</v>
      </c>
      <c r="AU10" s="2">
        <f>AT10/AS10*100</f>
        <v>1.6504473674829785</v>
      </c>
      <c r="AV10" s="21">
        <v>1129.7</v>
      </c>
      <c r="AW10" s="2">
        <v>20</v>
      </c>
      <c r="AX10" s="2">
        <f>AW10/AV10*100</f>
        <v>1.7703815172169604</v>
      </c>
      <c r="AY10" s="21">
        <v>1087.7</v>
      </c>
      <c r="AZ10" s="2">
        <v>20</v>
      </c>
      <c r="BA10" s="2">
        <f aca="true" t="shared" si="1" ref="BA10:BA22">AZ10/AY10*100</f>
        <v>1.8387423002666177</v>
      </c>
      <c r="BB10" s="2">
        <v>784.2</v>
      </c>
      <c r="BC10" s="2">
        <v>0</v>
      </c>
      <c r="BD10" s="2">
        <f>BC10/BB10*100</f>
        <v>0</v>
      </c>
      <c r="BE10" s="21">
        <v>270.1</v>
      </c>
      <c r="BF10" s="2">
        <v>3.2</v>
      </c>
      <c r="BG10" s="2">
        <f>BF10/BE10*100</f>
        <v>1.1847463902258424</v>
      </c>
      <c r="BH10" s="21">
        <v>488</v>
      </c>
      <c r="BI10" s="2">
        <v>20.3</v>
      </c>
      <c r="BJ10" s="2">
        <f>BI10/BH10*100</f>
        <v>4.159836065573771</v>
      </c>
      <c r="BK10" s="20">
        <f aca="true" t="shared" si="2" ref="BK10:BK21">C10-AS10</f>
        <v>0</v>
      </c>
      <c r="BL10" s="20">
        <f aca="true" t="shared" si="3" ref="BL10:BL21">D10-AT10</f>
        <v>133.5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v>3277.1</v>
      </c>
      <c r="D11" s="8">
        <v>174.1</v>
      </c>
      <c r="E11" s="2">
        <f aca="true" t="shared" si="4" ref="E11:E21">D11/C11*100</f>
        <v>5.312623966311678</v>
      </c>
      <c r="F11" s="2">
        <v>1118.5</v>
      </c>
      <c r="G11" s="2">
        <v>60.5</v>
      </c>
      <c r="H11" s="2">
        <f aca="true" t="shared" si="5" ref="H11:H21">G11/F11*100</f>
        <v>5.4090299508270006</v>
      </c>
      <c r="I11" s="2">
        <v>25.7</v>
      </c>
      <c r="J11" s="2">
        <v>1</v>
      </c>
      <c r="K11" s="2">
        <f t="shared" si="0"/>
        <v>3.8910505836575875</v>
      </c>
      <c r="L11" s="2">
        <v>35.5</v>
      </c>
      <c r="M11" s="2">
        <v>0</v>
      </c>
      <c r="N11" s="2">
        <f aca="true" t="shared" si="6" ref="N11:N21">M11/L11*100</f>
        <v>0</v>
      </c>
      <c r="O11" s="2">
        <v>57.3</v>
      </c>
      <c r="P11" s="2">
        <v>0.3</v>
      </c>
      <c r="Q11" s="2">
        <f aca="true" t="shared" si="7" ref="Q11:Q21">P11/O11*100</f>
        <v>0.5235602094240838</v>
      </c>
      <c r="R11" s="2">
        <v>245.5</v>
      </c>
      <c r="S11" s="2">
        <v>8.5</v>
      </c>
      <c r="T11" s="2">
        <f>S11/R11*100</f>
        <v>3.462321792260693</v>
      </c>
      <c r="U11" s="2">
        <v>0</v>
      </c>
      <c r="V11" s="2">
        <v>0</v>
      </c>
      <c r="W11" s="2">
        <v>0</v>
      </c>
      <c r="X11" s="2">
        <v>100.2</v>
      </c>
      <c r="Y11" s="2">
        <v>5.3</v>
      </c>
      <c r="Z11" s="2">
        <f aca="true" t="shared" si="8" ref="Z11:Z21">Y11/X11*100</f>
        <v>5.289421157684631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88.1</v>
      </c>
      <c r="AH11" s="2">
        <v>0</v>
      </c>
      <c r="AI11" s="2">
        <f aca="true" t="shared" si="9" ref="AI11:AI22">AH11/AG11*100</f>
        <v>0</v>
      </c>
      <c r="AJ11" s="2">
        <v>2158.6</v>
      </c>
      <c r="AK11" s="2">
        <v>113.6</v>
      </c>
      <c r="AL11" s="2">
        <f aca="true" t="shared" si="10" ref="AL11:AL21">AK11/AJ11*100</f>
        <v>5.262670249235615</v>
      </c>
      <c r="AM11" s="2">
        <v>1273.3</v>
      </c>
      <c r="AN11" s="2">
        <v>106.1</v>
      </c>
      <c r="AO11" s="2">
        <f aca="true" t="shared" si="11" ref="AO11:AO21">AN11/AM11*100</f>
        <v>8.332678865938899</v>
      </c>
      <c r="AP11" s="2">
        <v>0</v>
      </c>
      <c r="AQ11" s="2">
        <v>0</v>
      </c>
      <c r="AR11" s="2" t="e">
        <f aca="true" t="shared" si="12" ref="AR11:AR20">AQ11/AP11*100</f>
        <v>#DIV/0!</v>
      </c>
      <c r="AS11" s="20">
        <v>3277.1</v>
      </c>
      <c r="AT11" s="2">
        <v>49.7</v>
      </c>
      <c r="AU11" s="2">
        <f aca="true" t="shared" si="13" ref="AU11:AU21">AT11/AS11*100</f>
        <v>1.5165847853284917</v>
      </c>
      <c r="AV11" s="22">
        <v>1178.9</v>
      </c>
      <c r="AW11" s="2">
        <v>20.8</v>
      </c>
      <c r="AX11" s="2">
        <f aca="true" t="shared" si="14" ref="AX11:AX21">AW11/AV11*100</f>
        <v>1.7643566036135379</v>
      </c>
      <c r="AY11" s="21">
        <v>1132.3</v>
      </c>
      <c r="AZ11" s="2">
        <v>20.8</v>
      </c>
      <c r="BA11" s="2">
        <f t="shared" si="1"/>
        <v>1.8369690011481057</v>
      </c>
      <c r="BB11" s="2">
        <v>1259.1</v>
      </c>
      <c r="BC11" s="2">
        <v>0</v>
      </c>
      <c r="BD11" s="2">
        <f aca="true" t="shared" si="15" ref="BD11:BD21">BC11/BB11*100</f>
        <v>0</v>
      </c>
      <c r="BE11" s="21">
        <v>180.1</v>
      </c>
      <c r="BF11" s="2">
        <v>3.6</v>
      </c>
      <c r="BG11" s="2">
        <f aca="true" t="shared" si="16" ref="BG11:BG21">BF11/BE11*100</f>
        <v>1.9988895058300944</v>
      </c>
      <c r="BH11" s="21">
        <v>540.7</v>
      </c>
      <c r="BI11" s="2">
        <v>22.5</v>
      </c>
      <c r="BJ11" s="2">
        <f aca="true" t="shared" si="17" ref="BJ11:BJ21">BI11/BH11*100</f>
        <v>4.161272424634732</v>
      </c>
      <c r="BK11" s="20">
        <f t="shared" si="2"/>
        <v>0</v>
      </c>
      <c r="BL11" s="20">
        <f t="shared" si="3"/>
        <v>124.39999999999999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v>4581.5</v>
      </c>
      <c r="D12" s="8">
        <v>217.4</v>
      </c>
      <c r="E12" s="2">
        <f t="shared" si="4"/>
        <v>4.745170795590964</v>
      </c>
      <c r="F12" s="2">
        <v>1883.8</v>
      </c>
      <c r="G12" s="2">
        <v>70.1</v>
      </c>
      <c r="H12" s="2">
        <f t="shared" si="5"/>
        <v>3.7212018260961885</v>
      </c>
      <c r="I12" s="2">
        <v>81</v>
      </c>
      <c r="J12" s="2">
        <v>1.3</v>
      </c>
      <c r="K12" s="2">
        <f t="shared" si="0"/>
        <v>1.6049382716049383</v>
      </c>
      <c r="L12" s="2">
        <v>9.9</v>
      </c>
      <c r="M12" s="2">
        <v>0</v>
      </c>
      <c r="N12" s="2">
        <f t="shared" si="6"/>
        <v>0</v>
      </c>
      <c r="O12" s="2">
        <v>98.8</v>
      </c>
      <c r="P12" s="2">
        <v>0.2</v>
      </c>
      <c r="Q12" s="2">
        <f t="shared" si="7"/>
        <v>0.20242914979757085</v>
      </c>
      <c r="R12" s="17">
        <v>535</v>
      </c>
      <c r="S12" s="2">
        <v>6.2</v>
      </c>
      <c r="T12" s="2">
        <f aca="true" t="shared" si="18" ref="T12:T21">S12/R12*100</f>
        <v>1.1588785046728973</v>
      </c>
      <c r="U12" s="2">
        <v>0</v>
      </c>
      <c r="V12" s="2">
        <v>0</v>
      </c>
      <c r="W12" s="2">
        <v>0</v>
      </c>
      <c r="X12" s="2">
        <v>450</v>
      </c>
      <c r="Y12" s="2">
        <v>10.8</v>
      </c>
      <c r="Z12" s="2">
        <f t="shared" si="8"/>
        <v>2.4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9"/>
        <v>0</v>
      </c>
      <c r="AJ12" s="2">
        <v>2697.7</v>
      </c>
      <c r="AK12" s="2">
        <v>147.3</v>
      </c>
      <c r="AL12" s="2">
        <f t="shared" si="10"/>
        <v>5.460206842866146</v>
      </c>
      <c r="AM12" s="2">
        <v>1588.5</v>
      </c>
      <c r="AN12" s="2">
        <v>132.4</v>
      </c>
      <c r="AO12" s="2">
        <f t="shared" si="11"/>
        <v>8.334907145105445</v>
      </c>
      <c r="AP12" s="2">
        <v>0</v>
      </c>
      <c r="AQ12" s="2">
        <v>0</v>
      </c>
      <c r="AR12" s="2" t="e">
        <f t="shared" si="12"/>
        <v>#DIV/0!</v>
      </c>
      <c r="AS12" s="2">
        <v>4581.5</v>
      </c>
      <c r="AT12" s="2">
        <v>75.3</v>
      </c>
      <c r="AU12" s="2">
        <f t="shared" si="13"/>
        <v>1.6435665175160972</v>
      </c>
      <c r="AV12" s="22">
        <v>1215.6</v>
      </c>
      <c r="AW12" s="2">
        <v>23.9</v>
      </c>
      <c r="AX12" s="2">
        <f t="shared" si="14"/>
        <v>1.9661072721289898</v>
      </c>
      <c r="AY12" s="21">
        <v>1135.9</v>
      </c>
      <c r="AZ12" s="2">
        <v>23.9</v>
      </c>
      <c r="BA12" s="2">
        <f t="shared" si="1"/>
        <v>2.1040584558499864</v>
      </c>
      <c r="BB12" s="2">
        <v>1495.1</v>
      </c>
      <c r="BC12" s="2">
        <v>0</v>
      </c>
      <c r="BD12" s="2">
        <f t="shared" si="15"/>
        <v>0</v>
      </c>
      <c r="BE12" s="21">
        <v>233.2</v>
      </c>
      <c r="BF12" s="2">
        <v>0</v>
      </c>
      <c r="BG12" s="2">
        <f t="shared" si="16"/>
        <v>0</v>
      </c>
      <c r="BH12" s="21">
        <v>1122.7</v>
      </c>
      <c r="BI12" s="2">
        <v>46.8</v>
      </c>
      <c r="BJ12" s="2">
        <f t="shared" si="17"/>
        <v>4.16852231228289</v>
      </c>
      <c r="BK12" s="20">
        <f t="shared" si="2"/>
        <v>0</v>
      </c>
      <c r="BL12" s="20">
        <f t="shared" si="3"/>
        <v>142.10000000000002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v>3577.5</v>
      </c>
      <c r="D13" s="8">
        <v>167.1</v>
      </c>
      <c r="E13" s="2">
        <f t="shared" si="4"/>
        <v>4.670859538784066</v>
      </c>
      <c r="F13" s="2">
        <v>1397.4</v>
      </c>
      <c r="G13" s="2">
        <v>45.3</v>
      </c>
      <c r="H13" s="2">
        <f t="shared" si="5"/>
        <v>3.2417346500644046</v>
      </c>
      <c r="I13" s="2">
        <v>15.6</v>
      </c>
      <c r="J13" s="2">
        <v>0.4</v>
      </c>
      <c r="K13" s="2">
        <f t="shared" si="0"/>
        <v>2.5641025641025643</v>
      </c>
      <c r="L13" s="2">
        <v>0</v>
      </c>
      <c r="M13" s="2">
        <v>0</v>
      </c>
      <c r="N13" s="2">
        <v>0</v>
      </c>
      <c r="O13" s="2">
        <v>64.6</v>
      </c>
      <c r="P13" s="2">
        <v>0.2</v>
      </c>
      <c r="Q13" s="2">
        <f t="shared" si="7"/>
        <v>0.3095975232198143</v>
      </c>
      <c r="R13" s="2">
        <v>300.7</v>
      </c>
      <c r="S13" s="2">
        <v>2.5</v>
      </c>
      <c r="T13" s="2">
        <f t="shared" si="18"/>
        <v>0.8313934153641505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2.4</v>
      </c>
      <c r="AC13" s="2">
        <f aca="true" t="shared" si="19" ref="AC13:AC21">AB13/AA13*100</f>
        <v>5.714285714285714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2180.1</v>
      </c>
      <c r="AK13" s="2">
        <v>121.7</v>
      </c>
      <c r="AL13" s="2">
        <f t="shared" si="10"/>
        <v>5.5823127379478015</v>
      </c>
      <c r="AM13" s="2">
        <v>1371.3</v>
      </c>
      <c r="AN13" s="2">
        <v>114.3</v>
      </c>
      <c r="AO13" s="2">
        <f t="shared" si="11"/>
        <v>8.33515642091446</v>
      </c>
      <c r="AP13" s="2">
        <v>0</v>
      </c>
      <c r="AQ13" s="2">
        <v>0</v>
      </c>
      <c r="AR13" s="2" t="e">
        <f t="shared" si="12"/>
        <v>#DIV/0!</v>
      </c>
      <c r="AS13" s="2">
        <v>3577.5</v>
      </c>
      <c r="AT13" s="2">
        <v>44.3</v>
      </c>
      <c r="AU13" s="2">
        <f t="shared" si="13"/>
        <v>1.238294898672257</v>
      </c>
      <c r="AV13" s="22">
        <v>1247.1</v>
      </c>
      <c r="AW13" s="2">
        <v>23.7</v>
      </c>
      <c r="AX13" s="2">
        <f t="shared" si="14"/>
        <v>1.9004089487611258</v>
      </c>
      <c r="AY13" s="21">
        <v>1205.3</v>
      </c>
      <c r="AZ13" s="2">
        <v>23.7</v>
      </c>
      <c r="BA13" s="2">
        <f t="shared" si="1"/>
        <v>1.9663154401393843</v>
      </c>
      <c r="BB13" s="2">
        <v>1630.7</v>
      </c>
      <c r="BC13" s="2">
        <v>0</v>
      </c>
      <c r="BD13" s="2">
        <f t="shared" si="15"/>
        <v>0</v>
      </c>
      <c r="BE13" s="21">
        <v>110</v>
      </c>
      <c r="BF13" s="2">
        <v>0</v>
      </c>
      <c r="BG13" s="2">
        <f t="shared" si="16"/>
        <v>0</v>
      </c>
      <c r="BH13" s="21">
        <v>418.7</v>
      </c>
      <c r="BI13" s="2">
        <v>17.4</v>
      </c>
      <c r="BJ13" s="2">
        <f t="shared" si="17"/>
        <v>4.155720085980415</v>
      </c>
      <c r="BK13" s="20">
        <f t="shared" si="2"/>
        <v>0</v>
      </c>
      <c r="BL13" s="20">
        <f t="shared" si="3"/>
        <v>122.8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v>2758.7</v>
      </c>
      <c r="D14" s="8">
        <v>577.4</v>
      </c>
      <c r="E14" s="2">
        <f t="shared" si="4"/>
        <v>20.930148258237576</v>
      </c>
      <c r="F14" s="2">
        <v>1369.6</v>
      </c>
      <c r="G14" s="2">
        <v>49.5</v>
      </c>
      <c r="H14" s="2">
        <f t="shared" si="5"/>
        <v>3.614193925233645</v>
      </c>
      <c r="I14" s="2">
        <v>25.3</v>
      </c>
      <c r="J14" s="2">
        <v>0.9</v>
      </c>
      <c r="K14" s="2">
        <f t="shared" si="0"/>
        <v>3.557312252964427</v>
      </c>
      <c r="L14" s="2">
        <v>2.1</v>
      </c>
      <c r="M14" s="2">
        <v>0</v>
      </c>
      <c r="N14" s="2">
        <f t="shared" si="6"/>
        <v>0</v>
      </c>
      <c r="O14" s="2">
        <v>58.5</v>
      </c>
      <c r="P14" s="2">
        <v>0.5</v>
      </c>
      <c r="Q14" s="2">
        <f t="shared" si="7"/>
        <v>0.8547008547008548</v>
      </c>
      <c r="R14" s="2">
        <v>289.2</v>
      </c>
      <c r="S14" s="2">
        <v>6.9</v>
      </c>
      <c r="T14" s="2">
        <f t="shared" si="18"/>
        <v>2.385892116182573</v>
      </c>
      <c r="U14" s="2">
        <v>0</v>
      </c>
      <c r="V14" s="2">
        <v>0</v>
      </c>
      <c r="W14" s="2">
        <v>0</v>
      </c>
      <c r="X14" s="2">
        <v>570</v>
      </c>
      <c r="Y14" s="2">
        <v>7</v>
      </c>
      <c r="Z14" s="2">
        <f t="shared" si="8"/>
        <v>1.2280701754385965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1389.1</v>
      </c>
      <c r="AK14" s="2">
        <v>527.9</v>
      </c>
      <c r="AL14" s="2">
        <f t="shared" si="10"/>
        <v>38.00302354042186</v>
      </c>
      <c r="AM14" s="2">
        <v>245.4</v>
      </c>
      <c r="AN14" s="2">
        <v>20.5</v>
      </c>
      <c r="AO14" s="2">
        <f t="shared" si="11"/>
        <v>8.353708231458842</v>
      </c>
      <c r="AP14" s="2">
        <v>500</v>
      </c>
      <c r="AQ14" s="2">
        <v>500</v>
      </c>
      <c r="AR14" s="2">
        <f t="shared" si="12"/>
        <v>100</v>
      </c>
      <c r="AS14" s="2">
        <v>2758.7</v>
      </c>
      <c r="AT14" s="2">
        <v>520</v>
      </c>
      <c r="AU14" s="2">
        <f t="shared" si="13"/>
        <v>18.849458078080257</v>
      </c>
      <c r="AV14" s="22">
        <v>1123.4</v>
      </c>
      <c r="AW14" s="2">
        <v>18</v>
      </c>
      <c r="AX14" s="2">
        <f t="shared" si="14"/>
        <v>1.6022787965105927</v>
      </c>
      <c r="AY14" s="21">
        <v>1085.6</v>
      </c>
      <c r="AZ14" s="2">
        <v>18</v>
      </c>
      <c r="BA14" s="2">
        <f t="shared" si="1"/>
        <v>1.658069270449521</v>
      </c>
      <c r="BB14" s="2">
        <v>828.6</v>
      </c>
      <c r="BC14" s="2">
        <v>0</v>
      </c>
      <c r="BD14" s="2">
        <f t="shared" si="15"/>
        <v>0</v>
      </c>
      <c r="BE14" s="21">
        <v>205.1</v>
      </c>
      <c r="BF14" s="2">
        <v>0</v>
      </c>
      <c r="BG14" s="2">
        <f t="shared" si="16"/>
        <v>0</v>
      </c>
      <c r="BH14" s="21">
        <v>500</v>
      </c>
      <c r="BI14" s="2">
        <v>500</v>
      </c>
      <c r="BJ14" s="2">
        <f t="shared" si="17"/>
        <v>100</v>
      </c>
      <c r="BK14" s="20">
        <f t="shared" si="2"/>
        <v>0</v>
      </c>
      <c r="BL14" s="20">
        <f t="shared" si="3"/>
        <v>57.39999999999998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v>28698.6</v>
      </c>
      <c r="D15" s="8">
        <v>1399</v>
      </c>
      <c r="E15" s="2">
        <f t="shared" si="4"/>
        <v>4.8748022551622725</v>
      </c>
      <c r="F15" s="2">
        <v>20786.5</v>
      </c>
      <c r="G15" s="2">
        <v>941.5</v>
      </c>
      <c r="H15" s="2">
        <f t="shared" si="5"/>
        <v>4.5293820508503115</v>
      </c>
      <c r="I15" s="2">
        <v>6685.8</v>
      </c>
      <c r="J15" s="2">
        <v>296.8</v>
      </c>
      <c r="K15" s="2">
        <f t="shared" si="0"/>
        <v>4.439259325735141</v>
      </c>
      <c r="L15" s="2">
        <v>4.7</v>
      </c>
      <c r="M15" s="2">
        <v>0</v>
      </c>
      <c r="N15" s="2">
        <f t="shared" si="6"/>
        <v>0</v>
      </c>
      <c r="O15" s="2">
        <v>1592.8</v>
      </c>
      <c r="P15" s="2">
        <v>25.9</v>
      </c>
      <c r="Q15" s="2">
        <f t="shared" si="7"/>
        <v>1.626067302862883</v>
      </c>
      <c r="R15" s="2">
        <v>5553.2</v>
      </c>
      <c r="S15" s="2">
        <v>399.1</v>
      </c>
      <c r="T15" s="2">
        <f t="shared" si="18"/>
        <v>7.186847223222648</v>
      </c>
      <c r="U15" s="2">
        <v>200</v>
      </c>
      <c r="V15" s="2">
        <v>6.2</v>
      </c>
      <c r="W15" s="2">
        <f>V15/U15*100</f>
        <v>3.1</v>
      </c>
      <c r="X15" s="2">
        <v>0</v>
      </c>
      <c r="Y15" s="2">
        <v>0</v>
      </c>
      <c r="Z15" s="2">
        <v>0</v>
      </c>
      <c r="AA15" s="2">
        <v>155</v>
      </c>
      <c r="AB15" s="2">
        <v>11.6</v>
      </c>
      <c r="AC15" s="2">
        <v>107.4</v>
      </c>
      <c r="AD15" s="2">
        <v>0</v>
      </c>
      <c r="AE15" s="2">
        <v>0</v>
      </c>
      <c r="AF15" s="2">
        <v>0</v>
      </c>
      <c r="AG15" s="2">
        <v>992.4</v>
      </c>
      <c r="AH15" s="2">
        <v>30.3</v>
      </c>
      <c r="AI15" s="2">
        <f t="shared" si="9"/>
        <v>3.0532043530834345</v>
      </c>
      <c r="AJ15" s="2">
        <v>7912.1</v>
      </c>
      <c r="AK15" s="2">
        <v>457.5</v>
      </c>
      <c r="AL15" s="2">
        <f t="shared" si="10"/>
        <v>5.78228283262345</v>
      </c>
      <c r="AM15" s="2">
        <v>5131.5</v>
      </c>
      <c r="AN15" s="2">
        <v>427.6</v>
      </c>
      <c r="AO15" s="2">
        <f t="shared" si="11"/>
        <v>8.33284614635097</v>
      </c>
      <c r="AP15" s="2">
        <v>0</v>
      </c>
      <c r="AQ15" s="2">
        <v>0</v>
      </c>
      <c r="AR15" s="2" t="e">
        <f t="shared" si="12"/>
        <v>#DIV/0!</v>
      </c>
      <c r="AS15" s="2">
        <v>28698.6</v>
      </c>
      <c r="AT15" s="2">
        <v>1108.7</v>
      </c>
      <c r="AU15" s="2">
        <f t="shared" si="13"/>
        <v>3.863254653537106</v>
      </c>
      <c r="AV15" s="22">
        <v>4599.9</v>
      </c>
      <c r="AW15" s="2">
        <v>217.1</v>
      </c>
      <c r="AX15" s="2">
        <f t="shared" si="14"/>
        <v>4.719667818865628</v>
      </c>
      <c r="AY15" s="21">
        <v>4023.5</v>
      </c>
      <c r="AZ15" s="2">
        <v>200</v>
      </c>
      <c r="BA15" s="2">
        <f t="shared" si="1"/>
        <v>4.970796570150367</v>
      </c>
      <c r="BB15" s="2">
        <v>7562.2</v>
      </c>
      <c r="BC15" s="2">
        <v>300</v>
      </c>
      <c r="BD15" s="2">
        <f t="shared" si="15"/>
        <v>3.967099521303324</v>
      </c>
      <c r="BE15" s="21">
        <v>13707.6</v>
      </c>
      <c r="BF15" s="2">
        <v>484.6</v>
      </c>
      <c r="BG15" s="2">
        <f t="shared" si="16"/>
        <v>3.5352651084070152</v>
      </c>
      <c r="BH15" s="21">
        <v>2129.8</v>
      </c>
      <c r="BI15" s="2">
        <v>88.7</v>
      </c>
      <c r="BJ15" s="2">
        <f t="shared" si="17"/>
        <v>4.164710301436755</v>
      </c>
      <c r="BK15" s="20">
        <f t="shared" si="2"/>
        <v>0</v>
      </c>
      <c r="BL15" s="20">
        <f t="shared" si="3"/>
        <v>290.29999999999995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v>5876.6</v>
      </c>
      <c r="D16" s="8">
        <v>234.4</v>
      </c>
      <c r="E16" s="2">
        <f t="shared" si="4"/>
        <v>3.988700949528639</v>
      </c>
      <c r="F16" s="2">
        <v>2717.9</v>
      </c>
      <c r="G16" s="2">
        <v>169.5</v>
      </c>
      <c r="H16" s="2">
        <f t="shared" si="5"/>
        <v>6.236432539828543</v>
      </c>
      <c r="I16" s="2">
        <v>171.8</v>
      </c>
      <c r="J16" s="2">
        <v>8.2</v>
      </c>
      <c r="K16" s="2">
        <f t="shared" si="0"/>
        <v>4.772991850989522</v>
      </c>
      <c r="L16" s="2">
        <v>45</v>
      </c>
      <c r="M16" s="2">
        <v>0</v>
      </c>
      <c r="N16" s="2">
        <f t="shared" si="6"/>
        <v>0</v>
      </c>
      <c r="O16" s="2">
        <v>285.4</v>
      </c>
      <c r="P16" s="2">
        <v>-0.1</v>
      </c>
      <c r="Q16" s="2">
        <f t="shared" si="7"/>
        <v>-0.035038542396636306</v>
      </c>
      <c r="R16" s="2">
        <v>512.8</v>
      </c>
      <c r="S16" s="2">
        <v>3.9</v>
      </c>
      <c r="T16" s="2">
        <f t="shared" si="18"/>
        <v>0.7605304212168487</v>
      </c>
      <c r="U16" s="2">
        <v>0</v>
      </c>
      <c r="V16" s="2">
        <v>0</v>
      </c>
      <c r="W16" s="2">
        <v>0</v>
      </c>
      <c r="X16" s="2">
        <v>400</v>
      </c>
      <c r="Y16" s="2">
        <v>85.6</v>
      </c>
      <c r="Z16" s="2">
        <f t="shared" si="8"/>
        <v>21.4</v>
      </c>
      <c r="AA16" s="2">
        <v>33.7</v>
      </c>
      <c r="AB16" s="2">
        <v>0.8</v>
      </c>
      <c r="AC16" s="2">
        <f t="shared" si="19"/>
        <v>2.3738872403560833</v>
      </c>
      <c r="AD16" s="2">
        <v>0</v>
      </c>
      <c r="AE16" s="2">
        <v>0</v>
      </c>
      <c r="AF16" s="2">
        <v>0</v>
      </c>
      <c r="AG16" s="2">
        <v>14.1</v>
      </c>
      <c r="AH16" s="2">
        <v>0.7</v>
      </c>
      <c r="AI16" s="2">
        <f t="shared" si="9"/>
        <v>4.964539007092198</v>
      </c>
      <c r="AJ16" s="2">
        <v>3158.7</v>
      </c>
      <c r="AK16" s="2">
        <v>64.9</v>
      </c>
      <c r="AL16" s="2">
        <f t="shared" si="10"/>
        <v>2.054642732769811</v>
      </c>
      <c r="AM16" s="2">
        <v>1679.9</v>
      </c>
      <c r="AN16" s="2">
        <v>140</v>
      </c>
      <c r="AO16" s="2">
        <f t="shared" si="11"/>
        <v>8.333829394606822</v>
      </c>
      <c r="AP16" s="2">
        <v>0</v>
      </c>
      <c r="AQ16" s="2">
        <v>0</v>
      </c>
      <c r="AR16" s="2" t="e">
        <f t="shared" si="12"/>
        <v>#DIV/0!</v>
      </c>
      <c r="AS16" s="2">
        <v>5876.6</v>
      </c>
      <c r="AT16" s="2">
        <v>96.7</v>
      </c>
      <c r="AU16" s="2">
        <f t="shared" si="13"/>
        <v>1.645509308103325</v>
      </c>
      <c r="AV16" s="22">
        <v>1194.2</v>
      </c>
      <c r="AW16" s="2">
        <v>30.4</v>
      </c>
      <c r="AX16" s="2">
        <f t="shared" si="14"/>
        <v>2.545637246692346</v>
      </c>
      <c r="AY16" s="21">
        <v>1100.9</v>
      </c>
      <c r="AZ16" s="2">
        <v>30.4</v>
      </c>
      <c r="BA16" s="2">
        <f t="shared" si="1"/>
        <v>2.761377055136706</v>
      </c>
      <c r="BB16" s="2">
        <v>2266.7</v>
      </c>
      <c r="BC16" s="2">
        <v>0</v>
      </c>
      <c r="BD16" s="2">
        <f t="shared" si="15"/>
        <v>0</v>
      </c>
      <c r="BE16" s="21">
        <v>739.2</v>
      </c>
      <c r="BF16" s="2">
        <v>0</v>
      </c>
      <c r="BG16" s="2">
        <f t="shared" si="16"/>
        <v>0</v>
      </c>
      <c r="BH16" s="21">
        <v>1106.5</v>
      </c>
      <c r="BI16" s="2">
        <v>46.1</v>
      </c>
      <c r="BJ16" s="2">
        <f t="shared" si="17"/>
        <v>4.166290103931315</v>
      </c>
      <c r="BK16" s="20">
        <f t="shared" si="2"/>
        <v>0</v>
      </c>
      <c r="BL16" s="20">
        <f t="shared" si="3"/>
        <v>137.7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v>5690</v>
      </c>
      <c r="D17" s="8">
        <v>270.4</v>
      </c>
      <c r="E17" s="2">
        <f t="shared" si="4"/>
        <v>4.75219683655536</v>
      </c>
      <c r="F17" s="2">
        <v>2471.4</v>
      </c>
      <c r="G17" s="2">
        <v>104.9</v>
      </c>
      <c r="H17" s="2">
        <f t="shared" si="5"/>
        <v>4.2445577405519135</v>
      </c>
      <c r="I17" s="2">
        <v>45.8</v>
      </c>
      <c r="J17" s="2">
        <v>1.3</v>
      </c>
      <c r="K17" s="2">
        <f t="shared" si="0"/>
        <v>2.8384279475982535</v>
      </c>
      <c r="L17" s="2">
        <v>4.1</v>
      </c>
      <c r="M17" s="2">
        <v>0</v>
      </c>
      <c r="N17" s="2">
        <f t="shared" si="6"/>
        <v>0</v>
      </c>
      <c r="O17" s="2">
        <v>226.9</v>
      </c>
      <c r="P17" s="2">
        <v>1.9</v>
      </c>
      <c r="Q17" s="2">
        <f t="shared" si="7"/>
        <v>0.8373732921992066</v>
      </c>
      <c r="R17" s="2">
        <v>621</v>
      </c>
      <c r="S17" s="2">
        <v>23</v>
      </c>
      <c r="T17" s="2">
        <f t="shared" si="18"/>
        <v>3.7037037037037033</v>
      </c>
      <c r="U17" s="2">
        <v>0</v>
      </c>
      <c r="V17" s="2">
        <v>0</v>
      </c>
      <c r="W17" s="2">
        <v>0</v>
      </c>
      <c r="X17" s="2">
        <v>664.4</v>
      </c>
      <c r="Y17" s="2">
        <v>6.9</v>
      </c>
      <c r="Z17" s="2">
        <f t="shared" si="8"/>
        <v>1.0385310054184227</v>
      </c>
      <c r="AA17" s="2">
        <v>9.6</v>
      </c>
      <c r="AB17" s="2">
        <v>0</v>
      </c>
      <c r="AC17" s="2">
        <f t="shared" si="19"/>
        <v>0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9"/>
        <v>0</v>
      </c>
      <c r="AJ17" s="2">
        <v>3218.6</v>
      </c>
      <c r="AK17" s="2">
        <v>165.5</v>
      </c>
      <c r="AL17" s="2">
        <f t="shared" si="10"/>
        <v>5.141987199403467</v>
      </c>
      <c r="AM17" s="2">
        <v>1807.1</v>
      </c>
      <c r="AN17" s="2">
        <v>150.6</v>
      </c>
      <c r="AO17" s="2">
        <f t="shared" si="11"/>
        <v>8.333794477339383</v>
      </c>
      <c r="AP17" s="2">
        <v>0</v>
      </c>
      <c r="AQ17" s="2">
        <v>0</v>
      </c>
      <c r="AR17" s="2" t="e">
        <f t="shared" si="12"/>
        <v>#DIV/0!</v>
      </c>
      <c r="AS17" s="2">
        <v>5690</v>
      </c>
      <c r="AT17" s="2">
        <v>76.7</v>
      </c>
      <c r="AU17" s="2">
        <f t="shared" si="13"/>
        <v>1.3479789103690685</v>
      </c>
      <c r="AV17" s="22">
        <v>1201.6</v>
      </c>
      <c r="AW17" s="2">
        <v>19.4</v>
      </c>
      <c r="AX17" s="2">
        <f t="shared" si="14"/>
        <v>1.6145139813581892</v>
      </c>
      <c r="AY17" s="21">
        <v>1089.7</v>
      </c>
      <c r="AZ17" s="2">
        <v>19.4</v>
      </c>
      <c r="BA17" s="2">
        <f t="shared" si="1"/>
        <v>1.780306506377902</v>
      </c>
      <c r="BB17" s="2">
        <v>2275.3</v>
      </c>
      <c r="BC17" s="2">
        <v>0</v>
      </c>
      <c r="BD17" s="2">
        <f t="shared" si="15"/>
        <v>0</v>
      </c>
      <c r="BE17" s="21">
        <v>948.2</v>
      </c>
      <c r="BF17" s="2">
        <v>9.8</v>
      </c>
      <c r="BG17" s="2">
        <f t="shared" si="16"/>
        <v>1.0335372284328201</v>
      </c>
      <c r="BH17" s="21">
        <v>1030</v>
      </c>
      <c r="BI17" s="2">
        <v>42.9</v>
      </c>
      <c r="BJ17" s="2">
        <f t="shared" si="17"/>
        <v>4.16504854368932</v>
      </c>
      <c r="BK17" s="20">
        <f t="shared" si="2"/>
        <v>0</v>
      </c>
      <c r="BL17" s="20">
        <f t="shared" si="3"/>
        <v>193.7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v>4219.2</v>
      </c>
      <c r="D18" s="8">
        <v>192.7</v>
      </c>
      <c r="E18" s="2">
        <f t="shared" si="4"/>
        <v>4.567216533940083</v>
      </c>
      <c r="F18" s="2">
        <v>2336.2</v>
      </c>
      <c r="G18" s="2">
        <v>157.1</v>
      </c>
      <c r="H18" s="2">
        <f t="shared" si="5"/>
        <v>6.724595496960877</v>
      </c>
      <c r="I18" s="2">
        <v>19.2</v>
      </c>
      <c r="J18" s="2">
        <v>0.7</v>
      </c>
      <c r="K18" s="2">
        <f t="shared" si="0"/>
        <v>3.6458333333333335</v>
      </c>
      <c r="L18" s="2">
        <v>0.5</v>
      </c>
      <c r="M18" s="2">
        <v>0</v>
      </c>
      <c r="N18" s="2">
        <f t="shared" si="6"/>
        <v>0</v>
      </c>
      <c r="O18" s="2">
        <v>134.2</v>
      </c>
      <c r="P18" s="2">
        <v>2.4</v>
      </c>
      <c r="Q18" s="2">
        <f t="shared" si="7"/>
        <v>1.7883755588673622</v>
      </c>
      <c r="R18" s="2">
        <v>983</v>
      </c>
      <c r="S18" s="2">
        <v>71.8</v>
      </c>
      <c r="T18" s="2">
        <f t="shared" si="18"/>
        <v>7.304170905391658</v>
      </c>
      <c r="U18" s="2">
        <v>0</v>
      </c>
      <c r="V18" s="2">
        <v>0</v>
      </c>
      <c r="W18" s="2">
        <v>0</v>
      </c>
      <c r="X18" s="29">
        <v>250</v>
      </c>
      <c r="Y18" s="2">
        <v>0</v>
      </c>
      <c r="Z18" s="2">
        <f t="shared" si="8"/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1883</v>
      </c>
      <c r="AK18" s="2">
        <v>35.6</v>
      </c>
      <c r="AL18" s="2">
        <f t="shared" si="10"/>
        <v>1.8906001062134894</v>
      </c>
      <c r="AM18" s="2">
        <v>337.7</v>
      </c>
      <c r="AN18" s="2">
        <v>28.1</v>
      </c>
      <c r="AO18" s="2">
        <f t="shared" si="11"/>
        <v>8.320994965946106</v>
      </c>
      <c r="AP18" s="2">
        <v>0</v>
      </c>
      <c r="AQ18" s="2">
        <v>0</v>
      </c>
      <c r="AR18" s="2" t="e">
        <f t="shared" si="12"/>
        <v>#DIV/0!</v>
      </c>
      <c r="AS18" s="2">
        <v>4219.2</v>
      </c>
      <c r="AT18" s="2">
        <v>45.9</v>
      </c>
      <c r="AU18" s="2">
        <f t="shared" si="13"/>
        <v>1.0878839590443687</v>
      </c>
      <c r="AV18" s="22">
        <v>1137</v>
      </c>
      <c r="AW18" s="2">
        <v>27.3</v>
      </c>
      <c r="AX18" s="2">
        <f t="shared" si="14"/>
        <v>2.4010554089709766</v>
      </c>
      <c r="AY18" s="21">
        <v>1092.9</v>
      </c>
      <c r="AZ18" s="2">
        <v>27.3</v>
      </c>
      <c r="BA18" s="2">
        <f t="shared" si="1"/>
        <v>2.4979412572055995</v>
      </c>
      <c r="BB18" s="2">
        <v>2428.6</v>
      </c>
      <c r="BC18" s="2">
        <v>0</v>
      </c>
      <c r="BD18" s="2">
        <f t="shared" si="15"/>
        <v>0</v>
      </c>
      <c r="BE18" s="21">
        <v>162</v>
      </c>
      <c r="BF18" s="2">
        <v>0</v>
      </c>
      <c r="BG18" s="2">
        <f t="shared" si="16"/>
        <v>0</v>
      </c>
      <c r="BH18" s="21">
        <v>400</v>
      </c>
      <c r="BI18" s="2">
        <v>16.6</v>
      </c>
      <c r="BJ18" s="2">
        <f t="shared" si="17"/>
        <v>4.15</v>
      </c>
      <c r="BK18" s="20">
        <f t="shared" si="2"/>
        <v>0</v>
      </c>
      <c r="BL18" s="20">
        <f t="shared" si="3"/>
        <v>146.79999999999998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v>3367.7</v>
      </c>
      <c r="D19" s="8">
        <v>182.2</v>
      </c>
      <c r="E19" s="2">
        <f t="shared" si="4"/>
        <v>5.410220625352615</v>
      </c>
      <c r="F19" s="2">
        <v>1377.5</v>
      </c>
      <c r="G19" s="2">
        <v>74.9</v>
      </c>
      <c r="H19" s="2">
        <f t="shared" si="5"/>
        <v>5.437386569872959</v>
      </c>
      <c r="I19" s="2">
        <v>25.6</v>
      </c>
      <c r="J19" s="2">
        <v>0.3</v>
      </c>
      <c r="K19" s="2">
        <f t="shared" si="0"/>
        <v>1.1718749999999998</v>
      </c>
      <c r="L19" s="2">
        <v>0</v>
      </c>
      <c r="M19" s="2">
        <v>0</v>
      </c>
      <c r="N19" s="2">
        <v>0</v>
      </c>
      <c r="O19" s="2">
        <v>161</v>
      </c>
      <c r="P19" s="2">
        <v>0.1</v>
      </c>
      <c r="Q19" s="2">
        <f t="shared" si="7"/>
        <v>0.062111801242236024</v>
      </c>
      <c r="R19" s="2">
        <v>760.5</v>
      </c>
      <c r="S19" s="2">
        <v>34.8</v>
      </c>
      <c r="T19" s="2">
        <f t="shared" si="18"/>
        <v>4.575936883629192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8"/>
        <v>0</v>
      </c>
      <c r="AA19" s="2">
        <v>12</v>
      </c>
      <c r="AB19" s="2">
        <v>0</v>
      </c>
      <c r="AC19" s="2">
        <f t="shared" si="19"/>
        <v>0</v>
      </c>
      <c r="AD19" s="2">
        <v>0</v>
      </c>
      <c r="AE19" s="2">
        <v>0</v>
      </c>
      <c r="AF19" s="2">
        <v>0</v>
      </c>
      <c r="AG19" s="2">
        <v>27</v>
      </c>
      <c r="AH19" s="2">
        <v>0</v>
      </c>
      <c r="AI19" s="2">
        <f t="shared" si="9"/>
        <v>0</v>
      </c>
      <c r="AJ19" s="2">
        <v>1990.2</v>
      </c>
      <c r="AK19" s="2">
        <v>107.4</v>
      </c>
      <c r="AL19" s="2">
        <f t="shared" si="10"/>
        <v>5.396442568586072</v>
      </c>
      <c r="AM19" s="2">
        <v>1198.8</v>
      </c>
      <c r="AN19" s="2">
        <v>99.9</v>
      </c>
      <c r="AO19" s="2">
        <f t="shared" si="11"/>
        <v>8.333333333333334</v>
      </c>
      <c r="AP19" s="2">
        <v>0</v>
      </c>
      <c r="AQ19" s="2">
        <v>0</v>
      </c>
      <c r="AR19" s="2" t="e">
        <f t="shared" si="12"/>
        <v>#DIV/0!</v>
      </c>
      <c r="AS19" s="2">
        <v>3367.7</v>
      </c>
      <c r="AT19" s="2">
        <v>72</v>
      </c>
      <c r="AU19" s="2">
        <f t="shared" si="13"/>
        <v>2.137957656560858</v>
      </c>
      <c r="AV19" s="22">
        <v>1146.9</v>
      </c>
      <c r="AW19" s="2">
        <v>19.8</v>
      </c>
      <c r="AX19" s="2">
        <f t="shared" si="14"/>
        <v>1.7263928851687156</v>
      </c>
      <c r="AY19" s="21">
        <v>1082.6</v>
      </c>
      <c r="AZ19" s="2">
        <v>19.8</v>
      </c>
      <c r="BA19" s="2">
        <f t="shared" si="1"/>
        <v>1.82893035285424</v>
      </c>
      <c r="BB19" s="2">
        <v>1053</v>
      </c>
      <c r="BC19" s="2">
        <v>4.5</v>
      </c>
      <c r="BD19" s="2">
        <f t="shared" si="15"/>
        <v>0.4273504273504274</v>
      </c>
      <c r="BE19" s="21">
        <v>218</v>
      </c>
      <c r="BF19" s="2">
        <v>10.6</v>
      </c>
      <c r="BG19" s="2">
        <f t="shared" si="16"/>
        <v>4.862385321100917</v>
      </c>
      <c r="BH19" s="21">
        <v>750</v>
      </c>
      <c r="BI19" s="2">
        <v>31.3</v>
      </c>
      <c r="BJ19" s="2">
        <f t="shared" si="17"/>
        <v>4.173333333333334</v>
      </c>
      <c r="BK19" s="20">
        <f t="shared" si="2"/>
        <v>0</v>
      </c>
      <c r="BL19" s="20">
        <f t="shared" si="3"/>
        <v>110.19999999999999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8">
        <v>4874.4</v>
      </c>
      <c r="D20" s="8">
        <v>270.8</v>
      </c>
      <c r="E20" s="2">
        <f t="shared" si="4"/>
        <v>5.555555555555556</v>
      </c>
      <c r="F20" s="2">
        <v>1976.2</v>
      </c>
      <c r="G20" s="2">
        <v>77.1</v>
      </c>
      <c r="H20" s="2">
        <f t="shared" si="5"/>
        <v>3.9014269810747897</v>
      </c>
      <c r="I20" s="2">
        <v>239.7</v>
      </c>
      <c r="J20" s="2">
        <v>17.2</v>
      </c>
      <c r="K20" s="2">
        <f t="shared" si="0"/>
        <v>7.1756362119315815</v>
      </c>
      <c r="L20" s="2">
        <v>13.9</v>
      </c>
      <c r="M20" s="2">
        <v>0</v>
      </c>
      <c r="N20" s="2">
        <f t="shared" si="6"/>
        <v>0</v>
      </c>
      <c r="O20" s="2">
        <v>339</v>
      </c>
      <c r="P20" s="2">
        <v>3.9</v>
      </c>
      <c r="Q20" s="2">
        <f t="shared" si="7"/>
        <v>1.1504424778761062</v>
      </c>
      <c r="R20" s="2">
        <v>707.4</v>
      </c>
      <c r="S20" s="2">
        <v>12.4</v>
      </c>
      <c r="T20" s="2">
        <f t="shared" si="18"/>
        <v>1.752897936104043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86.8</v>
      </c>
      <c r="AB20" s="2">
        <v>1.7</v>
      </c>
      <c r="AC20" s="2">
        <f t="shared" si="19"/>
        <v>1.9585253456221197</v>
      </c>
      <c r="AD20" s="2">
        <v>0</v>
      </c>
      <c r="AE20" s="2">
        <v>0</v>
      </c>
      <c r="AF20" s="2">
        <v>0</v>
      </c>
      <c r="AG20" s="2">
        <v>137</v>
      </c>
      <c r="AH20" s="2">
        <v>5</v>
      </c>
      <c r="AI20" s="2">
        <f t="shared" si="9"/>
        <v>3.64963503649635</v>
      </c>
      <c r="AJ20" s="2">
        <v>2898.2</v>
      </c>
      <c r="AK20" s="2">
        <v>193.8</v>
      </c>
      <c r="AL20" s="2">
        <f t="shared" si="10"/>
        <v>6.6869091160030365</v>
      </c>
      <c r="AM20" s="2">
        <v>2145.9</v>
      </c>
      <c r="AN20" s="2">
        <v>178.8</v>
      </c>
      <c r="AO20" s="2">
        <f t="shared" si="11"/>
        <v>8.332168320984202</v>
      </c>
      <c r="AP20" s="2">
        <v>0</v>
      </c>
      <c r="AQ20" s="2">
        <v>0</v>
      </c>
      <c r="AR20" s="2" t="e">
        <f t="shared" si="12"/>
        <v>#DIV/0!</v>
      </c>
      <c r="AS20" s="2">
        <v>4874.4</v>
      </c>
      <c r="AT20" s="2">
        <v>113.3</v>
      </c>
      <c r="AU20" s="2">
        <f t="shared" si="13"/>
        <v>2.3243886427047435</v>
      </c>
      <c r="AV20" s="22">
        <v>1243.5</v>
      </c>
      <c r="AW20" s="2">
        <v>27.8</v>
      </c>
      <c r="AX20" s="2">
        <f t="shared" si="14"/>
        <v>2.235625251306795</v>
      </c>
      <c r="AY20" s="21">
        <v>1147.1</v>
      </c>
      <c r="AZ20" s="2">
        <v>27.8</v>
      </c>
      <c r="BA20" s="2">
        <f t="shared" si="1"/>
        <v>2.42350274605527</v>
      </c>
      <c r="BB20" s="2">
        <v>1063.5</v>
      </c>
      <c r="BC20" s="2">
        <v>0</v>
      </c>
      <c r="BD20" s="2">
        <f t="shared" si="15"/>
        <v>0</v>
      </c>
      <c r="BE20" s="21">
        <v>706.1</v>
      </c>
      <c r="BF20" s="2">
        <v>25.6</v>
      </c>
      <c r="BG20" s="2">
        <f t="shared" si="16"/>
        <v>3.6255487891233535</v>
      </c>
      <c r="BH20" s="21">
        <v>1283</v>
      </c>
      <c r="BI20" s="2">
        <v>52.3</v>
      </c>
      <c r="BJ20" s="2">
        <f t="shared" si="17"/>
        <v>4.0763834762275915</v>
      </c>
      <c r="BK20" s="20">
        <f t="shared" si="2"/>
        <v>0</v>
      </c>
      <c r="BL20" s="20">
        <f t="shared" si="3"/>
        <v>157.5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v>4996.3</v>
      </c>
      <c r="D21" s="8">
        <v>261.2</v>
      </c>
      <c r="E21" s="2">
        <f t="shared" si="4"/>
        <v>5.227868622780858</v>
      </c>
      <c r="F21" s="2">
        <v>1754.7</v>
      </c>
      <c r="G21" s="2">
        <v>69.2</v>
      </c>
      <c r="H21" s="2">
        <f t="shared" si="5"/>
        <v>3.9436940787599015</v>
      </c>
      <c r="I21" s="2">
        <v>56.3</v>
      </c>
      <c r="J21" s="2">
        <v>1.3</v>
      </c>
      <c r="K21" s="2">
        <f t="shared" si="0"/>
        <v>2.3090586145648317</v>
      </c>
      <c r="L21" s="2">
        <v>10.3</v>
      </c>
      <c r="M21" s="2">
        <v>0</v>
      </c>
      <c r="N21" s="2">
        <f t="shared" si="6"/>
        <v>0</v>
      </c>
      <c r="O21" s="2">
        <v>168.3</v>
      </c>
      <c r="P21" s="2">
        <v>0.1</v>
      </c>
      <c r="Q21" s="2">
        <f t="shared" si="7"/>
        <v>0.05941770647653001</v>
      </c>
      <c r="R21" s="2">
        <v>439.7</v>
      </c>
      <c r="S21" s="2">
        <v>9.9</v>
      </c>
      <c r="T21" s="2">
        <f t="shared" si="18"/>
        <v>2.251535137593814</v>
      </c>
      <c r="U21" s="2">
        <v>0</v>
      </c>
      <c r="V21" s="2">
        <v>0</v>
      </c>
      <c r="W21" s="2">
        <v>0</v>
      </c>
      <c r="X21" s="2">
        <v>380</v>
      </c>
      <c r="Y21" s="2">
        <v>0</v>
      </c>
      <c r="Z21" s="2">
        <f t="shared" si="8"/>
        <v>0</v>
      </c>
      <c r="AA21" s="2">
        <v>2</v>
      </c>
      <c r="AB21" s="2">
        <v>0</v>
      </c>
      <c r="AC21" s="2">
        <f t="shared" si="19"/>
        <v>0</v>
      </c>
      <c r="AD21" s="2">
        <v>0</v>
      </c>
      <c r="AE21" s="2">
        <v>0</v>
      </c>
      <c r="AF21" s="2">
        <v>0</v>
      </c>
      <c r="AG21" s="2">
        <v>29.1</v>
      </c>
      <c r="AH21" s="2">
        <v>1.7</v>
      </c>
      <c r="AI21" s="2">
        <f t="shared" si="9"/>
        <v>5.841924398625429</v>
      </c>
      <c r="AJ21" s="2">
        <v>3241.6</v>
      </c>
      <c r="AK21" s="2">
        <v>191.9</v>
      </c>
      <c r="AL21" s="2">
        <f t="shared" si="10"/>
        <v>5.919916090819348</v>
      </c>
      <c r="AM21" s="2">
        <v>2123.9</v>
      </c>
      <c r="AN21" s="2">
        <v>177</v>
      </c>
      <c r="AO21" s="2">
        <f t="shared" si="11"/>
        <v>8.33372569330006</v>
      </c>
      <c r="AP21" s="2">
        <v>0</v>
      </c>
      <c r="AQ21" s="2">
        <v>0</v>
      </c>
      <c r="AR21" s="2">
        <v>0</v>
      </c>
      <c r="AS21" s="2">
        <v>4996.3</v>
      </c>
      <c r="AT21" s="2">
        <v>166.9</v>
      </c>
      <c r="AU21" s="2">
        <f t="shared" si="13"/>
        <v>3.3404719492424393</v>
      </c>
      <c r="AV21" s="22">
        <v>1179.5</v>
      </c>
      <c r="AW21" s="2">
        <v>54.4</v>
      </c>
      <c r="AX21" s="2">
        <f t="shared" si="14"/>
        <v>4.612123781263247</v>
      </c>
      <c r="AY21" s="21">
        <v>1088.8</v>
      </c>
      <c r="AZ21" s="2">
        <v>51.3</v>
      </c>
      <c r="BA21" s="2">
        <f t="shared" si="1"/>
        <v>4.711609110947832</v>
      </c>
      <c r="BB21" s="2">
        <v>1698.5</v>
      </c>
      <c r="BC21" s="2">
        <v>0</v>
      </c>
      <c r="BD21" s="2">
        <f t="shared" si="15"/>
        <v>0</v>
      </c>
      <c r="BE21" s="21">
        <v>424.2</v>
      </c>
      <c r="BF21" s="2">
        <v>8.2</v>
      </c>
      <c r="BG21" s="2">
        <f t="shared" si="16"/>
        <v>1.933050447901933</v>
      </c>
      <c r="BH21" s="21">
        <v>1150</v>
      </c>
      <c r="BI21" s="2">
        <v>95.8</v>
      </c>
      <c r="BJ21" s="2">
        <f t="shared" si="17"/>
        <v>8.330434782608695</v>
      </c>
      <c r="BK21" s="20">
        <f t="shared" si="2"/>
        <v>0</v>
      </c>
      <c r="BL21" s="20">
        <f t="shared" si="3"/>
        <v>94.29999999999998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74722.9</v>
      </c>
      <c r="D22" s="30">
        <f>SUM(D10:D21)</f>
        <v>4126.5</v>
      </c>
      <c r="E22" s="27">
        <f>D22/C22*100</f>
        <v>5.5224034399093185</v>
      </c>
      <c r="F22" s="27">
        <f>SUM(F10:F21)</f>
        <v>40088.7</v>
      </c>
      <c r="G22" s="27">
        <f>SUM(G10:G21)</f>
        <v>1885</v>
      </c>
      <c r="H22" s="27">
        <f>G22/F22*100</f>
        <v>4.7020731527837025</v>
      </c>
      <c r="I22" s="27">
        <f>SUM(I10:I21)</f>
        <v>7411.700000000001</v>
      </c>
      <c r="J22" s="27">
        <f>SUM(J10:J21)</f>
        <v>329.8</v>
      </c>
      <c r="K22" s="27">
        <f t="shared" si="0"/>
        <v>4.449721386456548</v>
      </c>
      <c r="L22" s="27">
        <f>SUM(L10:L21)</f>
        <v>135.20000000000002</v>
      </c>
      <c r="M22" s="27">
        <f>SUM(M10:M21)</f>
        <v>0</v>
      </c>
      <c r="N22" s="27">
        <f>M22/L22*100</f>
        <v>0</v>
      </c>
      <c r="O22" s="27">
        <f>SUM(O10:O21)</f>
        <v>3260</v>
      </c>
      <c r="P22" s="27">
        <f>SUM(P10:P21)</f>
        <v>47.89999999999999</v>
      </c>
      <c r="Q22" s="27">
        <f>P22/O22*100</f>
        <v>1.4693251533742329</v>
      </c>
      <c r="R22" s="27">
        <f>SUM(R10:R21)</f>
        <v>11187.1</v>
      </c>
      <c r="S22" s="27">
        <f>SUM(S10:S21)</f>
        <v>580.3999999999999</v>
      </c>
      <c r="T22" s="27">
        <f>S22/R22*100</f>
        <v>5.188118457866649</v>
      </c>
      <c r="U22" s="27">
        <f>SUM(U10:U21)</f>
        <v>200</v>
      </c>
      <c r="V22" s="27">
        <f>SUM(V10:V21)</f>
        <v>6.2</v>
      </c>
      <c r="W22" s="27">
        <f>V22/U22*100</f>
        <v>3.1</v>
      </c>
      <c r="X22" s="27">
        <f>SUM(X10:X21)</f>
        <v>2951.6</v>
      </c>
      <c r="Y22" s="27">
        <f>SUM(Y10:Y21)</f>
        <v>115.6</v>
      </c>
      <c r="Z22" s="27">
        <f>Y22/X22*100</f>
        <v>3.9165198536387043</v>
      </c>
      <c r="AA22" s="27">
        <f>SUM(AA10:AA21)</f>
        <v>341.09999999999997</v>
      </c>
      <c r="AB22" s="27">
        <f>SUM(AB10:AB21)</f>
        <v>16.5</v>
      </c>
      <c r="AC22" s="27">
        <f>AB22/AA22*100</f>
        <v>4.8372911169744945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1383.3999999999996</v>
      </c>
      <c r="AH22" s="27">
        <f>SUM(AH10:AH21)</f>
        <v>46.2</v>
      </c>
      <c r="AI22" s="28">
        <f t="shared" si="9"/>
        <v>3.3395980916582344</v>
      </c>
      <c r="AJ22" s="27">
        <f>SUM(AJ10:AJ21)</f>
        <v>34634.200000000004</v>
      </c>
      <c r="AK22" s="27">
        <f>SUM(AK10:AK21)</f>
        <v>2241.4</v>
      </c>
      <c r="AL22" s="27">
        <f>AK22/AJ22*100</f>
        <v>6.471637860842751</v>
      </c>
      <c r="AM22" s="27">
        <f>SUM(AM10:AM21)</f>
        <v>20185.800000000003</v>
      </c>
      <c r="AN22" s="27">
        <f>SUM(AN10:AN21)</f>
        <v>1682.1999999999998</v>
      </c>
      <c r="AO22" s="27">
        <f>AN22/AM22*100</f>
        <v>8.33358103221076</v>
      </c>
      <c r="AP22" s="27">
        <f>SUM(AP10:AP21)</f>
        <v>500</v>
      </c>
      <c r="AQ22" s="27">
        <f>SUM(AQ10:AQ21)</f>
        <v>500</v>
      </c>
      <c r="AR22" s="27">
        <f>AQ22/AP22*100</f>
        <v>100</v>
      </c>
      <c r="AS22" s="27">
        <f>SUM(AS10:AS21)</f>
        <v>74722.9</v>
      </c>
      <c r="AT22" s="27">
        <f>SUM(AT10:AT21)</f>
        <v>2415.8000000000006</v>
      </c>
      <c r="AU22" s="27">
        <f>(AT22/AS22)*100</f>
        <v>3.233011566735232</v>
      </c>
      <c r="AV22" s="27">
        <f>SUM(AV10:AV21)</f>
        <v>17597.300000000003</v>
      </c>
      <c r="AW22" s="27">
        <f>SUM(AW10:AW21)</f>
        <v>502.59999999999997</v>
      </c>
      <c r="AX22" s="27">
        <f>AW22/AV22*100</f>
        <v>2.8561199729503954</v>
      </c>
      <c r="AY22" s="27">
        <f>SUM(AY10:AY21)</f>
        <v>16272.3</v>
      </c>
      <c r="AZ22" s="27">
        <f>SUM(AZ10:AZ21)</f>
        <v>482.4</v>
      </c>
      <c r="BA22" s="27">
        <f t="shared" si="1"/>
        <v>2.964547113806899</v>
      </c>
      <c r="BB22" s="27">
        <f>SUM(BB10:BB21)</f>
        <v>24345.499999999996</v>
      </c>
      <c r="BC22" s="27">
        <f>SUM(BC10:BC21)</f>
        <v>304.5</v>
      </c>
      <c r="BD22" s="27">
        <f>BC22/BB22*100</f>
        <v>1.2507444907683147</v>
      </c>
      <c r="BE22" s="27">
        <f>SUM(BE10:BE21)</f>
        <v>17903.8</v>
      </c>
      <c r="BF22" s="27">
        <f>SUM(BF10:BF21)</f>
        <v>545.6000000000001</v>
      </c>
      <c r="BG22" s="27">
        <f>BF22/BE22*100</f>
        <v>3.047397759134933</v>
      </c>
      <c r="BH22" s="27">
        <f>SUM(BH10:BH21)</f>
        <v>10919.4</v>
      </c>
      <c r="BI22" s="27">
        <f>SUM(BI10:BI21)</f>
        <v>980.6999999999999</v>
      </c>
      <c r="BJ22" s="27">
        <f>BI22/BH22*100</f>
        <v>8.981262706742129</v>
      </c>
      <c r="BK22" s="27">
        <f>SUM(BK10:BK21)</f>
        <v>0</v>
      </c>
      <c r="BL22" s="27">
        <f>SUM(BL10:BL21)</f>
        <v>1710.6999999999998</v>
      </c>
      <c r="BM22" s="27" t="e">
        <f>BL22/BK22*100</f>
        <v>#DIV/0!</v>
      </c>
      <c r="BN22" s="10"/>
      <c r="BO22" s="11"/>
    </row>
    <row r="23" spans="3:65" ht="15" hidden="1">
      <c r="C23" s="15">
        <f aca="true" t="shared" si="20" ref="C23:AC23">C22-C20</f>
        <v>69848.5</v>
      </c>
      <c r="D23" s="15">
        <f t="shared" si="20"/>
        <v>3855.7</v>
      </c>
      <c r="E23" s="15">
        <f t="shared" si="20"/>
        <v>-0.03315211564623777</v>
      </c>
      <c r="F23" s="15">
        <f t="shared" si="20"/>
        <v>38112.5</v>
      </c>
      <c r="G23" s="15">
        <f t="shared" si="20"/>
        <v>1807.9</v>
      </c>
      <c r="H23" s="15">
        <f t="shared" si="20"/>
        <v>0.8006461717089128</v>
      </c>
      <c r="I23" s="15">
        <f t="shared" si="20"/>
        <v>7172.000000000001</v>
      </c>
      <c r="J23" s="15">
        <f t="shared" si="20"/>
        <v>312.6</v>
      </c>
      <c r="K23" s="15">
        <f t="shared" si="20"/>
        <v>-2.7259148254750336</v>
      </c>
      <c r="L23" s="15">
        <f t="shared" si="20"/>
        <v>121.30000000000001</v>
      </c>
      <c r="M23" s="15">
        <f t="shared" si="20"/>
        <v>0</v>
      </c>
      <c r="N23" s="15">
        <f t="shared" si="20"/>
        <v>0</v>
      </c>
      <c r="O23" s="15">
        <f t="shared" si="20"/>
        <v>2921</v>
      </c>
      <c r="P23" s="15">
        <f t="shared" si="20"/>
        <v>43.99999999999999</v>
      </c>
      <c r="Q23" s="15">
        <f t="shared" si="20"/>
        <v>0.31888267549812666</v>
      </c>
      <c r="R23" s="15">
        <f t="shared" si="20"/>
        <v>10479.7</v>
      </c>
      <c r="S23" s="15">
        <f t="shared" si="20"/>
        <v>567.9999999999999</v>
      </c>
      <c r="T23" s="15">
        <f t="shared" si="20"/>
        <v>3.4352205217626057</v>
      </c>
      <c r="U23" s="15">
        <f t="shared" si="20"/>
        <v>200</v>
      </c>
      <c r="V23" s="15">
        <f t="shared" si="20"/>
        <v>6.2</v>
      </c>
      <c r="W23" s="15">
        <f t="shared" si="20"/>
        <v>3.1</v>
      </c>
      <c r="X23" s="15">
        <f t="shared" si="20"/>
        <v>2951.6</v>
      </c>
      <c r="Y23" s="15">
        <f t="shared" si="20"/>
        <v>115.6</v>
      </c>
      <c r="Z23" s="15">
        <f t="shared" si="20"/>
        <v>3.9165198536387043</v>
      </c>
      <c r="AA23" s="15">
        <f t="shared" si="20"/>
        <v>254.29999999999995</v>
      </c>
      <c r="AB23" s="15">
        <f t="shared" si="20"/>
        <v>14.8</v>
      </c>
      <c r="AC23" s="15">
        <f t="shared" si="20"/>
        <v>2.878765771352375</v>
      </c>
      <c r="AD23" s="15"/>
      <c r="AE23" s="15"/>
      <c r="AF23" s="2" t="e">
        <f>AE23/AD23*100</f>
        <v>#DIV/0!</v>
      </c>
      <c r="AG23" s="15">
        <f aca="true" t="shared" si="21" ref="AG23:BM23">AG22-AG20</f>
        <v>1246.3999999999996</v>
      </c>
      <c r="AH23" s="15">
        <f t="shared" si="21"/>
        <v>41.2</v>
      </c>
      <c r="AI23" s="15">
        <f t="shared" si="21"/>
        <v>-0.3100369448381155</v>
      </c>
      <c r="AJ23" s="15">
        <f t="shared" si="21"/>
        <v>31736.000000000004</v>
      </c>
      <c r="AK23" s="15">
        <f t="shared" si="21"/>
        <v>2047.6000000000001</v>
      </c>
      <c r="AL23" s="15">
        <f t="shared" si="21"/>
        <v>-0.21527125516028534</v>
      </c>
      <c r="AM23" s="15">
        <f t="shared" si="21"/>
        <v>18039.9</v>
      </c>
      <c r="AN23" s="15">
        <f t="shared" si="21"/>
        <v>1503.3999999999999</v>
      </c>
      <c r="AO23" s="15">
        <f t="shared" si="21"/>
        <v>0.0014127112265587272</v>
      </c>
      <c r="AP23" s="15">
        <f t="shared" si="21"/>
        <v>500</v>
      </c>
      <c r="AQ23" s="15">
        <f t="shared" si="21"/>
        <v>500</v>
      </c>
      <c r="AR23" s="15" t="e">
        <f t="shared" si="21"/>
        <v>#DIV/0!</v>
      </c>
      <c r="AS23" s="15">
        <f t="shared" si="21"/>
        <v>69848.5</v>
      </c>
      <c r="AT23" s="15">
        <f t="shared" si="21"/>
        <v>2302.5000000000005</v>
      </c>
      <c r="AU23" s="15">
        <f t="shared" si="21"/>
        <v>0.9086229240304884</v>
      </c>
      <c r="AV23" s="15">
        <f t="shared" si="21"/>
        <v>16353.800000000003</v>
      </c>
      <c r="AW23" s="15">
        <f t="shared" si="21"/>
        <v>474.79999999999995</v>
      </c>
      <c r="AX23" s="15">
        <f t="shared" si="21"/>
        <v>0.6204947216436003</v>
      </c>
      <c r="AY23" s="15">
        <f t="shared" si="21"/>
        <v>15125.199999999999</v>
      </c>
      <c r="AZ23" s="15">
        <f t="shared" si="21"/>
        <v>454.59999999999997</v>
      </c>
      <c r="BA23" s="15">
        <f t="shared" si="21"/>
        <v>0.541044367751629</v>
      </c>
      <c r="BB23" s="15">
        <f t="shared" si="21"/>
        <v>23281.999999999996</v>
      </c>
      <c r="BC23" s="15">
        <f t="shared" si="21"/>
        <v>304.5</v>
      </c>
      <c r="BD23" s="15">
        <f t="shared" si="21"/>
        <v>1.2507444907683147</v>
      </c>
      <c r="BE23" s="15">
        <f t="shared" si="21"/>
        <v>17197.7</v>
      </c>
      <c r="BF23" s="15">
        <f t="shared" si="21"/>
        <v>520.0000000000001</v>
      </c>
      <c r="BG23" s="15">
        <f t="shared" si="21"/>
        <v>-0.5781510299884207</v>
      </c>
      <c r="BH23" s="15">
        <f t="shared" si="21"/>
        <v>9636.4</v>
      </c>
      <c r="BI23" s="15">
        <f t="shared" si="21"/>
        <v>928.4</v>
      </c>
      <c r="BJ23" s="15">
        <f t="shared" si="21"/>
        <v>4.9048792305145374</v>
      </c>
      <c r="BK23" s="15">
        <f t="shared" si="21"/>
        <v>0</v>
      </c>
      <c r="BL23" s="15">
        <f t="shared" si="21"/>
        <v>1553.1999999999998</v>
      </c>
      <c r="BM23" s="15" t="e">
        <f t="shared" si="21"/>
        <v>#DIV/0!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2020-02-05T13:25:53Z</cp:lastPrinted>
  <dcterms:created xsi:type="dcterms:W3CDTF">2013-04-03T10:22:22Z</dcterms:created>
  <dcterms:modified xsi:type="dcterms:W3CDTF">2020-02-05T13:37:13Z</dcterms:modified>
  <cp:category/>
  <cp:version/>
  <cp:contentType/>
  <cp:contentStatus/>
</cp:coreProperties>
</file>