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<sst xmlns="http://schemas.openxmlformats.org/spreadsheetml/2006/main" count="106" uniqueCount="43">
  <si>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</si>
  <si>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</si>
  <si>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</si>
  <si>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</si>
  <si>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</si>
  <si>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</si>
  <si>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</si>
  <si>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</si>
  <si>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</si>
  <si>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</si>
  <si>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</si>
  <si>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</si>
  <si>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</si>
  <si>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</si>
  <si>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</si>
  <si>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</si>
  <si>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</si>
  <si>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</si>
  <si>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</si>
  <si>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</si>
  <si>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</si>
  <si>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</si>
  <si>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</si>
  <si>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</si>
  <si>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</si>
  <si>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</si>
  <si>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</si>
  <si>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</si>
  <si>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</si>
  <si>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</si>
  <si>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</si>
  <si>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</si>
  <si>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</si>
  <si>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</si>
  <si>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</si>
  <si>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</si>
  <si>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</si>
  <si>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</si>
  <si>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</si>
  <si>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</si>
  <si>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</si>
  <si>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</si>
  <si>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августа  </t>
    </r>
    <r>
      <rPr>
        <b/>
        <sz val="12"/>
        <rFont val="TimesET"/>
        <family val="0"/>
      </rPr>
      <t xml:space="preserve"> 2020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</si>
</sst>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H20" sqref="BH20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8515625" style="12" customWidth="1"/>
    <col min="48" max="48" width="8.00390625" style="12" customWidth="1"/>
    <col min="49" max="49" width="7.57421875" style="12" customWidth="1"/>
    <col min="50" max="50" width="8.421875" style="12" customWidth="1"/>
    <col min="51" max="51" width="8.140625" style="12" customWidth="1"/>
    <col min="52" max="52" width="7.57421875" style="12" customWidth="1"/>
    <col min="53" max="53" width="8.7109375" style="12" customWidth="1"/>
    <col min="54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1" width="8.28125" style="12" customWidth="1"/>
    <col min="62" max="62" width="7.00390625" style="12" customWidth="1"/>
    <col min="63" max="63" width="7.28125" style="12" customWidth="1"/>
    <col min="64" max="64" width="8.8515625" style="12" customWidth="1"/>
    <col min="65" max="65" width="8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20.7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3739.7</v>
      </c>
      <c r="D10" s="8">
        <f>G10+AK10</f>
        <v>1773.2</v>
      </c>
      <c r="E10" s="2">
        <f>D10/C10*100</f>
        <v>47.41556809369736</v>
      </c>
      <c r="F10" s="2">
        <v>899</v>
      </c>
      <c r="G10" s="2">
        <v>475</v>
      </c>
      <c r="H10" s="2">
        <f>G10/F10*100</f>
        <v>52.83648498331479</v>
      </c>
      <c r="I10" s="2">
        <v>19.9</v>
      </c>
      <c r="J10" s="2">
        <v>6.2</v>
      </c>
      <c r="K10" s="2">
        <f aca="true" t="shared" si="0" ref="K10:K22">J10/I10*100</f>
        <v>31.155778894472363</v>
      </c>
      <c r="L10" s="2">
        <v>9.2</v>
      </c>
      <c r="M10" s="2">
        <v>2.5</v>
      </c>
      <c r="N10" s="2">
        <f>M10/L10*100</f>
        <v>27.173913043478265</v>
      </c>
      <c r="O10" s="2">
        <v>73.2</v>
      </c>
      <c r="P10" s="2">
        <v>14.7</v>
      </c>
      <c r="Q10" s="2">
        <f>P10/O10*100</f>
        <v>20.08196721311475</v>
      </c>
      <c r="R10" s="2">
        <v>239.1</v>
      </c>
      <c r="S10" s="2">
        <v>22.3</v>
      </c>
      <c r="T10" s="2">
        <f>S10/R10*100</f>
        <v>9.326641572563782</v>
      </c>
      <c r="U10" s="2">
        <v>0</v>
      </c>
      <c r="V10" s="2">
        <v>0</v>
      </c>
      <c r="W10" s="2">
        <v>0</v>
      </c>
      <c r="X10" s="2">
        <v>100</v>
      </c>
      <c r="Y10" s="2">
        <v>168.7</v>
      </c>
      <c r="Z10" s="2">
        <f>Y10/X10*100</f>
        <v>168.7</v>
      </c>
      <c r="AA10" s="2">
        <v>0</v>
      </c>
      <c r="AB10" s="2">
        <v>30</v>
      </c>
      <c r="AC10" s="2">
        <v>0</v>
      </c>
      <c r="AD10" s="2">
        <v>0</v>
      </c>
      <c r="AE10" s="2">
        <v>0</v>
      </c>
      <c r="AF10" s="2">
        <v>0</v>
      </c>
      <c r="AG10" s="2">
        <v>87.1</v>
      </c>
      <c r="AH10" s="2">
        <v>34.6</v>
      </c>
      <c r="AI10" s="2">
        <f>AH10/AG10*100</f>
        <v>39.72445464982779</v>
      </c>
      <c r="AJ10" s="2">
        <v>2840.7</v>
      </c>
      <c r="AK10" s="2">
        <v>1298.2</v>
      </c>
      <c r="AL10" s="2">
        <f>AK10/AJ10*100</f>
        <v>45.700003520259095</v>
      </c>
      <c r="AM10" s="2">
        <v>1282.5</v>
      </c>
      <c r="AN10" s="2">
        <v>748.1</v>
      </c>
      <c r="AO10" s="2">
        <f>AN10/AM10*100</f>
        <v>58.331384015594544</v>
      </c>
      <c r="AP10" s="2">
        <v>0</v>
      </c>
      <c r="AQ10" s="2">
        <v>0</v>
      </c>
      <c r="AR10" s="2" t="e">
        <f>AQ10/AP10*100</f>
        <v>#DIV/0!</v>
      </c>
      <c r="AS10" s="20">
        <v>3823.1</v>
      </c>
      <c r="AT10" s="2">
        <v>1811.2</v>
      </c>
      <c r="AU10" s="2">
        <f>AT10/AS10*100</f>
        <v>47.375166749496486</v>
      </c>
      <c r="AV10" s="21">
        <v>1129.7</v>
      </c>
      <c r="AW10" s="2">
        <v>582.1</v>
      </c>
      <c r="AX10" s="2">
        <f>AW10/AV10*100</f>
        <v>51.52695405859963</v>
      </c>
      <c r="AY10" s="21">
        <v>1087.7</v>
      </c>
      <c r="AZ10" s="2">
        <v>546.6</v>
      </c>
      <c r="BA10" s="2">
        <f aca="true" t="shared" si="1" ref="BA10:BA22">AZ10/AY10*100</f>
        <v>50.25282706628666</v>
      </c>
      <c r="BB10" s="2">
        <v>854.2</v>
      </c>
      <c r="BC10" s="2">
        <v>743.2</v>
      </c>
      <c r="BD10" s="2">
        <f>BC10/BB10*100</f>
        <v>87.00538515570125</v>
      </c>
      <c r="BE10" s="21">
        <v>1217.9</v>
      </c>
      <c r="BF10" s="2">
        <v>150.3</v>
      </c>
      <c r="BG10" s="2">
        <f>BF10/BE10*100</f>
        <v>12.340914689219147</v>
      </c>
      <c r="BH10" s="21">
        <v>488</v>
      </c>
      <c r="BI10" s="2">
        <v>264.3</v>
      </c>
      <c r="BJ10" s="2">
        <f>BI10/BH10*100</f>
        <v>54.15983606557377</v>
      </c>
      <c r="BK10" s="20">
        <f aca="true" t="shared" si="2" ref="BK10:BK21">C10-AS10</f>
        <v>-83.40000000000009</v>
      </c>
      <c r="BL10" s="20">
        <f aca="true" t="shared" si="3" ref="BL10:BL21">D10-AT10</f>
        <v>-38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5165.7</v>
      </c>
      <c r="D11" s="8">
        <f aca="true" t="shared" si="5" ref="D11:D21">G11+AK11</f>
        <v>1899.2</v>
      </c>
      <c r="E11" s="2">
        <f aca="true" t="shared" si="6" ref="E11:E21">D11/C11*100</f>
        <v>36.7655884004104</v>
      </c>
      <c r="F11" s="2">
        <v>1118.5</v>
      </c>
      <c r="G11" s="2">
        <v>468.2</v>
      </c>
      <c r="H11" s="2">
        <f aca="true" t="shared" si="7" ref="H11:H21">G11/F11*100</f>
        <v>41.859633437639694</v>
      </c>
      <c r="I11" s="2">
        <v>25.7</v>
      </c>
      <c r="J11" s="2">
        <v>14.9</v>
      </c>
      <c r="K11" s="2">
        <f t="shared" si="0"/>
        <v>57.97665369649806</v>
      </c>
      <c r="L11" s="2">
        <v>35.5</v>
      </c>
      <c r="M11" s="2">
        <v>18.1</v>
      </c>
      <c r="N11" s="2">
        <f aca="true" t="shared" si="8" ref="N11:N21">M11/L11*100</f>
        <v>50.985915492957744</v>
      </c>
      <c r="O11" s="2">
        <v>57.3</v>
      </c>
      <c r="P11" s="2">
        <v>6.9</v>
      </c>
      <c r="Q11" s="2">
        <f aca="true" t="shared" si="9" ref="Q11:Q21">P11/O11*100</f>
        <v>12.041884816753928</v>
      </c>
      <c r="R11" s="2">
        <v>245.5</v>
      </c>
      <c r="S11" s="2">
        <v>37.9</v>
      </c>
      <c r="T11" s="2">
        <f>S11/R11*100</f>
        <v>15.437881873727086</v>
      </c>
      <c r="U11" s="2">
        <v>0</v>
      </c>
      <c r="V11" s="2">
        <v>0</v>
      </c>
      <c r="W11" s="2">
        <v>0</v>
      </c>
      <c r="X11" s="2">
        <v>100.2</v>
      </c>
      <c r="Y11" s="2">
        <v>98.6</v>
      </c>
      <c r="Z11" s="2">
        <f aca="true" t="shared" si="10" ref="Z11:Z21">Y11/X11*100</f>
        <v>98.40319361277444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88.1</v>
      </c>
      <c r="AH11" s="2">
        <v>10.5</v>
      </c>
      <c r="AI11" s="2">
        <f aca="true" t="shared" si="11" ref="AI11:AI22">AH11/AG11*100</f>
        <v>11.918274687854712</v>
      </c>
      <c r="AJ11" s="2">
        <v>4047.2</v>
      </c>
      <c r="AK11" s="2">
        <v>1431</v>
      </c>
      <c r="AL11" s="2">
        <f aca="true" t="shared" si="12" ref="AL11:AL21">AK11/AJ11*100</f>
        <v>35.35777821703894</v>
      </c>
      <c r="AM11" s="2">
        <v>1273.3</v>
      </c>
      <c r="AN11" s="2">
        <v>742.8</v>
      </c>
      <c r="AO11" s="2">
        <f aca="true" t="shared" si="13" ref="AO11:AO21">AN11/AM11*100</f>
        <v>58.33660567030551</v>
      </c>
      <c r="AP11" s="2">
        <v>0</v>
      </c>
      <c r="AQ11" s="2">
        <v>0</v>
      </c>
      <c r="AR11" s="2" t="e">
        <f aca="true" t="shared" si="14" ref="AR11:AR20">AQ11/AP11*100</f>
        <v>#DIV/0!</v>
      </c>
      <c r="AS11" s="20">
        <v>5444.9</v>
      </c>
      <c r="AT11" s="2">
        <v>2022.9</v>
      </c>
      <c r="AU11" s="2">
        <f aca="true" t="shared" si="15" ref="AU11:AU21">AT11/AS11*100</f>
        <v>37.15219746919136</v>
      </c>
      <c r="AV11" s="22">
        <v>1181.8</v>
      </c>
      <c r="AW11" s="2">
        <v>612.9</v>
      </c>
      <c r="AX11" s="2">
        <f aca="true" t="shared" si="16" ref="AX11:AX21">AW11/AV11*100</f>
        <v>51.86156710103232</v>
      </c>
      <c r="AY11" s="21">
        <v>1135.2</v>
      </c>
      <c r="AZ11" s="2">
        <v>572.9</v>
      </c>
      <c r="BA11" s="2">
        <f t="shared" si="1"/>
        <v>50.466878083157155</v>
      </c>
      <c r="BB11" s="2">
        <v>2710.6</v>
      </c>
      <c r="BC11" s="2">
        <v>780.5</v>
      </c>
      <c r="BD11" s="2">
        <f aca="true" t="shared" si="17" ref="BD11:BD21">BC11/BB11*100</f>
        <v>28.79436287168893</v>
      </c>
      <c r="BE11" s="21">
        <v>880.3</v>
      </c>
      <c r="BF11" s="2">
        <v>260.4</v>
      </c>
      <c r="BG11" s="2">
        <f aca="true" t="shared" si="18" ref="BG11:BG21">BF11/BE11*100</f>
        <v>29.58082471884585</v>
      </c>
      <c r="BH11" s="21">
        <v>540.7</v>
      </c>
      <c r="BI11" s="2">
        <v>293</v>
      </c>
      <c r="BJ11" s="2">
        <f aca="true" t="shared" si="19" ref="BJ11:BJ21">BI11/BH11*100</f>
        <v>54.18901424079896</v>
      </c>
      <c r="BK11" s="20">
        <f t="shared" si="2"/>
        <v>-279.1999999999998</v>
      </c>
      <c r="BL11" s="20">
        <f t="shared" si="3"/>
        <v>-123.70000000000005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7766.400000000001</v>
      </c>
      <c r="D12" s="8">
        <f t="shared" si="5"/>
        <v>3429.8999999999996</v>
      </c>
      <c r="E12" s="2">
        <f t="shared" si="6"/>
        <v>44.16331891223732</v>
      </c>
      <c r="F12" s="2">
        <v>1883.8</v>
      </c>
      <c r="G12" s="2">
        <v>613.8</v>
      </c>
      <c r="H12" s="2">
        <f t="shared" si="7"/>
        <v>32.58307675974095</v>
      </c>
      <c r="I12" s="2">
        <v>81</v>
      </c>
      <c r="J12" s="2">
        <v>31.6</v>
      </c>
      <c r="K12" s="2">
        <f t="shared" si="0"/>
        <v>39.01234567901235</v>
      </c>
      <c r="L12" s="2">
        <v>9.9</v>
      </c>
      <c r="M12" s="2">
        <v>22.8</v>
      </c>
      <c r="N12" s="2">
        <f t="shared" si="8"/>
        <v>230.3030303030303</v>
      </c>
      <c r="O12" s="2">
        <v>98.8</v>
      </c>
      <c r="P12" s="2">
        <v>6.3</v>
      </c>
      <c r="Q12" s="2">
        <f t="shared" si="9"/>
        <v>6.376518218623482</v>
      </c>
      <c r="R12" s="17">
        <v>535</v>
      </c>
      <c r="S12" s="2">
        <v>117.1</v>
      </c>
      <c r="T12" s="2">
        <f aca="true" t="shared" si="20" ref="T12:T21">S12/R12*100</f>
        <v>21.88785046728972</v>
      </c>
      <c r="U12" s="2">
        <v>0</v>
      </c>
      <c r="V12" s="2">
        <v>0</v>
      </c>
      <c r="W12" s="2">
        <v>0</v>
      </c>
      <c r="X12" s="2">
        <v>450</v>
      </c>
      <c r="Y12" s="2">
        <v>115.1</v>
      </c>
      <c r="Z12" s="2">
        <f t="shared" si="10"/>
        <v>25.577777777777776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</v>
      </c>
      <c r="AI12" s="2">
        <f t="shared" si="11"/>
        <v>0</v>
      </c>
      <c r="AJ12" s="2">
        <v>5882.6</v>
      </c>
      <c r="AK12" s="2">
        <v>2816.1</v>
      </c>
      <c r="AL12" s="2">
        <f t="shared" si="12"/>
        <v>47.871689389045656</v>
      </c>
      <c r="AM12" s="2">
        <v>1588.5</v>
      </c>
      <c r="AN12" s="2">
        <v>926.6</v>
      </c>
      <c r="AO12" s="2">
        <f t="shared" si="13"/>
        <v>58.331759521561224</v>
      </c>
      <c r="AP12" s="2">
        <v>0</v>
      </c>
      <c r="AQ12" s="2">
        <v>0</v>
      </c>
      <c r="AR12" s="2" t="e">
        <f t="shared" si="14"/>
        <v>#DIV/0!</v>
      </c>
      <c r="AS12" s="2">
        <v>8309.4</v>
      </c>
      <c r="AT12" s="2">
        <v>3550.4</v>
      </c>
      <c r="AU12" s="2">
        <f t="shared" si="15"/>
        <v>42.727513418538045</v>
      </c>
      <c r="AV12" s="22">
        <v>1221.1</v>
      </c>
      <c r="AW12" s="2">
        <v>575.6</v>
      </c>
      <c r="AX12" s="2">
        <f t="shared" si="16"/>
        <v>47.13782654983213</v>
      </c>
      <c r="AY12" s="21">
        <v>1141.4</v>
      </c>
      <c r="AZ12" s="2">
        <v>517.3</v>
      </c>
      <c r="BA12" s="2">
        <f t="shared" si="1"/>
        <v>45.321534957070256</v>
      </c>
      <c r="BB12" s="2">
        <v>3677.1</v>
      </c>
      <c r="BC12" s="2">
        <v>2190.7</v>
      </c>
      <c r="BD12" s="2">
        <f t="shared" si="17"/>
        <v>59.576840444915824</v>
      </c>
      <c r="BE12" s="21">
        <v>1673.5</v>
      </c>
      <c r="BF12" s="2">
        <v>50</v>
      </c>
      <c r="BG12" s="2">
        <f t="shared" si="18"/>
        <v>2.987750224081267</v>
      </c>
      <c r="BH12" s="21">
        <v>1222.7</v>
      </c>
      <c r="BI12" s="2">
        <v>608.2</v>
      </c>
      <c r="BJ12" s="2">
        <f t="shared" si="19"/>
        <v>49.74237343583872</v>
      </c>
      <c r="BK12" s="20">
        <f t="shared" si="2"/>
        <v>-542.9999999999991</v>
      </c>
      <c r="BL12" s="20">
        <f t="shared" si="3"/>
        <v>-120.50000000000045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6170.9</v>
      </c>
      <c r="D13" s="8">
        <f t="shared" si="5"/>
        <v>2788.2000000000003</v>
      </c>
      <c r="E13" s="2">
        <f t="shared" si="6"/>
        <v>45.183036510071474</v>
      </c>
      <c r="F13" s="2">
        <v>1397.4</v>
      </c>
      <c r="G13" s="2">
        <v>310.9</v>
      </c>
      <c r="H13" s="2">
        <f t="shared" si="7"/>
        <v>22.248461428366966</v>
      </c>
      <c r="I13" s="2">
        <v>15.6</v>
      </c>
      <c r="J13" s="2">
        <v>-0.9</v>
      </c>
      <c r="K13" s="2">
        <f t="shared" si="0"/>
        <v>-5.769230769230769</v>
      </c>
      <c r="L13" s="2">
        <v>0</v>
      </c>
      <c r="M13" s="2">
        <v>0</v>
      </c>
      <c r="N13" s="2">
        <v>0</v>
      </c>
      <c r="O13" s="2">
        <v>64.6</v>
      </c>
      <c r="P13" s="2">
        <v>1.6</v>
      </c>
      <c r="Q13" s="2">
        <f t="shared" si="9"/>
        <v>2.4767801857585146</v>
      </c>
      <c r="R13" s="2">
        <v>300.7</v>
      </c>
      <c r="S13" s="2">
        <v>39</v>
      </c>
      <c r="T13" s="2">
        <f t="shared" si="20"/>
        <v>12.969737279680746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24.7</v>
      </c>
      <c r="AC13" s="2">
        <f aca="true" t="shared" si="21" ref="AC13:AC21">AB13/AA13*100</f>
        <v>58.80952380952381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4773.5</v>
      </c>
      <c r="AK13" s="2">
        <v>2477.3</v>
      </c>
      <c r="AL13" s="2">
        <f t="shared" si="12"/>
        <v>51.89693097308056</v>
      </c>
      <c r="AM13" s="2">
        <v>1371.3</v>
      </c>
      <c r="AN13" s="2">
        <v>799.9</v>
      </c>
      <c r="AO13" s="2">
        <f t="shared" si="13"/>
        <v>58.331510245752206</v>
      </c>
      <c r="AP13" s="2">
        <v>0</v>
      </c>
      <c r="AQ13" s="2">
        <v>0</v>
      </c>
      <c r="AR13" s="2" t="e">
        <f t="shared" si="14"/>
        <v>#DIV/0!</v>
      </c>
      <c r="AS13" s="2">
        <v>6170.9</v>
      </c>
      <c r="AT13" s="2">
        <v>2776</v>
      </c>
      <c r="AU13" s="2">
        <f t="shared" si="15"/>
        <v>44.98533439206599</v>
      </c>
      <c r="AV13" s="22">
        <v>1247.1</v>
      </c>
      <c r="AW13" s="2">
        <v>656.4</v>
      </c>
      <c r="AX13" s="2">
        <f t="shared" si="16"/>
        <v>52.63411113783979</v>
      </c>
      <c r="AY13" s="21">
        <v>1205.3</v>
      </c>
      <c r="AZ13" s="2">
        <v>621.3</v>
      </c>
      <c r="BA13" s="2">
        <f t="shared" si="1"/>
        <v>51.5473326142869</v>
      </c>
      <c r="BB13" s="2">
        <v>3161.1</v>
      </c>
      <c r="BC13" s="2">
        <v>1741</v>
      </c>
      <c r="BD13" s="2">
        <f t="shared" si="17"/>
        <v>55.07576476542976</v>
      </c>
      <c r="BE13" s="21">
        <v>1173</v>
      </c>
      <c r="BF13" s="2">
        <v>52.4</v>
      </c>
      <c r="BG13" s="2">
        <f t="shared" si="18"/>
        <v>4.467178175618073</v>
      </c>
      <c r="BH13" s="21">
        <v>418.7</v>
      </c>
      <c r="BI13" s="2">
        <v>244.6</v>
      </c>
      <c r="BJ13" s="2">
        <f t="shared" si="19"/>
        <v>58.418915691425845</v>
      </c>
      <c r="BK13" s="20">
        <f t="shared" si="2"/>
        <v>0</v>
      </c>
      <c r="BL13" s="20">
        <f t="shared" si="3"/>
        <v>12.200000000000273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4"/>
        <v>4022.7</v>
      </c>
      <c r="D14" s="8">
        <f t="shared" si="5"/>
        <v>1895.5</v>
      </c>
      <c r="E14" s="2">
        <f t="shared" si="6"/>
        <v>47.120093469560246</v>
      </c>
      <c r="F14" s="2">
        <v>1369.6</v>
      </c>
      <c r="G14" s="2">
        <v>724.6</v>
      </c>
      <c r="H14" s="2">
        <f t="shared" si="7"/>
        <v>52.905957943925245</v>
      </c>
      <c r="I14" s="2">
        <v>25.3</v>
      </c>
      <c r="J14" s="2">
        <v>16.4</v>
      </c>
      <c r="K14" s="2">
        <f t="shared" si="0"/>
        <v>64.82213438735177</v>
      </c>
      <c r="L14" s="2">
        <v>2.1</v>
      </c>
      <c r="M14" s="2">
        <v>20.6</v>
      </c>
      <c r="N14" s="2">
        <f t="shared" si="8"/>
        <v>980.952380952381</v>
      </c>
      <c r="O14" s="2">
        <v>58.5</v>
      </c>
      <c r="P14" s="2">
        <v>2</v>
      </c>
      <c r="Q14" s="2">
        <f t="shared" si="9"/>
        <v>3.418803418803419</v>
      </c>
      <c r="R14" s="2">
        <v>289.2</v>
      </c>
      <c r="S14" s="2">
        <v>30.9</v>
      </c>
      <c r="T14" s="2">
        <f t="shared" si="20"/>
        <v>10.684647302904564</v>
      </c>
      <c r="U14" s="2">
        <v>0</v>
      </c>
      <c r="V14" s="2">
        <v>0</v>
      </c>
      <c r="W14" s="2">
        <v>0</v>
      </c>
      <c r="X14" s="2">
        <v>570</v>
      </c>
      <c r="Y14" s="2">
        <v>443.1</v>
      </c>
      <c r="Z14" s="2">
        <f t="shared" si="10"/>
        <v>77.73684210526316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2653.1</v>
      </c>
      <c r="AK14" s="2">
        <v>1170.9</v>
      </c>
      <c r="AL14" s="2">
        <f t="shared" si="12"/>
        <v>44.13327805209001</v>
      </c>
      <c r="AM14" s="2">
        <v>245.4</v>
      </c>
      <c r="AN14" s="2">
        <v>143.1</v>
      </c>
      <c r="AO14" s="2">
        <f t="shared" si="13"/>
        <v>58.31295843520782</v>
      </c>
      <c r="AP14" s="2">
        <v>500</v>
      </c>
      <c r="AQ14" s="2">
        <v>500</v>
      </c>
      <c r="AR14" s="2">
        <f t="shared" si="14"/>
        <v>100</v>
      </c>
      <c r="AS14" s="2">
        <v>4022.7</v>
      </c>
      <c r="AT14" s="2">
        <v>1530.2</v>
      </c>
      <c r="AU14" s="2">
        <f t="shared" si="15"/>
        <v>38.03912794889005</v>
      </c>
      <c r="AV14" s="22">
        <v>1123.4</v>
      </c>
      <c r="AW14" s="2">
        <v>510.5</v>
      </c>
      <c r="AX14" s="2">
        <f t="shared" si="16"/>
        <v>45.44240697881431</v>
      </c>
      <c r="AY14" s="21">
        <v>1085.6</v>
      </c>
      <c r="AZ14" s="2">
        <v>479.4</v>
      </c>
      <c r="BA14" s="2">
        <f t="shared" si="1"/>
        <v>44.15991156963891</v>
      </c>
      <c r="BB14" s="2">
        <v>830.2</v>
      </c>
      <c r="BC14" s="2">
        <v>431.2</v>
      </c>
      <c r="BD14" s="2">
        <f t="shared" si="17"/>
        <v>51.93929173693086</v>
      </c>
      <c r="BE14" s="21">
        <v>1469.1</v>
      </c>
      <c r="BF14" s="2">
        <v>43</v>
      </c>
      <c r="BG14" s="2">
        <f t="shared" si="18"/>
        <v>2.9269620856306586</v>
      </c>
      <c r="BH14" s="21">
        <v>500</v>
      </c>
      <c r="BI14" s="2">
        <v>500</v>
      </c>
      <c r="BJ14" s="2">
        <f t="shared" si="19"/>
        <v>100</v>
      </c>
      <c r="BK14" s="20">
        <f t="shared" si="2"/>
        <v>0</v>
      </c>
      <c r="BL14" s="20">
        <f t="shared" si="3"/>
        <v>365.29999999999995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45336.6</v>
      </c>
      <c r="D15" s="8">
        <f t="shared" si="5"/>
        <v>10953.400000000001</v>
      </c>
      <c r="E15" s="2">
        <f t="shared" si="6"/>
        <v>24.16017081122096</v>
      </c>
      <c r="F15" s="2">
        <v>20786.5</v>
      </c>
      <c r="G15" s="2">
        <v>7808.6</v>
      </c>
      <c r="H15" s="2">
        <f t="shared" si="7"/>
        <v>37.56572775599548</v>
      </c>
      <c r="I15" s="2">
        <v>6685.8</v>
      </c>
      <c r="J15" s="2">
        <v>3529.8</v>
      </c>
      <c r="K15" s="2">
        <f t="shared" si="0"/>
        <v>52.79547698106435</v>
      </c>
      <c r="L15" s="2">
        <v>4.7</v>
      </c>
      <c r="M15" s="2">
        <v>6.2</v>
      </c>
      <c r="N15" s="2">
        <f t="shared" si="8"/>
        <v>131.91489361702128</v>
      </c>
      <c r="O15" s="2">
        <v>1592.8</v>
      </c>
      <c r="P15" s="2">
        <v>149</v>
      </c>
      <c r="Q15" s="2">
        <f t="shared" si="9"/>
        <v>9.354595680562532</v>
      </c>
      <c r="R15" s="2">
        <v>5553.2</v>
      </c>
      <c r="S15" s="2">
        <v>2543.7</v>
      </c>
      <c r="T15" s="2">
        <f t="shared" si="20"/>
        <v>45.80602175322336</v>
      </c>
      <c r="U15" s="2">
        <v>200</v>
      </c>
      <c r="V15" s="2">
        <v>43.6</v>
      </c>
      <c r="W15" s="2">
        <f>V15/U15*100</f>
        <v>21.8</v>
      </c>
      <c r="X15" s="2">
        <v>0</v>
      </c>
      <c r="Y15" s="2">
        <v>2.5</v>
      </c>
      <c r="Z15" s="2">
        <v>0</v>
      </c>
      <c r="AA15" s="2">
        <v>155</v>
      </c>
      <c r="AB15" s="2">
        <v>82.9</v>
      </c>
      <c r="AC15" s="2">
        <v>107.4</v>
      </c>
      <c r="AD15" s="2">
        <v>0</v>
      </c>
      <c r="AE15" s="2">
        <v>0</v>
      </c>
      <c r="AF15" s="2">
        <v>0</v>
      </c>
      <c r="AG15" s="2">
        <v>992.4</v>
      </c>
      <c r="AH15" s="2">
        <v>301.2</v>
      </c>
      <c r="AI15" s="2">
        <f t="shared" si="11"/>
        <v>30.350665054413543</v>
      </c>
      <c r="AJ15" s="2">
        <v>24550.1</v>
      </c>
      <c r="AK15" s="2">
        <v>3144.8</v>
      </c>
      <c r="AL15" s="2">
        <f t="shared" si="12"/>
        <v>12.80972378931247</v>
      </c>
      <c r="AM15" s="2">
        <v>5131.5</v>
      </c>
      <c r="AN15" s="2">
        <v>2993.4</v>
      </c>
      <c r="AO15" s="2">
        <f t="shared" si="13"/>
        <v>58.33382052031569</v>
      </c>
      <c r="AP15" s="2">
        <v>0</v>
      </c>
      <c r="AQ15" s="2">
        <v>0</v>
      </c>
      <c r="AR15" s="2" t="e">
        <f t="shared" si="14"/>
        <v>#DIV/0!</v>
      </c>
      <c r="AS15" s="2">
        <v>46712.5</v>
      </c>
      <c r="AT15" s="2">
        <v>7229.6</v>
      </c>
      <c r="AU15" s="2">
        <f t="shared" si="15"/>
        <v>15.476799571849078</v>
      </c>
      <c r="AV15" s="22">
        <v>4663.2</v>
      </c>
      <c r="AW15" s="2">
        <v>1996.5</v>
      </c>
      <c r="AX15" s="2">
        <f t="shared" si="16"/>
        <v>42.813947503860014</v>
      </c>
      <c r="AY15" s="21">
        <v>4059</v>
      </c>
      <c r="AZ15" s="2">
        <v>1979.4</v>
      </c>
      <c r="BA15" s="2">
        <f t="shared" si="1"/>
        <v>48.76570583887657</v>
      </c>
      <c r="BB15" s="2">
        <v>13253.6</v>
      </c>
      <c r="BC15" s="2">
        <v>1772.5</v>
      </c>
      <c r="BD15" s="2">
        <f t="shared" si="17"/>
        <v>13.37372487475101</v>
      </c>
      <c r="BE15" s="21">
        <v>25766.6</v>
      </c>
      <c r="BF15" s="2">
        <v>2484.8</v>
      </c>
      <c r="BG15" s="2">
        <f t="shared" si="18"/>
        <v>9.643491962463035</v>
      </c>
      <c r="BH15" s="21">
        <v>2129.8</v>
      </c>
      <c r="BI15" s="2">
        <v>710.1</v>
      </c>
      <c r="BJ15" s="2">
        <f t="shared" si="19"/>
        <v>33.341158794252976</v>
      </c>
      <c r="BK15" s="20">
        <f t="shared" si="2"/>
        <v>-1375.9000000000015</v>
      </c>
      <c r="BL15" s="20">
        <f t="shared" si="3"/>
        <v>3723.800000000001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8006</v>
      </c>
      <c r="D16" s="8">
        <f t="shared" si="5"/>
        <v>3204.9</v>
      </c>
      <c r="E16" s="2">
        <f t="shared" si="6"/>
        <v>40.03122658006495</v>
      </c>
      <c r="F16" s="2">
        <v>2717.9</v>
      </c>
      <c r="G16" s="2">
        <v>982.6</v>
      </c>
      <c r="H16" s="2">
        <f t="shared" si="7"/>
        <v>36.152912174840864</v>
      </c>
      <c r="I16" s="2">
        <v>171.8</v>
      </c>
      <c r="J16" s="2">
        <v>92.6</v>
      </c>
      <c r="K16" s="2">
        <f t="shared" si="0"/>
        <v>53.8998835855646</v>
      </c>
      <c r="L16" s="2">
        <v>45</v>
      </c>
      <c r="M16" s="2">
        <v>0.3</v>
      </c>
      <c r="N16" s="2">
        <f t="shared" si="8"/>
        <v>0.6666666666666666</v>
      </c>
      <c r="O16" s="2">
        <v>285.4</v>
      </c>
      <c r="P16" s="2">
        <v>7.7</v>
      </c>
      <c r="Q16" s="2">
        <f t="shared" si="9"/>
        <v>2.6979677645409956</v>
      </c>
      <c r="R16" s="2">
        <v>512.8</v>
      </c>
      <c r="S16" s="2">
        <v>129</v>
      </c>
      <c r="T16" s="2">
        <f t="shared" si="20"/>
        <v>25.156006240249614</v>
      </c>
      <c r="U16" s="2">
        <v>0</v>
      </c>
      <c r="V16" s="2">
        <v>0</v>
      </c>
      <c r="W16" s="2">
        <v>0</v>
      </c>
      <c r="X16" s="2">
        <v>400</v>
      </c>
      <c r="Y16" s="2">
        <v>272.8</v>
      </c>
      <c r="Z16" s="2">
        <f t="shared" si="10"/>
        <v>68.2</v>
      </c>
      <c r="AA16" s="2">
        <v>33.7</v>
      </c>
      <c r="AB16" s="2">
        <v>21.6</v>
      </c>
      <c r="AC16" s="2">
        <f t="shared" si="21"/>
        <v>64.09495548961425</v>
      </c>
      <c r="AD16" s="2">
        <v>0</v>
      </c>
      <c r="AE16" s="2">
        <v>0</v>
      </c>
      <c r="AF16" s="2">
        <v>0</v>
      </c>
      <c r="AG16" s="2">
        <v>14.1</v>
      </c>
      <c r="AH16" s="2">
        <v>7.7</v>
      </c>
      <c r="AI16" s="2">
        <f t="shared" si="11"/>
        <v>54.60992907801418</v>
      </c>
      <c r="AJ16" s="2">
        <v>5288.1</v>
      </c>
      <c r="AK16" s="2">
        <v>2222.3</v>
      </c>
      <c r="AL16" s="2">
        <f t="shared" si="12"/>
        <v>42.024545678031814</v>
      </c>
      <c r="AM16" s="2">
        <v>1679.9</v>
      </c>
      <c r="AN16" s="2">
        <v>980</v>
      </c>
      <c r="AO16" s="2">
        <f t="shared" si="13"/>
        <v>58.33680576224774</v>
      </c>
      <c r="AP16" s="2">
        <v>0</v>
      </c>
      <c r="AQ16" s="2">
        <v>0</v>
      </c>
      <c r="AR16" s="2" t="e">
        <f t="shared" si="14"/>
        <v>#DIV/0!</v>
      </c>
      <c r="AS16" s="2">
        <v>8425</v>
      </c>
      <c r="AT16" s="2">
        <v>3397.8</v>
      </c>
      <c r="AU16" s="2">
        <f t="shared" si="15"/>
        <v>40.329970326409494</v>
      </c>
      <c r="AV16" s="22">
        <v>1208.7</v>
      </c>
      <c r="AW16" s="2">
        <v>736.3</v>
      </c>
      <c r="AX16" s="2">
        <f t="shared" si="16"/>
        <v>60.91668735004549</v>
      </c>
      <c r="AY16" s="21">
        <v>1115.5</v>
      </c>
      <c r="AZ16" s="2">
        <v>669.3</v>
      </c>
      <c r="BA16" s="2">
        <f t="shared" si="1"/>
        <v>60</v>
      </c>
      <c r="BB16" s="2">
        <v>2911.5</v>
      </c>
      <c r="BC16" s="2">
        <v>1233.2</v>
      </c>
      <c r="BD16" s="2">
        <f t="shared" si="17"/>
        <v>42.3561737935772</v>
      </c>
      <c r="BE16" s="21">
        <v>2625.2</v>
      </c>
      <c r="BF16" s="2">
        <v>580.1</v>
      </c>
      <c r="BG16" s="2">
        <f t="shared" si="18"/>
        <v>22.09736401036112</v>
      </c>
      <c r="BH16" s="21">
        <v>1106.5</v>
      </c>
      <c r="BI16" s="2">
        <v>550.3</v>
      </c>
      <c r="BJ16" s="2">
        <f t="shared" si="19"/>
        <v>49.73339358337098</v>
      </c>
      <c r="BK16" s="20">
        <f t="shared" si="2"/>
        <v>-419</v>
      </c>
      <c r="BL16" s="20">
        <f t="shared" si="3"/>
        <v>-192.9000000000001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11167.6</v>
      </c>
      <c r="D17" s="8">
        <f t="shared" si="5"/>
        <v>3059.2999999999997</v>
      </c>
      <c r="E17" s="2">
        <f t="shared" si="6"/>
        <v>27.39442673448189</v>
      </c>
      <c r="F17" s="2">
        <v>2471.4</v>
      </c>
      <c r="G17" s="2">
        <v>911.6</v>
      </c>
      <c r="H17" s="2">
        <f t="shared" si="7"/>
        <v>36.885975560411104</v>
      </c>
      <c r="I17" s="2">
        <v>45.8</v>
      </c>
      <c r="J17" s="2">
        <v>23.9</v>
      </c>
      <c r="K17" s="2">
        <f t="shared" si="0"/>
        <v>52.183406113537124</v>
      </c>
      <c r="L17" s="2">
        <v>4.1</v>
      </c>
      <c r="M17" s="2">
        <v>9.2</v>
      </c>
      <c r="N17" s="2">
        <f t="shared" si="8"/>
        <v>224.39024390243904</v>
      </c>
      <c r="O17" s="2">
        <v>226.9</v>
      </c>
      <c r="P17" s="2">
        <v>3.7</v>
      </c>
      <c r="Q17" s="2">
        <f t="shared" si="9"/>
        <v>1.630674305861613</v>
      </c>
      <c r="R17" s="2">
        <v>621</v>
      </c>
      <c r="S17" s="2">
        <v>121</v>
      </c>
      <c r="T17" s="2">
        <f t="shared" si="20"/>
        <v>19.484702093397747</v>
      </c>
      <c r="U17" s="2">
        <v>0</v>
      </c>
      <c r="V17" s="2">
        <v>0</v>
      </c>
      <c r="W17" s="2">
        <v>0</v>
      </c>
      <c r="X17" s="2">
        <v>664.4</v>
      </c>
      <c r="Y17" s="2">
        <v>294.8</v>
      </c>
      <c r="Z17" s="2">
        <f t="shared" si="10"/>
        <v>44.37086092715232</v>
      </c>
      <c r="AA17" s="2">
        <v>9.6</v>
      </c>
      <c r="AB17" s="2">
        <v>4.1</v>
      </c>
      <c r="AC17" s="2">
        <f t="shared" si="21"/>
        <v>42.70833333333333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11"/>
        <v>0</v>
      </c>
      <c r="AJ17" s="2">
        <v>8696.2</v>
      </c>
      <c r="AK17" s="2">
        <v>2147.7</v>
      </c>
      <c r="AL17" s="2">
        <f t="shared" si="12"/>
        <v>24.696994089372364</v>
      </c>
      <c r="AM17" s="2">
        <v>1807.1</v>
      </c>
      <c r="AN17" s="2">
        <v>1054.1</v>
      </c>
      <c r="AO17" s="2">
        <f t="shared" si="13"/>
        <v>58.33102761330308</v>
      </c>
      <c r="AP17" s="2">
        <v>0</v>
      </c>
      <c r="AQ17" s="2">
        <v>0</v>
      </c>
      <c r="AR17" s="2" t="e">
        <f t="shared" si="14"/>
        <v>#DIV/0!</v>
      </c>
      <c r="AS17" s="2">
        <v>11627</v>
      </c>
      <c r="AT17" s="2">
        <v>3474</v>
      </c>
      <c r="AU17" s="2">
        <f t="shared" si="15"/>
        <v>29.878730540982197</v>
      </c>
      <c r="AV17" s="22">
        <v>1213.3</v>
      </c>
      <c r="AW17" s="2">
        <v>665.4</v>
      </c>
      <c r="AX17" s="2">
        <f t="shared" si="16"/>
        <v>54.84216599357126</v>
      </c>
      <c r="AY17" s="21">
        <v>1100.9</v>
      </c>
      <c r="AZ17" s="2">
        <v>589.7</v>
      </c>
      <c r="BA17" s="2">
        <f t="shared" si="1"/>
        <v>53.56526478335907</v>
      </c>
      <c r="BB17" s="2">
        <v>2688</v>
      </c>
      <c r="BC17" s="2">
        <v>1434.1</v>
      </c>
      <c r="BD17" s="2">
        <f t="shared" si="17"/>
        <v>53.35193452380952</v>
      </c>
      <c r="BE17" s="21">
        <v>6447.9</v>
      </c>
      <c r="BF17" s="2">
        <v>701.6</v>
      </c>
      <c r="BG17" s="2">
        <f t="shared" si="18"/>
        <v>10.881062051210472</v>
      </c>
      <c r="BH17" s="21">
        <v>1030</v>
      </c>
      <c r="BI17" s="2">
        <v>584.7</v>
      </c>
      <c r="BJ17" s="2">
        <f t="shared" si="19"/>
        <v>56.76699029126214</v>
      </c>
      <c r="BK17" s="20">
        <f t="shared" si="2"/>
        <v>-459.39999999999964</v>
      </c>
      <c r="BL17" s="20">
        <f t="shared" si="3"/>
        <v>-414.7000000000003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7318.9</v>
      </c>
      <c r="D18" s="8">
        <f t="shared" si="5"/>
        <v>2668.8</v>
      </c>
      <c r="E18" s="2">
        <f t="shared" si="6"/>
        <v>36.46449603082431</v>
      </c>
      <c r="F18" s="2">
        <v>2336.2</v>
      </c>
      <c r="G18" s="2">
        <v>1079.3</v>
      </c>
      <c r="H18" s="2">
        <f t="shared" si="7"/>
        <v>46.19895556887253</v>
      </c>
      <c r="I18" s="2">
        <v>19.2</v>
      </c>
      <c r="J18" s="2">
        <v>9.7</v>
      </c>
      <c r="K18" s="2">
        <f t="shared" si="0"/>
        <v>50.520833333333336</v>
      </c>
      <c r="L18" s="2">
        <v>0.5</v>
      </c>
      <c r="M18" s="2">
        <v>0</v>
      </c>
      <c r="N18" s="2">
        <f t="shared" si="8"/>
        <v>0</v>
      </c>
      <c r="O18" s="2">
        <v>134.2</v>
      </c>
      <c r="P18" s="2">
        <v>5.8</v>
      </c>
      <c r="Q18" s="2">
        <f t="shared" si="9"/>
        <v>4.321907600596125</v>
      </c>
      <c r="R18" s="2">
        <v>983</v>
      </c>
      <c r="S18" s="2">
        <v>204.2</v>
      </c>
      <c r="T18" s="2">
        <f t="shared" si="20"/>
        <v>20.77314343845371</v>
      </c>
      <c r="U18" s="2">
        <v>0</v>
      </c>
      <c r="V18" s="2">
        <v>0</v>
      </c>
      <c r="W18" s="2">
        <v>0</v>
      </c>
      <c r="X18" s="29">
        <v>250</v>
      </c>
      <c r="Y18" s="2">
        <v>343.6</v>
      </c>
      <c r="Z18" s="2">
        <f t="shared" si="10"/>
        <v>137.44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8.4</v>
      </c>
      <c r="AI18" s="2">
        <v>0</v>
      </c>
      <c r="AJ18" s="2">
        <v>4982.7</v>
      </c>
      <c r="AK18" s="2">
        <v>1589.5</v>
      </c>
      <c r="AL18" s="2">
        <f t="shared" si="12"/>
        <v>31.900375298532925</v>
      </c>
      <c r="AM18" s="2">
        <v>337.7</v>
      </c>
      <c r="AN18" s="2">
        <v>197</v>
      </c>
      <c r="AO18" s="2">
        <f t="shared" si="13"/>
        <v>58.33580100681078</v>
      </c>
      <c r="AP18" s="2">
        <v>0</v>
      </c>
      <c r="AQ18" s="2">
        <v>0</v>
      </c>
      <c r="AR18" s="2" t="e">
        <f t="shared" si="14"/>
        <v>#DIV/0!</v>
      </c>
      <c r="AS18" s="2">
        <v>7593.4</v>
      </c>
      <c r="AT18" s="2">
        <v>2405.3</v>
      </c>
      <c r="AU18" s="2">
        <f t="shared" si="15"/>
        <v>31.67619248294572</v>
      </c>
      <c r="AV18" s="22">
        <v>1155.2</v>
      </c>
      <c r="AW18" s="2">
        <v>649.9</v>
      </c>
      <c r="AX18" s="2">
        <f t="shared" si="16"/>
        <v>56.258656509695285</v>
      </c>
      <c r="AY18" s="21">
        <v>1111.1</v>
      </c>
      <c r="AZ18" s="2">
        <v>612.3</v>
      </c>
      <c r="BA18" s="2">
        <f t="shared" si="1"/>
        <v>55.107551075510756</v>
      </c>
      <c r="BB18" s="2">
        <v>4378.3</v>
      </c>
      <c r="BC18" s="2">
        <v>1221.4</v>
      </c>
      <c r="BD18" s="2">
        <f t="shared" si="17"/>
        <v>27.896672224379326</v>
      </c>
      <c r="BE18" s="21">
        <v>1565</v>
      </c>
      <c r="BF18" s="2">
        <v>264.6</v>
      </c>
      <c r="BG18" s="2">
        <f t="shared" si="18"/>
        <v>16.907348242811505</v>
      </c>
      <c r="BH18" s="21">
        <v>400</v>
      </c>
      <c r="BI18" s="2">
        <v>216.7</v>
      </c>
      <c r="BJ18" s="2">
        <f t="shared" si="19"/>
        <v>54.175</v>
      </c>
      <c r="BK18" s="20">
        <f t="shared" si="2"/>
        <v>-274.5</v>
      </c>
      <c r="BL18" s="20">
        <f t="shared" si="3"/>
        <v>263.5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4952.3</v>
      </c>
      <c r="D19" s="8">
        <f t="shared" si="5"/>
        <v>2079.8</v>
      </c>
      <c r="E19" s="2">
        <f t="shared" si="6"/>
        <v>41.99664802213113</v>
      </c>
      <c r="F19" s="2">
        <v>1377.5</v>
      </c>
      <c r="G19" s="2">
        <v>440.3</v>
      </c>
      <c r="H19" s="2">
        <f t="shared" si="7"/>
        <v>31.96370235934664</v>
      </c>
      <c r="I19" s="2">
        <v>25.6</v>
      </c>
      <c r="J19" s="2">
        <v>15.9</v>
      </c>
      <c r="K19" s="2">
        <f t="shared" si="0"/>
        <v>62.109375</v>
      </c>
      <c r="L19" s="2">
        <v>0</v>
      </c>
      <c r="M19" s="2">
        <v>0</v>
      </c>
      <c r="N19" s="2">
        <v>0</v>
      </c>
      <c r="O19" s="2">
        <v>161</v>
      </c>
      <c r="P19" s="2">
        <v>14.9</v>
      </c>
      <c r="Q19" s="2">
        <f t="shared" si="9"/>
        <v>9.254658385093167</v>
      </c>
      <c r="R19" s="2">
        <v>760.5</v>
      </c>
      <c r="S19" s="2">
        <v>113.9</v>
      </c>
      <c r="T19" s="2">
        <f t="shared" si="20"/>
        <v>14.97698882314267</v>
      </c>
      <c r="U19" s="2">
        <v>0</v>
      </c>
      <c r="V19" s="2">
        <v>0</v>
      </c>
      <c r="W19" s="2">
        <v>0</v>
      </c>
      <c r="X19" s="2">
        <v>37</v>
      </c>
      <c r="Y19" s="2">
        <v>37</v>
      </c>
      <c r="Z19" s="2">
        <f t="shared" si="10"/>
        <v>100</v>
      </c>
      <c r="AA19" s="2">
        <v>12</v>
      </c>
      <c r="AB19" s="2">
        <v>7</v>
      </c>
      <c r="AC19" s="2">
        <f t="shared" si="21"/>
        <v>58.333333333333336</v>
      </c>
      <c r="AD19" s="2">
        <v>0</v>
      </c>
      <c r="AE19" s="2">
        <v>0</v>
      </c>
      <c r="AF19" s="2">
        <v>0</v>
      </c>
      <c r="AG19" s="2">
        <v>27</v>
      </c>
      <c r="AH19" s="2">
        <v>1.4</v>
      </c>
      <c r="AI19" s="2">
        <f t="shared" si="11"/>
        <v>5.185185185185185</v>
      </c>
      <c r="AJ19" s="2">
        <v>3574.8</v>
      </c>
      <c r="AK19" s="2">
        <v>1639.5</v>
      </c>
      <c r="AL19" s="2">
        <f t="shared" si="12"/>
        <v>45.86270560590802</v>
      </c>
      <c r="AM19" s="2">
        <v>1198.8</v>
      </c>
      <c r="AN19" s="2">
        <v>699.3</v>
      </c>
      <c r="AO19" s="2">
        <f t="shared" si="13"/>
        <v>58.333333333333336</v>
      </c>
      <c r="AP19" s="2">
        <v>0</v>
      </c>
      <c r="AQ19" s="2">
        <v>0</v>
      </c>
      <c r="AR19" s="2" t="e">
        <f t="shared" si="14"/>
        <v>#DIV/0!</v>
      </c>
      <c r="AS19" s="2">
        <v>5062.8</v>
      </c>
      <c r="AT19" s="2">
        <v>1958.8</v>
      </c>
      <c r="AU19" s="2">
        <f t="shared" si="15"/>
        <v>38.69005293513471</v>
      </c>
      <c r="AV19" s="22">
        <v>1146.4</v>
      </c>
      <c r="AW19" s="2">
        <v>607</v>
      </c>
      <c r="AX19" s="2">
        <f t="shared" si="16"/>
        <v>52.9483600837404</v>
      </c>
      <c r="AY19" s="21">
        <v>1082.6</v>
      </c>
      <c r="AZ19" s="2">
        <v>564.2</v>
      </c>
      <c r="BA19" s="2">
        <f t="shared" si="1"/>
        <v>52.11527803436174</v>
      </c>
      <c r="BB19" s="2">
        <v>1602.8</v>
      </c>
      <c r="BC19" s="2">
        <v>893.5</v>
      </c>
      <c r="BD19" s="2">
        <f t="shared" si="17"/>
        <v>55.746194160219616</v>
      </c>
      <c r="BE19" s="21">
        <v>1393.8</v>
      </c>
      <c r="BF19" s="2">
        <v>129.4</v>
      </c>
      <c r="BG19" s="2">
        <f t="shared" si="18"/>
        <v>9.283971875448415</v>
      </c>
      <c r="BH19" s="21">
        <v>720</v>
      </c>
      <c r="BI19" s="2">
        <v>238.5</v>
      </c>
      <c r="BJ19" s="2">
        <f t="shared" si="19"/>
        <v>33.125</v>
      </c>
      <c r="BK19" s="20">
        <f t="shared" si="2"/>
        <v>-110.5</v>
      </c>
      <c r="BL19" s="20">
        <f t="shared" si="3"/>
        <v>121.00000000000023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7941.4</v>
      </c>
      <c r="D20" s="8">
        <f t="shared" si="5"/>
        <v>2616.1</v>
      </c>
      <c r="E20" s="2">
        <f t="shared" si="6"/>
        <v>32.94255420958521</v>
      </c>
      <c r="F20" s="2">
        <v>1976.2</v>
      </c>
      <c r="G20" s="2">
        <v>769.1</v>
      </c>
      <c r="H20" s="2">
        <f t="shared" si="7"/>
        <v>38.91812569577978</v>
      </c>
      <c r="I20" s="2">
        <v>239.7</v>
      </c>
      <c r="J20" s="2">
        <v>144.1</v>
      </c>
      <c r="K20" s="2">
        <f t="shared" si="0"/>
        <v>60.116812682519814</v>
      </c>
      <c r="L20" s="2">
        <v>13.9</v>
      </c>
      <c r="M20" s="2">
        <v>66.2</v>
      </c>
      <c r="N20" s="2">
        <f t="shared" si="8"/>
        <v>476.2589928057554</v>
      </c>
      <c r="O20" s="2">
        <v>339</v>
      </c>
      <c r="P20" s="2">
        <v>20.7</v>
      </c>
      <c r="Q20" s="2">
        <f t="shared" si="9"/>
        <v>6.106194690265487</v>
      </c>
      <c r="R20" s="2">
        <v>707.4</v>
      </c>
      <c r="S20" s="2">
        <v>227.2</v>
      </c>
      <c r="T20" s="2">
        <f t="shared" si="20"/>
        <v>32.11761379700311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86.8</v>
      </c>
      <c r="AB20" s="2">
        <v>42.9</v>
      </c>
      <c r="AC20" s="2">
        <f t="shared" si="21"/>
        <v>49.423963133640555</v>
      </c>
      <c r="AD20" s="2">
        <v>0</v>
      </c>
      <c r="AE20" s="2">
        <v>0</v>
      </c>
      <c r="AF20" s="2">
        <v>0</v>
      </c>
      <c r="AG20" s="2">
        <v>137</v>
      </c>
      <c r="AH20" s="2">
        <v>40.1</v>
      </c>
      <c r="AI20" s="2">
        <f t="shared" si="11"/>
        <v>29.27007299270073</v>
      </c>
      <c r="AJ20" s="2">
        <v>5965.2</v>
      </c>
      <c r="AK20" s="2">
        <v>1847</v>
      </c>
      <c r="AL20" s="2">
        <f t="shared" si="12"/>
        <v>30.96291825923691</v>
      </c>
      <c r="AM20" s="2">
        <v>2145.9</v>
      </c>
      <c r="AN20" s="2">
        <v>1251.8</v>
      </c>
      <c r="AO20" s="2">
        <f t="shared" si="13"/>
        <v>58.33449834568246</v>
      </c>
      <c r="AP20" s="2">
        <v>0</v>
      </c>
      <c r="AQ20" s="2">
        <v>0</v>
      </c>
      <c r="AR20" s="2" t="e">
        <f t="shared" si="14"/>
        <v>#DIV/0!</v>
      </c>
      <c r="AS20" s="2">
        <v>8137.6</v>
      </c>
      <c r="AT20" s="2">
        <v>2631</v>
      </c>
      <c r="AU20" s="2">
        <f t="shared" si="15"/>
        <v>32.331399921352734</v>
      </c>
      <c r="AV20" s="22">
        <v>1258.7</v>
      </c>
      <c r="AW20" s="2">
        <v>651.3</v>
      </c>
      <c r="AX20" s="2">
        <f t="shared" si="16"/>
        <v>51.743862715500114</v>
      </c>
      <c r="AY20" s="21">
        <v>1162.2</v>
      </c>
      <c r="AZ20" s="2">
        <v>586.4</v>
      </c>
      <c r="BA20" s="2">
        <f t="shared" si="1"/>
        <v>50.45603166408535</v>
      </c>
      <c r="BB20" s="2">
        <v>1113.5</v>
      </c>
      <c r="BC20" s="2">
        <v>888.2</v>
      </c>
      <c r="BD20" s="2">
        <f t="shared" si="17"/>
        <v>79.7665020206556</v>
      </c>
      <c r="BE20" s="21">
        <v>4004.2</v>
      </c>
      <c r="BF20" s="2">
        <v>265.8</v>
      </c>
      <c r="BG20" s="2">
        <f t="shared" si="18"/>
        <v>6.638030068428151</v>
      </c>
      <c r="BH20" s="21">
        <v>1283</v>
      </c>
      <c r="BI20" s="2">
        <v>679.9</v>
      </c>
      <c r="BJ20" s="2">
        <f t="shared" si="19"/>
        <v>52.992985190958684</v>
      </c>
      <c r="BK20" s="20">
        <f t="shared" si="2"/>
        <v>-196.20000000000073</v>
      </c>
      <c r="BL20" s="20">
        <f t="shared" si="3"/>
        <v>-14.900000000000091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6359.3</v>
      </c>
      <c r="D21" s="8">
        <f t="shared" si="5"/>
        <v>2389.8</v>
      </c>
      <c r="E21" s="2">
        <f t="shared" si="6"/>
        <v>37.57960781847059</v>
      </c>
      <c r="F21" s="2">
        <v>1754.7</v>
      </c>
      <c r="G21" s="2">
        <v>783</v>
      </c>
      <c r="H21" s="2">
        <f t="shared" si="7"/>
        <v>44.623012480765944</v>
      </c>
      <c r="I21" s="2">
        <v>56.3</v>
      </c>
      <c r="J21" s="2">
        <v>32.3</v>
      </c>
      <c r="K21" s="2">
        <f t="shared" si="0"/>
        <v>57.37122557726465</v>
      </c>
      <c r="L21" s="2">
        <v>10.3</v>
      </c>
      <c r="M21" s="2">
        <v>9.6</v>
      </c>
      <c r="N21" s="2">
        <f t="shared" si="8"/>
        <v>93.20388349514562</v>
      </c>
      <c r="O21" s="2">
        <v>168.3</v>
      </c>
      <c r="P21" s="2">
        <v>1.3</v>
      </c>
      <c r="Q21" s="2">
        <f t="shared" si="9"/>
        <v>0.7724301841948901</v>
      </c>
      <c r="R21" s="2">
        <v>439.7</v>
      </c>
      <c r="S21" s="2">
        <v>57.4</v>
      </c>
      <c r="T21" s="2">
        <f t="shared" si="20"/>
        <v>13.054355242210598</v>
      </c>
      <c r="U21" s="2">
        <v>0</v>
      </c>
      <c r="V21" s="2">
        <v>0</v>
      </c>
      <c r="W21" s="2">
        <v>0</v>
      </c>
      <c r="X21" s="2">
        <v>380</v>
      </c>
      <c r="Y21" s="2">
        <v>338.3</v>
      </c>
      <c r="Z21" s="2">
        <f t="shared" si="10"/>
        <v>89.02631578947368</v>
      </c>
      <c r="AA21" s="2">
        <v>2</v>
      </c>
      <c r="AB21" s="2">
        <v>0</v>
      </c>
      <c r="AC21" s="2">
        <f t="shared" si="21"/>
        <v>0</v>
      </c>
      <c r="AD21" s="2">
        <v>0</v>
      </c>
      <c r="AE21" s="2">
        <v>0</v>
      </c>
      <c r="AF21" s="2">
        <v>0</v>
      </c>
      <c r="AG21" s="2">
        <v>29.1</v>
      </c>
      <c r="AH21" s="2">
        <v>10.9</v>
      </c>
      <c r="AI21" s="2">
        <f t="shared" si="11"/>
        <v>37.45704467353952</v>
      </c>
      <c r="AJ21" s="2">
        <v>4604.6</v>
      </c>
      <c r="AK21" s="2">
        <v>1606.8</v>
      </c>
      <c r="AL21" s="2">
        <f t="shared" si="12"/>
        <v>34.89553924336533</v>
      </c>
      <c r="AM21" s="2">
        <v>2123.9</v>
      </c>
      <c r="AN21" s="2">
        <v>1239</v>
      </c>
      <c r="AO21" s="2">
        <f t="shared" si="13"/>
        <v>58.33607985310043</v>
      </c>
      <c r="AP21" s="2">
        <v>0</v>
      </c>
      <c r="AQ21" s="2">
        <v>0</v>
      </c>
      <c r="AR21" s="2">
        <v>0</v>
      </c>
      <c r="AS21" s="2">
        <v>6594.4</v>
      </c>
      <c r="AT21" s="2">
        <v>2114.4</v>
      </c>
      <c r="AU21" s="2">
        <f t="shared" si="15"/>
        <v>32.06356908892394</v>
      </c>
      <c r="AV21" s="22">
        <v>1179.5</v>
      </c>
      <c r="AW21" s="2">
        <v>605.6</v>
      </c>
      <c r="AX21" s="2">
        <f t="shared" si="16"/>
        <v>51.343789741415854</v>
      </c>
      <c r="AY21" s="21">
        <v>1088.8</v>
      </c>
      <c r="AZ21" s="2">
        <v>541.2</v>
      </c>
      <c r="BA21" s="2">
        <f t="shared" si="1"/>
        <v>49.70609845701691</v>
      </c>
      <c r="BB21" s="2">
        <v>1698.5</v>
      </c>
      <c r="BC21" s="2">
        <v>401.3</v>
      </c>
      <c r="BD21" s="2">
        <f t="shared" si="17"/>
        <v>23.626729467176922</v>
      </c>
      <c r="BE21" s="21">
        <v>1922.3</v>
      </c>
      <c r="BF21" s="2">
        <v>232.1</v>
      </c>
      <c r="BG21" s="2">
        <f t="shared" si="18"/>
        <v>12.074077927482703</v>
      </c>
      <c r="BH21" s="21">
        <v>1250</v>
      </c>
      <c r="BI21" s="2">
        <v>623</v>
      </c>
      <c r="BJ21" s="2">
        <f t="shared" si="19"/>
        <v>49.84</v>
      </c>
      <c r="BK21" s="20">
        <f t="shared" si="2"/>
        <v>-235.09999999999945</v>
      </c>
      <c r="BL21" s="20">
        <f t="shared" si="3"/>
        <v>275.4000000000001</v>
      </c>
      <c r="BM21" s="2">
        <v>0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117947.5</v>
      </c>
      <c r="D22" s="30">
        <f>SUM(D10:D21)</f>
        <v>38758.100000000006</v>
      </c>
      <c r="E22" s="27">
        <f>D22/C22*100</f>
        <v>32.86046758091524</v>
      </c>
      <c r="F22" s="27">
        <f>SUM(F10:F21)</f>
        <v>40088.7</v>
      </c>
      <c r="G22" s="27">
        <f>SUM(G10:G21)</f>
        <v>15367</v>
      </c>
      <c r="H22" s="27">
        <f>G22/F22*100</f>
        <v>38.33249768638046</v>
      </c>
      <c r="I22" s="27">
        <f>SUM(I10:I21)</f>
        <v>7411.700000000001</v>
      </c>
      <c r="J22" s="27">
        <f>SUM(J10:J21)</f>
        <v>3916.5</v>
      </c>
      <c r="K22" s="27">
        <f t="shared" si="0"/>
        <v>52.84212798683162</v>
      </c>
      <c r="L22" s="27">
        <f>SUM(L10:L21)</f>
        <v>135.20000000000002</v>
      </c>
      <c r="M22" s="27">
        <f>SUM(M10:M21)</f>
        <v>155.5</v>
      </c>
      <c r="N22" s="27">
        <f>M22/L22*100</f>
        <v>115.01479289940828</v>
      </c>
      <c r="O22" s="27">
        <f>SUM(O10:O21)</f>
        <v>3260</v>
      </c>
      <c r="P22" s="27">
        <f>SUM(P10:P21)</f>
        <v>234.6</v>
      </c>
      <c r="Q22" s="27">
        <f>P22/O22*100</f>
        <v>7.196319018404908</v>
      </c>
      <c r="R22" s="27">
        <f>SUM(R10:R21)</f>
        <v>11187.1</v>
      </c>
      <c r="S22" s="27">
        <f>SUM(S10:S21)</f>
        <v>3643.5999999999995</v>
      </c>
      <c r="T22" s="27">
        <f>S22/R22*100</f>
        <v>32.56965612178312</v>
      </c>
      <c r="U22" s="27">
        <f>SUM(U10:U21)</f>
        <v>200</v>
      </c>
      <c r="V22" s="27">
        <f>SUM(V10:V21)</f>
        <v>43.6</v>
      </c>
      <c r="W22" s="27">
        <f>V22/U22*100</f>
        <v>21.8</v>
      </c>
      <c r="X22" s="27">
        <f>SUM(X10:X21)</f>
        <v>2951.6</v>
      </c>
      <c r="Y22" s="27">
        <f>SUM(Y10:Y21)</f>
        <v>2114.5</v>
      </c>
      <c r="Z22" s="27">
        <f>Y22/X22*100</f>
        <v>71.63911099064914</v>
      </c>
      <c r="AA22" s="27">
        <f>SUM(AA10:AA21)</f>
        <v>341.09999999999997</v>
      </c>
      <c r="AB22" s="27">
        <f>SUM(AB10:AB21)</f>
        <v>213.20000000000002</v>
      </c>
      <c r="AC22" s="27">
        <f>AB22/AA22*100</f>
        <v>62.50366461448257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1383.3999999999996</v>
      </c>
      <c r="AH22" s="27">
        <f>SUM(AH10:AH21)</f>
        <v>414.79999999999995</v>
      </c>
      <c r="AI22" s="28">
        <f t="shared" si="11"/>
        <v>29.98409715194449</v>
      </c>
      <c r="AJ22" s="27">
        <f>SUM(AJ10:AJ21)</f>
        <v>77858.8</v>
      </c>
      <c r="AK22" s="27">
        <f>SUM(AK10:AK21)</f>
        <v>23391.1</v>
      </c>
      <c r="AL22" s="27">
        <f>AK22/AJ22*100</f>
        <v>30.0429752320868</v>
      </c>
      <c r="AM22" s="27">
        <f>SUM(AM10:AM21)</f>
        <v>20185.800000000003</v>
      </c>
      <c r="AN22" s="27">
        <f>SUM(AN10:AN21)</f>
        <v>11775.099999999999</v>
      </c>
      <c r="AO22" s="27">
        <f>AN22/AM22*100</f>
        <v>58.333581032210745</v>
      </c>
      <c r="AP22" s="27">
        <f>SUM(AP10:AP21)</f>
        <v>500</v>
      </c>
      <c r="AQ22" s="27">
        <f>SUM(AQ10:AQ21)</f>
        <v>500</v>
      </c>
      <c r="AR22" s="27">
        <f>AQ22/AP22*100</f>
        <v>100</v>
      </c>
      <c r="AS22" s="27">
        <f>SUM(AS10:AS21)</f>
        <v>121923.7</v>
      </c>
      <c r="AT22" s="27">
        <f>SUM(AT10:AT21)</f>
        <v>34901.6</v>
      </c>
      <c r="AU22" s="27">
        <f>(AT22/AS22)*100</f>
        <v>28.625771691639933</v>
      </c>
      <c r="AV22" s="27">
        <f>SUM(AV10:AV21)</f>
        <v>17728.1</v>
      </c>
      <c r="AW22" s="27">
        <f>SUM(AW10:AW21)</f>
        <v>8849.5</v>
      </c>
      <c r="AX22" s="27">
        <f>AW22/AV22*100</f>
        <v>49.917926907000755</v>
      </c>
      <c r="AY22" s="27">
        <f>SUM(AY10:AY21)</f>
        <v>16375.300000000001</v>
      </c>
      <c r="AZ22" s="27">
        <f>SUM(AZ10:AZ21)</f>
        <v>8280</v>
      </c>
      <c r="BA22" s="27">
        <f t="shared" si="1"/>
        <v>50.56395913357312</v>
      </c>
      <c r="BB22" s="27">
        <f>SUM(BB10:BB21)</f>
        <v>38879.40000000001</v>
      </c>
      <c r="BC22" s="27">
        <f>SUM(BC10:BC21)</f>
        <v>13730.8</v>
      </c>
      <c r="BD22" s="27">
        <f>BC22/BB22*100</f>
        <v>35.316388627396506</v>
      </c>
      <c r="BE22" s="27">
        <f>SUM(BE10:BE21)</f>
        <v>50138.8</v>
      </c>
      <c r="BF22" s="27">
        <f>SUM(BF10:BF21)</f>
        <v>5214.500000000001</v>
      </c>
      <c r="BG22" s="27">
        <f>BF22/BE22*100</f>
        <v>10.400129241226356</v>
      </c>
      <c r="BH22" s="27">
        <f>SUM(BH10:BH21)</f>
        <v>11089.4</v>
      </c>
      <c r="BI22" s="27">
        <f>SUM(BI10:BI21)</f>
        <v>5513.299999999999</v>
      </c>
      <c r="BJ22" s="27">
        <f>BI22/BH22*100</f>
        <v>49.71684671848792</v>
      </c>
      <c r="BK22" s="27">
        <f>SUM(BK10:BK21)</f>
        <v>-3976.2000000000003</v>
      </c>
      <c r="BL22" s="27">
        <f>SUM(BL10:BL21)</f>
        <v>3856.500000000001</v>
      </c>
      <c r="BM22" s="27">
        <f>BL22/BK22*100</f>
        <v>-96.98958804889092</v>
      </c>
      <c r="BN22" s="10"/>
      <c r="BO22" s="11"/>
    </row>
    <row r="23" spans="3:65" ht="15" hidden="1">
      <c r="C23" s="15">
        <f aca="true" t="shared" si="22" ref="C23:AC23">C22-C20</f>
        <v>110006.1</v>
      </c>
      <c r="D23" s="15">
        <f t="shared" si="22"/>
        <v>36142.00000000001</v>
      </c>
      <c r="E23" s="15">
        <f t="shared" si="22"/>
        <v>-0.08208662866996974</v>
      </c>
      <c r="F23" s="15">
        <f t="shared" si="22"/>
        <v>38112.5</v>
      </c>
      <c r="G23" s="15">
        <f t="shared" si="22"/>
        <v>14597.9</v>
      </c>
      <c r="H23" s="15">
        <f t="shared" si="22"/>
        <v>-0.585628009399322</v>
      </c>
      <c r="I23" s="15">
        <f t="shared" si="22"/>
        <v>7172.000000000001</v>
      </c>
      <c r="J23" s="15">
        <f t="shared" si="22"/>
        <v>3772.4</v>
      </c>
      <c r="K23" s="15">
        <f t="shared" si="22"/>
        <v>-7.274684695688194</v>
      </c>
      <c r="L23" s="15">
        <f t="shared" si="22"/>
        <v>121.30000000000001</v>
      </c>
      <c r="M23" s="15">
        <f t="shared" si="22"/>
        <v>89.3</v>
      </c>
      <c r="N23" s="15">
        <f t="shared" si="22"/>
        <v>-361.2441999063471</v>
      </c>
      <c r="O23" s="15">
        <f t="shared" si="22"/>
        <v>2921</v>
      </c>
      <c r="P23" s="15">
        <f t="shared" si="22"/>
        <v>213.9</v>
      </c>
      <c r="Q23" s="15">
        <f t="shared" si="22"/>
        <v>1.0901243281394208</v>
      </c>
      <c r="R23" s="15">
        <f t="shared" si="22"/>
        <v>10479.7</v>
      </c>
      <c r="S23" s="15">
        <f t="shared" si="22"/>
        <v>3416.3999999999996</v>
      </c>
      <c r="T23" s="15">
        <f t="shared" si="22"/>
        <v>0.4520423247800096</v>
      </c>
      <c r="U23" s="15">
        <f t="shared" si="22"/>
        <v>200</v>
      </c>
      <c r="V23" s="15">
        <f t="shared" si="22"/>
        <v>43.6</v>
      </c>
      <c r="W23" s="15">
        <f t="shared" si="22"/>
        <v>21.8</v>
      </c>
      <c r="X23" s="15">
        <f t="shared" si="22"/>
        <v>2951.6</v>
      </c>
      <c r="Y23" s="15">
        <f t="shared" si="22"/>
        <v>2114.5</v>
      </c>
      <c r="Z23" s="15">
        <f t="shared" si="22"/>
        <v>71.63911099064914</v>
      </c>
      <c r="AA23" s="15">
        <f t="shared" si="22"/>
        <v>254.29999999999995</v>
      </c>
      <c r="AB23" s="15">
        <f t="shared" si="22"/>
        <v>170.3</v>
      </c>
      <c r="AC23" s="15">
        <f t="shared" si="22"/>
        <v>13.079701480842012</v>
      </c>
      <c r="AD23" s="15"/>
      <c r="AE23" s="15"/>
      <c r="AF23" s="2" t="e">
        <f>AE23/AD23*100</f>
        <v>#DIV/0!</v>
      </c>
      <c r="AG23" s="15">
        <f aca="true" t="shared" si="23" ref="AG23:BM23">AG22-AG20</f>
        <v>1246.3999999999996</v>
      </c>
      <c r="AH23" s="15">
        <f t="shared" si="23"/>
        <v>374.69999999999993</v>
      </c>
      <c r="AI23" s="15">
        <f t="shared" si="23"/>
        <v>0.7140241592437597</v>
      </c>
      <c r="AJ23" s="15">
        <f t="shared" si="23"/>
        <v>71893.6</v>
      </c>
      <c r="AK23" s="15">
        <f t="shared" si="23"/>
        <v>21544.1</v>
      </c>
      <c r="AL23" s="15">
        <f t="shared" si="23"/>
        <v>-0.9199430271501114</v>
      </c>
      <c r="AM23" s="15">
        <f t="shared" si="23"/>
        <v>18039.9</v>
      </c>
      <c r="AN23" s="15">
        <f t="shared" si="23"/>
        <v>10523.3</v>
      </c>
      <c r="AO23" s="15">
        <f t="shared" si="23"/>
        <v>-0.000917313471717307</v>
      </c>
      <c r="AP23" s="15">
        <f t="shared" si="23"/>
        <v>500</v>
      </c>
      <c r="AQ23" s="15">
        <f t="shared" si="23"/>
        <v>500</v>
      </c>
      <c r="AR23" s="15" t="e">
        <f t="shared" si="23"/>
        <v>#DIV/0!</v>
      </c>
      <c r="AS23" s="15">
        <f t="shared" si="23"/>
        <v>113786.09999999999</v>
      </c>
      <c r="AT23" s="15">
        <f t="shared" si="23"/>
        <v>32270.6</v>
      </c>
      <c r="AU23" s="15">
        <f t="shared" si="23"/>
        <v>-3.7056282297128007</v>
      </c>
      <c r="AV23" s="15">
        <f t="shared" si="23"/>
        <v>16469.399999999998</v>
      </c>
      <c r="AW23" s="15">
        <f t="shared" si="23"/>
        <v>8198.2</v>
      </c>
      <c r="AX23" s="15">
        <f t="shared" si="23"/>
        <v>-1.8259358084993593</v>
      </c>
      <c r="AY23" s="15">
        <f t="shared" si="23"/>
        <v>15213.1</v>
      </c>
      <c r="AZ23" s="15">
        <f t="shared" si="23"/>
        <v>7693.6</v>
      </c>
      <c r="BA23" s="15">
        <f t="shared" si="23"/>
        <v>0.10792746948776966</v>
      </c>
      <c r="BB23" s="15">
        <f t="shared" si="23"/>
        <v>37765.90000000001</v>
      </c>
      <c r="BC23" s="15">
        <f t="shared" si="23"/>
        <v>12842.599999999999</v>
      </c>
      <c r="BD23" s="15">
        <f t="shared" si="23"/>
        <v>-44.45011339325909</v>
      </c>
      <c r="BE23" s="15">
        <f t="shared" si="23"/>
        <v>46134.600000000006</v>
      </c>
      <c r="BF23" s="15">
        <f t="shared" si="23"/>
        <v>4948.700000000001</v>
      </c>
      <c r="BG23" s="15">
        <f t="shared" si="23"/>
        <v>3.762099172798205</v>
      </c>
      <c r="BH23" s="15">
        <f t="shared" si="23"/>
        <v>9806.4</v>
      </c>
      <c r="BI23" s="15">
        <f t="shared" si="23"/>
        <v>4833.4</v>
      </c>
      <c r="BJ23" s="15">
        <f t="shared" si="23"/>
        <v>-3.2761384724707625</v>
      </c>
      <c r="BK23" s="15">
        <f t="shared" si="23"/>
        <v>-3779.9999999999995</v>
      </c>
      <c r="BL23" s="15">
        <f t="shared" si="23"/>
        <v>3871.400000000001</v>
      </c>
      <c r="BM23" s="15">
        <f t="shared" si="23"/>
        <v>-96.98958804889092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2020-08-07T12:35:27Z</cp:lastPrinted>
  <dcterms:created xsi:type="dcterms:W3CDTF">2013-04-03T10:22:22Z</dcterms:created>
  <dcterms:modified xsi:type="dcterms:W3CDTF">2020-08-07T12:51:35Z</dcterms:modified>
  <cp:category/>
  <cp:version/>
  <cp:contentType/>
  <cp:contentStatus/>
</cp:coreProperties>
</file>