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<sst xmlns="http://schemas.openxmlformats.org/spreadsheetml/2006/main" count="106" uniqueCount="43">
  <si>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</si>
  <si>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</si>
  <si>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</si>
  <si>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</si>
  <si>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</si>
  <si>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</si>
  <si>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</si>
  <si>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</si>
  <si>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</si>
  <si>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</si>
  <si>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</si>
  <si>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</si>
  <si>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</si>
  <si>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</si>
  <si>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</si>
  <si>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</si>
  <si>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</si>
  <si>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</si>
  <si>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</si>
  <si>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</si>
  <si>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</si>
  <si>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</si>
  <si>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</si>
  <si>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</si>
  <si>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</si>
  <si>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</si>
  <si>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</si>
  <si>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</si>
  <si>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</si>
  <si>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</si>
  <si>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</si>
  <si>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</si>
  <si>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</si>
  <si>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</si>
  <si>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</si>
  <si>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</si>
  <si>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</si>
  <si>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</si>
  <si>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</si>
  <si>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</si>
  <si>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</si>
  <si>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</si>
  <si>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сентября  </t>
    </r>
    <r>
      <rPr>
        <b/>
        <sz val="12"/>
        <rFont val="TimesET"/>
        <family val="0"/>
      </rPr>
      <t xml:space="preserve"> 2020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</si>
</sst>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7">
      <pane xSplit="2" topLeftCell="AS1" activePane="topRight" state="frozen"/>
      <selection pane="topLeft" activeCell="A1" sqref="A1"/>
      <selection pane="topRight" activeCell="AY13" sqref="AY13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1" width="8.140625" style="12" customWidth="1"/>
    <col min="52" max="52" width="7.57421875" style="12" customWidth="1"/>
    <col min="53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7.28125" style="12" customWidth="1"/>
    <col min="64" max="64" width="8.8515625" style="12" customWidth="1"/>
    <col min="65" max="65" width="8.14062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20.7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3475.3</v>
      </c>
      <c r="D10" s="8">
        <f>G10+AK10</f>
        <v>1947.4</v>
      </c>
      <c r="E10" s="2">
        <f>D10/C10*100</f>
        <v>56.03545017696314</v>
      </c>
      <c r="F10" s="2">
        <v>899</v>
      </c>
      <c r="G10" s="2">
        <v>534.7</v>
      </c>
      <c r="H10" s="2">
        <f>G10/F10*100</f>
        <v>59.47719688542826</v>
      </c>
      <c r="I10" s="2">
        <v>19.9</v>
      </c>
      <c r="J10" s="2">
        <v>7.2</v>
      </c>
      <c r="K10" s="2">
        <f aca="true" t="shared" si="0" ref="K10:K22">J10/I10*100</f>
        <v>36.18090452261307</v>
      </c>
      <c r="L10" s="2">
        <v>9.2</v>
      </c>
      <c r="M10" s="2">
        <v>2.5</v>
      </c>
      <c r="N10" s="2">
        <f>M10/L10*100</f>
        <v>27.173913043478265</v>
      </c>
      <c r="O10" s="2">
        <v>73.2</v>
      </c>
      <c r="P10" s="2">
        <v>14.8</v>
      </c>
      <c r="Q10" s="2">
        <f>P10/O10*100</f>
        <v>20.21857923497268</v>
      </c>
      <c r="R10" s="2">
        <v>239.1</v>
      </c>
      <c r="S10" s="2">
        <v>23.7</v>
      </c>
      <c r="T10" s="2">
        <f>S10/R10*100</f>
        <v>9.912170639899623</v>
      </c>
      <c r="U10" s="2">
        <v>0</v>
      </c>
      <c r="V10" s="2">
        <v>0</v>
      </c>
      <c r="W10" s="2">
        <v>0</v>
      </c>
      <c r="X10" s="2">
        <v>100</v>
      </c>
      <c r="Y10" s="2">
        <v>173.2</v>
      </c>
      <c r="Z10" s="2">
        <f>Y10/X10*100</f>
        <v>173.2</v>
      </c>
      <c r="AA10" s="2">
        <v>0</v>
      </c>
      <c r="AB10" s="2">
        <v>35</v>
      </c>
      <c r="AC10" s="2">
        <v>0</v>
      </c>
      <c r="AD10" s="2">
        <v>0</v>
      </c>
      <c r="AE10" s="2">
        <v>0</v>
      </c>
      <c r="AF10" s="2">
        <v>0</v>
      </c>
      <c r="AG10" s="2">
        <v>87.1</v>
      </c>
      <c r="AH10" s="2">
        <v>48.2</v>
      </c>
      <c r="AI10" s="2">
        <f>AH10/AG10*100</f>
        <v>55.33869115958668</v>
      </c>
      <c r="AJ10" s="2">
        <v>2576.3</v>
      </c>
      <c r="AK10" s="2">
        <v>1412.7</v>
      </c>
      <c r="AL10" s="2">
        <f>AK10/AJ10*100</f>
        <v>54.83445250941272</v>
      </c>
      <c r="AM10" s="2">
        <v>1282.5</v>
      </c>
      <c r="AN10" s="2">
        <v>855</v>
      </c>
      <c r="AO10" s="2">
        <f>AN10/AM10*100</f>
        <v>66.66666666666666</v>
      </c>
      <c r="AP10" s="2">
        <v>0</v>
      </c>
      <c r="AQ10" s="2">
        <v>0</v>
      </c>
      <c r="AR10" s="2" t="e">
        <f>AQ10/AP10*100</f>
        <v>#DIV/0!</v>
      </c>
      <c r="AS10" s="20">
        <v>3558.7</v>
      </c>
      <c r="AT10" s="2">
        <v>1906.7</v>
      </c>
      <c r="AU10" s="2">
        <f>AT10/AS10*100</f>
        <v>53.57855396633603</v>
      </c>
      <c r="AV10" s="21">
        <v>1129.7</v>
      </c>
      <c r="AW10" s="2">
        <v>623.6</v>
      </c>
      <c r="AX10" s="2">
        <f>AW10/AV10*100</f>
        <v>55.200495706824825</v>
      </c>
      <c r="AY10" s="21">
        <v>1087.7</v>
      </c>
      <c r="AZ10" s="2">
        <v>621.9</v>
      </c>
      <c r="BA10" s="2">
        <f aca="true" t="shared" si="1" ref="BA10:BA22">AZ10/AY10*100</f>
        <v>57.17569182679048</v>
      </c>
      <c r="BB10" s="2">
        <v>854.2</v>
      </c>
      <c r="BC10" s="2">
        <v>743.2</v>
      </c>
      <c r="BD10" s="2">
        <f>BC10/BB10*100</f>
        <v>87.00538515570125</v>
      </c>
      <c r="BE10" s="21">
        <v>953.5</v>
      </c>
      <c r="BF10" s="2">
        <v>153.4</v>
      </c>
      <c r="BG10" s="2">
        <f>BF10/BE10*100</f>
        <v>16.08809648662821</v>
      </c>
      <c r="BH10" s="21">
        <v>488</v>
      </c>
      <c r="BI10" s="2">
        <v>305</v>
      </c>
      <c r="BJ10" s="2">
        <f>BI10/BH10*100</f>
        <v>62.5</v>
      </c>
      <c r="BK10" s="20">
        <f aca="true" t="shared" si="2" ref="BK10:BK21">C10-AS10</f>
        <v>-83.39999999999964</v>
      </c>
      <c r="BL10" s="20">
        <f aca="true" t="shared" si="3" ref="BL10:BL21">D10-AT10</f>
        <v>40.700000000000045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4573</v>
      </c>
      <c r="D11" s="8">
        <f aca="true" t="shared" si="5" ref="D11:D21">G11+AK11</f>
        <v>2651.6000000000004</v>
      </c>
      <c r="E11" s="2">
        <f aca="true" t="shared" si="6" ref="E11:E21">D11/C11*100</f>
        <v>57.98381806254101</v>
      </c>
      <c r="F11" s="2">
        <v>1118.5</v>
      </c>
      <c r="G11" s="2">
        <v>547.7</v>
      </c>
      <c r="H11" s="2">
        <f aca="true" t="shared" si="7" ref="H11:H21">G11/F11*100</f>
        <v>48.96736700938757</v>
      </c>
      <c r="I11" s="2">
        <v>25.7</v>
      </c>
      <c r="J11" s="2">
        <v>16.9</v>
      </c>
      <c r="K11" s="2">
        <f t="shared" si="0"/>
        <v>65.75875486381322</v>
      </c>
      <c r="L11" s="2">
        <v>35.5</v>
      </c>
      <c r="M11" s="2">
        <v>18.1</v>
      </c>
      <c r="N11" s="2">
        <f aca="true" t="shared" si="8" ref="N11:N21">M11/L11*100</f>
        <v>50.985915492957744</v>
      </c>
      <c r="O11" s="2">
        <v>57.3</v>
      </c>
      <c r="P11" s="2">
        <v>7</v>
      </c>
      <c r="Q11" s="2">
        <f aca="true" t="shared" si="9" ref="Q11:Q21">P11/O11*100</f>
        <v>12.216404886561955</v>
      </c>
      <c r="R11" s="2">
        <v>245.5</v>
      </c>
      <c r="S11" s="2">
        <v>38.5</v>
      </c>
      <c r="T11" s="2">
        <f>S11/R11*100</f>
        <v>15.682281059063136</v>
      </c>
      <c r="U11" s="2">
        <v>0</v>
      </c>
      <c r="V11" s="2">
        <v>0</v>
      </c>
      <c r="W11" s="2">
        <v>0</v>
      </c>
      <c r="X11" s="2">
        <v>100.2</v>
      </c>
      <c r="Y11" s="2">
        <v>120.1</v>
      </c>
      <c r="Z11" s="2">
        <f aca="true" t="shared" si="10" ref="Z11:Z21">Y11/X11*100</f>
        <v>119.86027944111774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88.1</v>
      </c>
      <c r="AH11" s="2">
        <v>13.4</v>
      </c>
      <c r="AI11" s="2">
        <f aca="true" t="shared" si="11" ref="AI11:AI22">AH11/AG11*100</f>
        <v>15.209988649262204</v>
      </c>
      <c r="AJ11" s="2">
        <v>3454.5</v>
      </c>
      <c r="AK11" s="2">
        <v>2103.9</v>
      </c>
      <c r="AL11" s="2">
        <f aca="true" t="shared" si="12" ref="AL11:AL21">AK11/AJ11*100</f>
        <v>60.90316977854972</v>
      </c>
      <c r="AM11" s="2">
        <v>1273.3</v>
      </c>
      <c r="AN11" s="2">
        <v>848.9</v>
      </c>
      <c r="AO11" s="2">
        <f aca="true" t="shared" si="13" ref="AO11:AO21">AN11/AM11*100</f>
        <v>66.6692845362444</v>
      </c>
      <c r="AP11" s="2">
        <v>0</v>
      </c>
      <c r="AQ11" s="2">
        <v>0</v>
      </c>
      <c r="AR11" s="2" t="e">
        <f aca="true" t="shared" si="14" ref="AR11:AR20">AQ11/AP11*100</f>
        <v>#DIV/0!</v>
      </c>
      <c r="AS11" s="20">
        <v>4852.2</v>
      </c>
      <c r="AT11" s="2">
        <v>2731.3</v>
      </c>
      <c r="AU11" s="2">
        <f aca="true" t="shared" si="15" ref="AU11:AU21">AT11/AS11*100</f>
        <v>56.2899303408763</v>
      </c>
      <c r="AV11" s="22">
        <v>1181.8</v>
      </c>
      <c r="AW11" s="2">
        <v>665.7</v>
      </c>
      <c r="AX11" s="2">
        <f aca="true" t="shared" si="16" ref="AX11:AX21">AW11/AV11*100</f>
        <v>56.329328143509905</v>
      </c>
      <c r="AY11" s="21">
        <v>1135.2</v>
      </c>
      <c r="AZ11" s="2">
        <v>663.8</v>
      </c>
      <c r="BA11" s="2">
        <f t="shared" si="1"/>
        <v>58.47427766032417</v>
      </c>
      <c r="BB11" s="2">
        <v>2117.9</v>
      </c>
      <c r="BC11" s="2">
        <v>1397.5</v>
      </c>
      <c r="BD11" s="2">
        <f aca="true" t="shared" si="17" ref="BD11:BD21">BC11/BB11*100</f>
        <v>65.98517399310637</v>
      </c>
      <c r="BE11" s="21">
        <v>880.3</v>
      </c>
      <c r="BF11" s="2">
        <v>263.8</v>
      </c>
      <c r="BG11" s="2">
        <f aca="true" t="shared" si="18" ref="BG11:BG21">BF11/BE11*100</f>
        <v>29.96705668522095</v>
      </c>
      <c r="BH11" s="21">
        <v>540.7</v>
      </c>
      <c r="BI11" s="2">
        <v>318</v>
      </c>
      <c r="BJ11" s="2">
        <f aca="true" t="shared" si="19" ref="BJ11:BJ21">BI11/BH11*100</f>
        <v>58.812650268170884</v>
      </c>
      <c r="BK11" s="20">
        <f t="shared" si="2"/>
        <v>-279.1999999999998</v>
      </c>
      <c r="BL11" s="20">
        <f t="shared" si="3"/>
        <v>-79.69999999999982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7655.3</v>
      </c>
      <c r="D12" s="8">
        <f t="shared" si="5"/>
        <v>4247.7</v>
      </c>
      <c r="E12" s="2">
        <f t="shared" si="6"/>
        <v>55.48704818883648</v>
      </c>
      <c r="F12" s="2">
        <v>1883.8</v>
      </c>
      <c r="G12" s="2">
        <v>706.2</v>
      </c>
      <c r="H12" s="2">
        <f t="shared" si="7"/>
        <v>37.48805605690625</v>
      </c>
      <c r="I12" s="2">
        <v>81</v>
      </c>
      <c r="J12" s="2">
        <v>35.8</v>
      </c>
      <c r="K12" s="2">
        <f t="shared" si="0"/>
        <v>44.197530864197525</v>
      </c>
      <c r="L12" s="2">
        <v>9.9</v>
      </c>
      <c r="M12" s="2">
        <v>22.8</v>
      </c>
      <c r="N12" s="2">
        <f t="shared" si="8"/>
        <v>230.3030303030303</v>
      </c>
      <c r="O12" s="2">
        <v>98.8</v>
      </c>
      <c r="P12" s="2">
        <v>6.5</v>
      </c>
      <c r="Q12" s="2">
        <f t="shared" si="9"/>
        <v>6.578947368421052</v>
      </c>
      <c r="R12" s="17">
        <v>535</v>
      </c>
      <c r="S12" s="2">
        <v>118.5</v>
      </c>
      <c r="T12" s="2">
        <f aca="true" t="shared" si="20" ref="T12:T21">S12/R12*100</f>
        <v>22.149532710280372</v>
      </c>
      <c r="U12" s="2">
        <v>0</v>
      </c>
      <c r="V12" s="2">
        <v>0</v>
      </c>
      <c r="W12" s="2">
        <v>0</v>
      </c>
      <c r="X12" s="2">
        <v>450</v>
      </c>
      <c r="Y12" s="2">
        <v>142.2</v>
      </c>
      <c r="Z12" s="2">
        <f t="shared" si="10"/>
        <v>31.599999999999994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11"/>
        <v>0</v>
      </c>
      <c r="AJ12" s="2">
        <v>5771.5</v>
      </c>
      <c r="AK12" s="2">
        <v>3541.5</v>
      </c>
      <c r="AL12" s="2">
        <f t="shared" si="12"/>
        <v>61.36186433336221</v>
      </c>
      <c r="AM12" s="2">
        <v>1588.5</v>
      </c>
      <c r="AN12" s="2">
        <v>1059</v>
      </c>
      <c r="AO12" s="2">
        <f t="shared" si="13"/>
        <v>66.66666666666666</v>
      </c>
      <c r="AP12" s="2">
        <v>0</v>
      </c>
      <c r="AQ12" s="2">
        <v>0</v>
      </c>
      <c r="AR12" s="2" t="e">
        <f t="shared" si="14"/>
        <v>#DIV/0!</v>
      </c>
      <c r="AS12" s="2">
        <v>8198.2</v>
      </c>
      <c r="AT12" s="2">
        <v>4565.1</v>
      </c>
      <c r="AU12" s="2">
        <f t="shared" si="15"/>
        <v>55.684174574906685</v>
      </c>
      <c r="AV12" s="22">
        <v>1221.1</v>
      </c>
      <c r="AW12" s="2">
        <v>601.9</v>
      </c>
      <c r="AX12" s="2">
        <f t="shared" si="16"/>
        <v>49.291622307755304</v>
      </c>
      <c r="AY12" s="21">
        <v>1141.4</v>
      </c>
      <c r="AZ12" s="2">
        <v>599.3</v>
      </c>
      <c r="BA12" s="2">
        <f t="shared" si="1"/>
        <v>52.505694760820035</v>
      </c>
      <c r="BB12" s="2">
        <v>3571</v>
      </c>
      <c r="BC12" s="2">
        <v>3154</v>
      </c>
      <c r="BD12" s="2">
        <f t="shared" si="17"/>
        <v>88.32259871184543</v>
      </c>
      <c r="BE12" s="21">
        <v>1682.4</v>
      </c>
      <c r="BF12" s="2">
        <v>54.3</v>
      </c>
      <c r="BG12" s="2">
        <f t="shared" si="18"/>
        <v>3.2275320970042793</v>
      </c>
      <c r="BH12" s="21">
        <v>1222.7</v>
      </c>
      <c r="BI12" s="2">
        <v>619.2</v>
      </c>
      <c r="BJ12" s="2">
        <f t="shared" si="19"/>
        <v>50.642021755132085</v>
      </c>
      <c r="BK12" s="20">
        <f t="shared" si="2"/>
        <v>-542.9000000000005</v>
      </c>
      <c r="BL12" s="20">
        <f t="shared" si="3"/>
        <v>-317.40000000000055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6084.5</v>
      </c>
      <c r="D13" s="8">
        <f t="shared" si="5"/>
        <v>3595.6</v>
      </c>
      <c r="E13" s="2">
        <f t="shared" si="6"/>
        <v>59.09442024817159</v>
      </c>
      <c r="F13" s="2">
        <v>1397.4</v>
      </c>
      <c r="G13" s="2">
        <v>360.1</v>
      </c>
      <c r="H13" s="2">
        <f t="shared" si="7"/>
        <v>25.769285816516387</v>
      </c>
      <c r="I13" s="2">
        <v>15.6</v>
      </c>
      <c r="J13" s="2">
        <v>-0.1</v>
      </c>
      <c r="K13" s="2">
        <f t="shared" si="0"/>
        <v>-0.6410256410256411</v>
      </c>
      <c r="L13" s="2">
        <v>0</v>
      </c>
      <c r="M13" s="2">
        <v>0</v>
      </c>
      <c r="N13" s="2">
        <v>0</v>
      </c>
      <c r="O13" s="2">
        <v>64.6</v>
      </c>
      <c r="P13" s="2">
        <v>1.7</v>
      </c>
      <c r="Q13" s="2">
        <f t="shared" si="9"/>
        <v>2.6315789473684212</v>
      </c>
      <c r="R13" s="2">
        <v>300.7</v>
      </c>
      <c r="S13" s="2">
        <v>40.4</v>
      </c>
      <c r="T13" s="2">
        <f t="shared" si="20"/>
        <v>13.435317592284669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24.7</v>
      </c>
      <c r="AC13" s="2">
        <f aca="true" t="shared" si="21" ref="AC13:AC21">AB13/AA13*100</f>
        <v>58.80952380952381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4687.1</v>
      </c>
      <c r="AK13" s="2">
        <v>3235.5</v>
      </c>
      <c r="AL13" s="2">
        <f t="shared" si="12"/>
        <v>69.02989055066033</v>
      </c>
      <c r="AM13" s="2">
        <v>1371.3</v>
      </c>
      <c r="AN13" s="2">
        <v>914.2</v>
      </c>
      <c r="AO13" s="2">
        <f t="shared" si="13"/>
        <v>66.66666666666667</v>
      </c>
      <c r="AP13" s="2">
        <v>0</v>
      </c>
      <c r="AQ13" s="2">
        <v>0</v>
      </c>
      <c r="AR13" s="2" t="e">
        <f t="shared" si="14"/>
        <v>#DIV/0!</v>
      </c>
      <c r="AS13" s="2">
        <v>6084.5</v>
      </c>
      <c r="AT13" s="2">
        <v>3771</v>
      </c>
      <c r="AU13" s="2">
        <f t="shared" si="15"/>
        <v>61.9771550661517</v>
      </c>
      <c r="AV13" s="22">
        <v>1247.1</v>
      </c>
      <c r="AW13" s="2">
        <v>698.6</v>
      </c>
      <c r="AX13" s="2">
        <f t="shared" si="16"/>
        <v>56.0179616710769</v>
      </c>
      <c r="AY13" s="21">
        <v>1205.3</v>
      </c>
      <c r="AZ13" s="2">
        <v>696.8</v>
      </c>
      <c r="BA13" s="2">
        <f t="shared" si="1"/>
        <v>57.81133327802207</v>
      </c>
      <c r="BB13" s="2">
        <v>3063.5</v>
      </c>
      <c r="BC13" s="2">
        <v>2680.7</v>
      </c>
      <c r="BD13" s="2">
        <f t="shared" si="17"/>
        <v>87.50448833034112</v>
      </c>
      <c r="BE13" s="21">
        <v>1184.2</v>
      </c>
      <c r="BF13" s="2">
        <v>52.5</v>
      </c>
      <c r="BG13" s="2">
        <f t="shared" si="18"/>
        <v>4.4333727410910315</v>
      </c>
      <c r="BH13" s="21">
        <v>418.7</v>
      </c>
      <c r="BI13" s="2">
        <v>244.6</v>
      </c>
      <c r="BJ13" s="2">
        <f t="shared" si="19"/>
        <v>58.418915691425845</v>
      </c>
      <c r="BK13" s="20">
        <f t="shared" si="2"/>
        <v>0</v>
      </c>
      <c r="BL13" s="20">
        <f t="shared" si="3"/>
        <v>-175.4000000000001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4022.7</v>
      </c>
      <c r="D14" s="8">
        <f t="shared" si="5"/>
        <v>2024.1000000000001</v>
      </c>
      <c r="E14" s="2">
        <f t="shared" si="6"/>
        <v>50.31695130136477</v>
      </c>
      <c r="F14" s="2">
        <v>1369.6</v>
      </c>
      <c r="G14" s="2">
        <v>792.2</v>
      </c>
      <c r="H14" s="2">
        <f t="shared" si="7"/>
        <v>57.84170560747665</v>
      </c>
      <c r="I14" s="2">
        <v>25.3</v>
      </c>
      <c r="J14" s="2">
        <v>18.2</v>
      </c>
      <c r="K14" s="2">
        <f t="shared" si="0"/>
        <v>71.93675889328063</v>
      </c>
      <c r="L14" s="2">
        <v>2.1</v>
      </c>
      <c r="M14" s="2">
        <v>20.6</v>
      </c>
      <c r="N14" s="2">
        <f t="shared" si="8"/>
        <v>980.952380952381</v>
      </c>
      <c r="O14" s="2">
        <v>58.5</v>
      </c>
      <c r="P14" s="2">
        <v>2</v>
      </c>
      <c r="Q14" s="2">
        <f t="shared" si="9"/>
        <v>3.418803418803419</v>
      </c>
      <c r="R14" s="2">
        <v>289.2</v>
      </c>
      <c r="S14" s="2">
        <v>33.9</v>
      </c>
      <c r="T14" s="2">
        <f t="shared" si="20"/>
        <v>11.721991701244812</v>
      </c>
      <c r="U14" s="2">
        <v>0</v>
      </c>
      <c r="V14" s="2">
        <v>0</v>
      </c>
      <c r="W14" s="2">
        <v>0</v>
      </c>
      <c r="X14" s="2">
        <v>570</v>
      </c>
      <c r="Y14" s="2">
        <v>466.4</v>
      </c>
      <c r="Z14" s="2">
        <f t="shared" si="10"/>
        <v>81.82456140350877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2653.1</v>
      </c>
      <c r="AK14" s="2">
        <v>1231.9</v>
      </c>
      <c r="AL14" s="2">
        <f t="shared" si="12"/>
        <v>46.4324752176699</v>
      </c>
      <c r="AM14" s="2">
        <v>245.4</v>
      </c>
      <c r="AN14" s="2">
        <v>163.6</v>
      </c>
      <c r="AO14" s="2">
        <f t="shared" si="13"/>
        <v>66.66666666666666</v>
      </c>
      <c r="AP14" s="2">
        <v>500</v>
      </c>
      <c r="AQ14" s="2">
        <v>500</v>
      </c>
      <c r="AR14" s="2">
        <f t="shared" si="14"/>
        <v>100</v>
      </c>
      <c r="AS14" s="2">
        <v>4022.7</v>
      </c>
      <c r="AT14" s="2">
        <v>1567.8</v>
      </c>
      <c r="AU14" s="2">
        <f t="shared" si="15"/>
        <v>38.97382355134611</v>
      </c>
      <c r="AV14" s="22">
        <v>1123.6</v>
      </c>
      <c r="AW14" s="2">
        <v>541.6</v>
      </c>
      <c r="AX14" s="2">
        <f t="shared" si="16"/>
        <v>48.20220719117124</v>
      </c>
      <c r="AY14" s="21">
        <v>1085.6</v>
      </c>
      <c r="AZ14" s="2">
        <v>540.4</v>
      </c>
      <c r="BA14" s="2">
        <f t="shared" si="1"/>
        <v>49.778924097273396</v>
      </c>
      <c r="BB14" s="2">
        <v>830.2</v>
      </c>
      <c r="BC14" s="2">
        <v>431.2</v>
      </c>
      <c r="BD14" s="2">
        <f t="shared" si="17"/>
        <v>51.93929173693086</v>
      </c>
      <c r="BE14" s="21">
        <v>1469.1</v>
      </c>
      <c r="BF14" s="2">
        <v>47.4</v>
      </c>
      <c r="BG14" s="2">
        <f t="shared" si="18"/>
        <v>3.226465182764958</v>
      </c>
      <c r="BH14" s="21">
        <v>500</v>
      </c>
      <c r="BI14" s="2">
        <v>500</v>
      </c>
      <c r="BJ14" s="2">
        <f t="shared" si="19"/>
        <v>100</v>
      </c>
      <c r="BK14" s="20">
        <f t="shared" si="2"/>
        <v>0</v>
      </c>
      <c r="BL14" s="20">
        <f t="shared" si="3"/>
        <v>456.3000000000002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44940</v>
      </c>
      <c r="D15" s="8">
        <f t="shared" si="5"/>
        <v>12334.7</v>
      </c>
      <c r="E15" s="2">
        <f t="shared" si="6"/>
        <v>27.44704049844237</v>
      </c>
      <c r="F15" s="2">
        <v>20786.5</v>
      </c>
      <c r="G15" s="2">
        <v>8572.1</v>
      </c>
      <c r="H15" s="2">
        <f t="shared" si="7"/>
        <v>41.23878478820389</v>
      </c>
      <c r="I15" s="2">
        <v>6685.8</v>
      </c>
      <c r="J15" s="2">
        <v>4071</v>
      </c>
      <c r="K15" s="2">
        <f t="shared" si="0"/>
        <v>60.89024499685901</v>
      </c>
      <c r="L15" s="2">
        <v>4.7</v>
      </c>
      <c r="M15" s="2">
        <v>6.2</v>
      </c>
      <c r="N15" s="2">
        <f t="shared" si="8"/>
        <v>131.91489361702128</v>
      </c>
      <c r="O15" s="2">
        <v>1592.8</v>
      </c>
      <c r="P15" s="2">
        <v>154.3</v>
      </c>
      <c r="Q15" s="2">
        <f t="shared" si="9"/>
        <v>9.687343043696636</v>
      </c>
      <c r="R15" s="2">
        <v>5553.2</v>
      </c>
      <c r="S15" s="2">
        <v>2556.6</v>
      </c>
      <c r="T15" s="2">
        <f t="shared" si="20"/>
        <v>46.03832024778506</v>
      </c>
      <c r="U15" s="2">
        <v>200</v>
      </c>
      <c r="V15" s="2">
        <v>43.9</v>
      </c>
      <c r="W15" s="2">
        <f>V15/U15*100</f>
        <v>21.95</v>
      </c>
      <c r="X15" s="2">
        <v>0</v>
      </c>
      <c r="Y15" s="2">
        <v>2.5</v>
      </c>
      <c r="Z15" s="2">
        <v>0</v>
      </c>
      <c r="AA15" s="2">
        <v>155</v>
      </c>
      <c r="AB15" s="2">
        <v>94.5</v>
      </c>
      <c r="AC15" s="2">
        <v>107.4</v>
      </c>
      <c r="AD15" s="2">
        <v>0</v>
      </c>
      <c r="AE15" s="2">
        <v>0</v>
      </c>
      <c r="AF15" s="2">
        <v>0</v>
      </c>
      <c r="AG15" s="2">
        <v>992.4</v>
      </c>
      <c r="AH15" s="2">
        <v>337.8</v>
      </c>
      <c r="AI15" s="2">
        <f t="shared" si="11"/>
        <v>34.03869407496977</v>
      </c>
      <c r="AJ15" s="2">
        <v>24153.5</v>
      </c>
      <c r="AK15" s="2">
        <v>3762.6</v>
      </c>
      <c r="AL15" s="2">
        <f t="shared" si="12"/>
        <v>15.577866561781937</v>
      </c>
      <c r="AM15" s="2">
        <v>5131.5</v>
      </c>
      <c r="AN15" s="2">
        <v>3421</v>
      </c>
      <c r="AO15" s="2">
        <f t="shared" si="13"/>
        <v>66.66666666666666</v>
      </c>
      <c r="AP15" s="2">
        <v>0</v>
      </c>
      <c r="AQ15" s="2">
        <v>0</v>
      </c>
      <c r="AR15" s="2" t="e">
        <f t="shared" si="14"/>
        <v>#DIV/0!</v>
      </c>
      <c r="AS15" s="2">
        <v>46712.5</v>
      </c>
      <c r="AT15" s="2">
        <v>10380.6</v>
      </c>
      <c r="AU15" s="2">
        <f t="shared" si="15"/>
        <v>22.222317366871824</v>
      </c>
      <c r="AV15" s="22">
        <v>4663.2</v>
      </c>
      <c r="AW15" s="2">
        <v>2293.5</v>
      </c>
      <c r="AX15" s="2">
        <f t="shared" si="16"/>
        <v>49.1829644879053</v>
      </c>
      <c r="AY15" s="21">
        <v>4059</v>
      </c>
      <c r="AZ15" s="2">
        <v>2276.4</v>
      </c>
      <c r="BA15" s="2">
        <f t="shared" si="1"/>
        <v>56.08277900960829</v>
      </c>
      <c r="BB15" s="2">
        <v>13253.6</v>
      </c>
      <c r="BC15" s="2">
        <v>2621.3</v>
      </c>
      <c r="BD15" s="2">
        <f t="shared" si="17"/>
        <v>19.77802257499849</v>
      </c>
      <c r="BE15" s="21">
        <v>25766.6</v>
      </c>
      <c r="BF15" s="2">
        <v>4293.4</v>
      </c>
      <c r="BG15" s="2">
        <f t="shared" si="18"/>
        <v>16.662656307002088</v>
      </c>
      <c r="BH15" s="21">
        <v>2129.8</v>
      </c>
      <c r="BI15" s="2">
        <v>710.1</v>
      </c>
      <c r="BJ15" s="2">
        <f t="shared" si="19"/>
        <v>33.341158794252976</v>
      </c>
      <c r="BK15" s="20">
        <f t="shared" si="2"/>
        <v>-1772.5</v>
      </c>
      <c r="BL15" s="20">
        <f t="shared" si="3"/>
        <v>1954.1000000000004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7985.200000000001</v>
      </c>
      <c r="D16" s="8">
        <f t="shared" si="5"/>
        <v>4140.7</v>
      </c>
      <c r="E16" s="2">
        <f t="shared" si="6"/>
        <v>51.854681160146264</v>
      </c>
      <c r="F16" s="2">
        <v>2717.9</v>
      </c>
      <c r="G16" s="2">
        <v>1141.1</v>
      </c>
      <c r="H16" s="2">
        <f t="shared" si="7"/>
        <v>41.98462047904632</v>
      </c>
      <c r="I16" s="2">
        <v>171.8</v>
      </c>
      <c r="J16" s="2">
        <v>103.4</v>
      </c>
      <c r="K16" s="2">
        <f t="shared" si="0"/>
        <v>60.18626309662398</v>
      </c>
      <c r="L16" s="2">
        <v>45</v>
      </c>
      <c r="M16" s="2">
        <v>0.3</v>
      </c>
      <c r="N16" s="2">
        <f t="shared" si="8"/>
        <v>0.6666666666666666</v>
      </c>
      <c r="O16" s="2">
        <v>285.4</v>
      </c>
      <c r="P16" s="2">
        <v>9.1</v>
      </c>
      <c r="Q16" s="2">
        <f t="shared" si="9"/>
        <v>3.1885073580939034</v>
      </c>
      <c r="R16" s="2">
        <v>512.8</v>
      </c>
      <c r="S16" s="2">
        <v>131.8</v>
      </c>
      <c r="T16" s="2">
        <f t="shared" si="20"/>
        <v>25.702028081123252</v>
      </c>
      <c r="U16" s="2">
        <v>0</v>
      </c>
      <c r="V16" s="2">
        <v>0</v>
      </c>
      <c r="W16" s="2">
        <v>0</v>
      </c>
      <c r="X16" s="2">
        <v>400</v>
      </c>
      <c r="Y16" s="2">
        <v>333.1</v>
      </c>
      <c r="Z16" s="2">
        <f t="shared" si="10"/>
        <v>83.275</v>
      </c>
      <c r="AA16" s="2">
        <v>33.7</v>
      </c>
      <c r="AB16" s="2">
        <v>22.4</v>
      </c>
      <c r="AC16" s="2">
        <f t="shared" si="21"/>
        <v>66.4688427299703</v>
      </c>
      <c r="AD16" s="2">
        <v>0</v>
      </c>
      <c r="AE16" s="2">
        <v>0</v>
      </c>
      <c r="AF16" s="2">
        <v>0</v>
      </c>
      <c r="AG16" s="2">
        <v>14.1</v>
      </c>
      <c r="AH16" s="2">
        <v>8.4</v>
      </c>
      <c r="AI16" s="2">
        <f t="shared" si="11"/>
        <v>59.57446808510639</v>
      </c>
      <c r="AJ16" s="2">
        <v>5267.3</v>
      </c>
      <c r="AK16" s="2">
        <v>2999.6</v>
      </c>
      <c r="AL16" s="2">
        <f t="shared" si="12"/>
        <v>56.94758225276707</v>
      </c>
      <c r="AM16" s="2">
        <v>1679.9</v>
      </c>
      <c r="AN16" s="2">
        <v>1119.9</v>
      </c>
      <c r="AO16" s="2">
        <f t="shared" si="13"/>
        <v>66.66468242157272</v>
      </c>
      <c r="AP16" s="2">
        <v>0</v>
      </c>
      <c r="AQ16" s="2">
        <v>0</v>
      </c>
      <c r="AR16" s="2" t="e">
        <f t="shared" si="14"/>
        <v>#DIV/0!</v>
      </c>
      <c r="AS16" s="2">
        <v>8439.8</v>
      </c>
      <c r="AT16" s="2">
        <v>4346</v>
      </c>
      <c r="AU16" s="2">
        <f t="shared" si="15"/>
        <v>51.4941112348634</v>
      </c>
      <c r="AV16" s="22">
        <v>1208.7</v>
      </c>
      <c r="AW16" s="2">
        <v>774.2</v>
      </c>
      <c r="AX16" s="2">
        <f t="shared" si="16"/>
        <v>64.05228758169935</v>
      </c>
      <c r="AY16" s="21">
        <v>1115.4</v>
      </c>
      <c r="AZ16" s="2">
        <v>771.1</v>
      </c>
      <c r="BA16" s="2">
        <f t="shared" si="1"/>
        <v>69.13214990138067</v>
      </c>
      <c r="BB16" s="2">
        <v>2890.7</v>
      </c>
      <c r="BC16" s="2">
        <v>1972.6</v>
      </c>
      <c r="BD16" s="2">
        <f t="shared" si="17"/>
        <v>68.23952675822466</v>
      </c>
      <c r="BE16" s="21">
        <v>2660.8</v>
      </c>
      <c r="BF16" s="2">
        <v>668.6</v>
      </c>
      <c r="BG16" s="2">
        <f t="shared" si="18"/>
        <v>25.12778111846061</v>
      </c>
      <c r="BH16" s="21">
        <v>1106.5</v>
      </c>
      <c r="BI16" s="2">
        <v>596.5</v>
      </c>
      <c r="BJ16" s="2">
        <f t="shared" si="19"/>
        <v>53.90872119295075</v>
      </c>
      <c r="BK16" s="20">
        <f t="shared" si="2"/>
        <v>-454.59999999999854</v>
      </c>
      <c r="BL16" s="20">
        <f t="shared" si="3"/>
        <v>-205.30000000000018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11071.1</v>
      </c>
      <c r="D17" s="8">
        <f t="shared" si="5"/>
        <v>3622.1</v>
      </c>
      <c r="E17" s="2">
        <f t="shared" si="6"/>
        <v>32.716712883092015</v>
      </c>
      <c r="F17" s="2">
        <v>2471.4</v>
      </c>
      <c r="G17" s="2">
        <v>1017.1</v>
      </c>
      <c r="H17" s="2">
        <f t="shared" si="7"/>
        <v>41.1548110382779</v>
      </c>
      <c r="I17" s="2">
        <v>45.8</v>
      </c>
      <c r="J17" s="2">
        <v>27.1</v>
      </c>
      <c r="K17" s="2">
        <f t="shared" si="0"/>
        <v>59.170305676855904</v>
      </c>
      <c r="L17" s="2">
        <v>4.1</v>
      </c>
      <c r="M17" s="2">
        <v>9.2</v>
      </c>
      <c r="N17" s="2">
        <f t="shared" si="8"/>
        <v>224.39024390243904</v>
      </c>
      <c r="O17" s="2">
        <v>226.9</v>
      </c>
      <c r="P17" s="2">
        <v>4.9</v>
      </c>
      <c r="Q17" s="2">
        <f t="shared" si="9"/>
        <v>2.1595416483032173</v>
      </c>
      <c r="R17" s="2">
        <v>621</v>
      </c>
      <c r="S17" s="2">
        <v>131.7</v>
      </c>
      <c r="T17" s="2">
        <f t="shared" si="20"/>
        <v>21.20772946859903</v>
      </c>
      <c r="U17" s="2">
        <v>0</v>
      </c>
      <c r="V17" s="2">
        <v>0</v>
      </c>
      <c r="W17" s="2">
        <v>0</v>
      </c>
      <c r="X17" s="2">
        <v>664.4</v>
      </c>
      <c r="Y17" s="2">
        <v>301.7</v>
      </c>
      <c r="Z17" s="2">
        <f t="shared" si="10"/>
        <v>45.40939193257074</v>
      </c>
      <c r="AA17" s="2">
        <v>9.6</v>
      </c>
      <c r="AB17" s="2">
        <v>4.1</v>
      </c>
      <c r="AC17" s="2">
        <f t="shared" si="21"/>
        <v>42.70833333333333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1"/>
        <v>0</v>
      </c>
      <c r="AJ17" s="2">
        <v>8599.7</v>
      </c>
      <c r="AK17" s="2">
        <v>2605</v>
      </c>
      <c r="AL17" s="2">
        <f t="shared" si="12"/>
        <v>30.29175436352431</v>
      </c>
      <c r="AM17" s="2">
        <v>1807.1</v>
      </c>
      <c r="AN17" s="2">
        <v>1204.7</v>
      </c>
      <c r="AO17" s="2">
        <f t="shared" si="13"/>
        <v>66.66482209064247</v>
      </c>
      <c r="AP17" s="2">
        <v>0</v>
      </c>
      <c r="AQ17" s="2">
        <v>0</v>
      </c>
      <c r="AR17" s="2" t="e">
        <f t="shared" si="14"/>
        <v>#DIV/0!</v>
      </c>
      <c r="AS17" s="2">
        <v>11633.9</v>
      </c>
      <c r="AT17" s="2">
        <v>3864.1</v>
      </c>
      <c r="AU17" s="2">
        <f t="shared" si="15"/>
        <v>33.2141414315062</v>
      </c>
      <c r="AV17" s="22">
        <v>1213.3</v>
      </c>
      <c r="AW17" s="2">
        <v>664.5</v>
      </c>
      <c r="AX17" s="2">
        <f t="shared" si="16"/>
        <v>54.767988131542076</v>
      </c>
      <c r="AY17" s="21">
        <v>1100.9</v>
      </c>
      <c r="AZ17" s="2">
        <v>661.2</v>
      </c>
      <c r="BA17" s="2">
        <f t="shared" si="1"/>
        <v>60.059950949223364</v>
      </c>
      <c r="BB17" s="2">
        <v>2653.8</v>
      </c>
      <c r="BC17" s="2">
        <v>1725.7</v>
      </c>
      <c r="BD17" s="2">
        <f t="shared" si="17"/>
        <v>65.02750772477202</v>
      </c>
      <c r="BE17" s="21">
        <v>6488.9</v>
      </c>
      <c r="BF17" s="2">
        <v>741.3</v>
      </c>
      <c r="BG17" s="2">
        <f t="shared" si="18"/>
        <v>11.424124273759805</v>
      </c>
      <c r="BH17" s="21">
        <v>1030</v>
      </c>
      <c r="BI17" s="2">
        <v>643.7</v>
      </c>
      <c r="BJ17" s="2">
        <f t="shared" si="19"/>
        <v>62.49514563106796</v>
      </c>
      <c r="BK17" s="20">
        <f t="shared" si="2"/>
        <v>-562.7999999999993</v>
      </c>
      <c r="BL17" s="20">
        <f t="shared" si="3"/>
        <v>-242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7559.8</v>
      </c>
      <c r="D18" s="8">
        <f t="shared" si="5"/>
        <v>3460.4</v>
      </c>
      <c r="E18" s="2">
        <f t="shared" si="6"/>
        <v>45.773697716870814</v>
      </c>
      <c r="F18" s="2">
        <v>2336.2</v>
      </c>
      <c r="G18" s="2">
        <v>1195</v>
      </c>
      <c r="H18" s="2">
        <f t="shared" si="7"/>
        <v>51.15144251348344</v>
      </c>
      <c r="I18" s="2">
        <v>19.2</v>
      </c>
      <c r="J18" s="2">
        <v>11</v>
      </c>
      <c r="K18" s="2">
        <f t="shared" si="0"/>
        <v>57.29166666666667</v>
      </c>
      <c r="L18" s="2">
        <v>0.5</v>
      </c>
      <c r="M18" s="2">
        <v>0</v>
      </c>
      <c r="N18" s="2">
        <f t="shared" si="8"/>
        <v>0</v>
      </c>
      <c r="O18" s="2">
        <v>134.2</v>
      </c>
      <c r="P18" s="2">
        <v>6.3</v>
      </c>
      <c r="Q18" s="2">
        <f t="shared" si="9"/>
        <v>4.694485842026825</v>
      </c>
      <c r="R18" s="2">
        <v>983</v>
      </c>
      <c r="S18" s="2">
        <v>223.3</v>
      </c>
      <c r="T18" s="2">
        <f t="shared" si="20"/>
        <v>22.71617497456765</v>
      </c>
      <c r="U18" s="2">
        <v>0</v>
      </c>
      <c r="V18" s="2">
        <v>0</v>
      </c>
      <c r="W18" s="2">
        <v>0</v>
      </c>
      <c r="X18" s="29">
        <v>250</v>
      </c>
      <c r="Y18" s="2">
        <v>343.6</v>
      </c>
      <c r="Z18" s="2">
        <f t="shared" si="10"/>
        <v>137.44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8.4</v>
      </c>
      <c r="AI18" s="2">
        <v>0</v>
      </c>
      <c r="AJ18" s="2">
        <v>5223.6</v>
      </c>
      <c r="AK18" s="2">
        <v>2265.4</v>
      </c>
      <c r="AL18" s="2">
        <f t="shared" si="12"/>
        <v>43.36855808254843</v>
      </c>
      <c r="AM18" s="2">
        <v>337.7</v>
      </c>
      <c r="AN18" s="2">
        <v>225.1</v>
      </c>
      <c r="AO18" s="2">
        <f t="shared" si="13"/>
        <v>66.65679597275688</v>
      </c>
      <c r="AP18" s="2">
        <v>0</v>
      </c>
      <c r="AQ18" s="2">
        <v>0</v>
      </c>
      <c r="AR18" s="2" t="e">
        <f t="shared" si="14"/>
        <v>#DIV/0!</v>
      </c>
      <c r="AS18" s="2">
        <v>7834.3</v>
      </c>
      <c r="AT18" s="2">
        <v>3469</v>
      </c>
      <c r="AU18" s="2">
        <f t="shared" si="15"/>
        <v>44.27964208672121</v>
      </c>
      <c r="AV18" s="22">
        <v>1155.2</v>
      </c>
      <c r="AW18" s="2">
        <v>702.7</v>
      </c>
      <c r="AX18" s="2">
        <f t="shared" si="16"/>
        <v>60.82929362880887</v>
      </c>
      <c r="AY18" s="21">
        <v>1111.1</v>
      </c>
      <c r="AZ18" s="2">
        <v>700.6</v>
      </c>
      <c r="BA18" s="2">
        <f t="shared" si="1"/>
        <v>63.05463054630547</v>
      </c>
      <c r="BB18" s="2">
        <v>4378.3</v>
      </c>
      <c r="BC18" s="2">
        <v>2163.1</v>
      </c>
      <c r="BD18" s="2">
        <f t="shared" si="17"/>
        <v>49.4050202133248</v>
      </c>
      <c r="BE18" s="21">
        <v>1805.9</v>
      </c>
      <c r="BF18" s="2">
        <v>307.8</v>
      </c>
      <c r="BG18" s="2">
        <f t="shared" si="18"/>
        <v>17.044133119220334</v>
      </c>
      <c r="BH18" s="21">
        <v>400</v>
      </c>
      <c r="BI18" s="2">
        <v>233.4</v>
      </c>
      <c r="BJ18" s="2">
        <f t="shared" si="19"/>
        <v>58.35</v>
      </c>
      <c r="BK18" s="20">
        <f t="shared" si="2"/>
        <v>-274.5</v>
      </c>
      <c r="BL18" s="20">
        <f t="shared" si="3"/>
        <v>-8.599999999999909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4892.8</v>
      </c>
      <c r="D19" s="8">
        <f t="shared" si="5"/>
        <v>2262.2</v>
      </c>
      <c r="E19" s="2">
        <f t="shared" si="6"/>
        <v>46.235284499672986</v>
      </c>
      <c r="F19" s="2">
        <v>1377.5</v>
      </c>
      <c r="G19" s="2">
        <v>497.2</v>
      </c>
      <c r="H19" s="2">
        <f t="shared" si="7"/>
        <v>36.09437386569873</v>
      </c>
      <c r="I19" s="2">
        <v>25.6</v>
      </c>
      <c r="J19" s="2">
        <v>17.9</v>
      </c>
      <c r="K19" s="2">
        <f t="shared" si="0"/>
        <v>69.92187499999999</v>
      </c>
      <c r="L19" s="2">
        <v>0</v>
      </c>
      <c r="M19" s="2">
        <v>0</v>
      </c>
      <c r="N19" s="2">
        <v>0</v>
      </c>
      <c r="O19" s="2">
        <v>161</v>
      </c>
      <c r="P19" s="2">
        <v>19</v>
      </c>
      <c r="Q19" s="2">
        <f t="shared" si="9"/>
        <v>11.801242236024844</v>
      </c>
      <c r="R19" s="2">
        <v>760.5</v>
      </c>
      <c r="S19" s="2">
        <v>117.3</v>
      </c>
      <c r="T19" s="2">
        <f t="shared" si="20"/>
        <v>15.424063116370808</v>
      </c>
      <c r="U19" s="2">
        <v>0</v>
      </c>
      <c r="V19" s="2">
        <v>0</v>
      </c>
      <c r="W19" s="2">
        <v>0</v>
      </c>
      <c r="X19" s="2">
        <v>37</v>
      </c>
      <c r="Y19" s="2">
        <v>37</v>
      </c>
      <c r="Z19" s="2">
        <f t="shared" si="10"/>
        <v>100</v>
      </c>
      <c r="AA19" s="2">
        <v>12</v>
      </c>
      <c r="AB19" s="2">
        <v>8</v>
      </c>
      <c r="AC19" s="2">
        <f t="shared" si="21"/>
        <v>66.66666666666666</v>
      </c>
      <c r="AD19" s="2">
        <v>0</v>
      </c>
      <c r="AE19" s="2">
        <v>0</v>
      </c>
      <c r="AF19" s="2">
        <v>0</v>
      </c>
      <c r="AG19" s="2">
        <v>27</v>
      </c>
      <c r="AH19" s="2">
        <v>1.4</v>
      </c>
      <c r="AI19" s="2">
        <f t="shared" si="11"/>
        <v>5.185185185185185</v>
      </c>
      <c r="AJ19" s="2">
        <v>3515.3</v>
      </c>
      <c r="AK19" s="2">
        <v>1765</v>
      </c>
      <c r="AL19" s="2">
        <f t="shared" si="12"/>
        <v>50.20908599550536</v>
      </c>
      <c r="AM19" s="2">
        <v>1198.8</v>
      </c>
      <c r="AN19" s="2">
        <v>799.2</v>
      </c>
      <c r="AO19" s="2">
        <f t="shared" si="13"/>
        <v>66.66666666666667</v>
      </c>
      <c r="AP19" s="2">
        <v>0</v>
      </c>
      <c r="AQ19" s="2">
        <v>0</v>
      </c>
      <c r="AR19" s="2" t="e">
        <f t="shared" si="14"/>
        <v>#DIV/0!</v>
      </c>
      <c r="AS19" s="2">
        <v>5003.3</v>
      </c>
      <c r="AT19" s="2">
        <v>2117.5</v>
      </c>
      <c r="AU19" s="2">
        <f t="shared" si="15"/>
        <v>42.32206743549257</v>
      </c>
      <c r="AV19" s="22">
        <v>1147.4</v>
      </c>
      <c r="AW19" s="2">
        <v>677.5</v>
      </c>
      <c r="AX19" s="2">
        <f t="shared" si="16"/>
        <v>59.046540003486136</v>
      </c>
      <c r="AY19" s="21">
        <v>1082.6</v>
      </c>
      <c r="AZ19" s="2">
        <v>675.5</v>
      </c>
      <c r="BA19" s="2">
        <f t="shared" si="1"/>
        <v>62.39608350267874</v>
      </c>
      <c r="BB19" s="2">
        <v>1742.9</v>
      </c>
      <c r="BC19" s="2">
        <v>974.1</v>
      </c>
      <c r="BD19" s="2">
        <f t="shared" si="17"/>
        <v>55.889609271903154</v>
      </c>
      <c r="BE19" s="21">
        <v>1195.2</v>
      </c>
      <c r="BF19" s="2">
        <v>129.4</v>
      </c>
      <c r="BG19" s="2">
        <f t="shared" si="18"/>
        <v>10.826639892904954</v>
      </c>
      <c r="BH19" s="21">
        <v>720</v>
      </c>
      <c r="BI19" s="2">
        <v>238.5</v>
      </c>
      <c r="BJ19" s="2">
        <f t="shared" si="19"/>
        <v>33.125</v>
      </c>
      <c r="BK19" s="20">
        <f t="shared" si="2"/>
        <v>-110.5</v>
      </c>
      <c r="BL19" s="20">
        <f t="shared" si="3"/>
        <v>144.69999999999982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7941.4</v>
      </c>
      <c r="D20" s="8">
        <f t="shared" si="5"/>
        <v>2905.5</v>
      </c>
      <c r="E20" s="2">
        <f t="shared" si="6"/>
        <v>36.58674792857683</v>
      </c>
      <c r="F20" s="2">
        <v>1976.2</v>
      </c>
      <c r="G20" s="2">
        <v>864.5</v>
      </c>
      <c r="H20" s="2">
        <f t="shared" si="7"/>
        <v>43.74557231049489</v>
      </c>
      <c r="I20" s="2">
        <v>239.7</v>
      </c>
      <c r="J20" s="2">
        <v>164.5</v>
      </c>
      <c r="K20" s="2">
        <f t="shared" si="0"/>
        <v>68.62745098039215</v>
      </c>
      <c r="L20" s="2">
        <v>13.9</v>
      </c>
      <c r="M20" s="2">
        <v>66.2</v>
      </c>
      <c r="N20" s="2">
        <f t="shared" si="8"/>
        <v>476.2589928057554</v>
      </c>
      <c r="O20" s="2">
        <v>339</v>
      </c>
      <c r="P20" s="2">
        <v>30.1</v>
      </c>
      <c r="Q20" s="2">
        <f t="shared" si="9"/>
        <v>8.87905604719764</v>
      </c>
      <c r="R20" s="2">
        <v>707.4</v>
      </c>
      <c r="S20" s="2">
        <v>239.2</v>
      </c>
      <c r="T20" s="2">
        <f t="shared" si="20"/>
        <v>33.81396663839411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86.8</v>
      </c>
      <c r="AB20" s="2">
        <v>49.1</v>
      </c>
      <c r="AC20" s="2">
        <f t="shared" si="21"/>
        <v>56.5668202764977</v>
      </c>
      <c r="AD20" s="2">
        <v>0</v>
      </c>
      <c r="AE20" s="2">
        <v>0</v>
      </c>
      <c r="AF20" s="2">
        <v>0</v>
      </c>
      <c r="AG20" s="2">
        <v>137</v>
      </c>
      <c r="AH20" s="2">
        <v>45.7</v>
      </c>
      <c r="AI20" s="2">
        <f t="shared" si="11"/>
        <v>33.35766423357664</v>
      </c>
      <c r="AJ20" s="2">
        <v>5965.2</v>
      </c>
      <c r="AK20" s="2">
        <v>2041</v>
      </c>
      <c r="AL20" s="2">
        <f t="shared" si="12"/>
        <v>34.21511432977939</v>
      </c>
      <c r="AM20" s="2">
        <v>2145.9</v>
      </c>
      <c r="AN20" s="2">
        <v>1430.6</v>
      </c>
      <c r="AO20" s="2">
        <f t="shared" si="13"/>
        <v>66.66666666666666</v>
      </c>
      <c r="AP20" s="2">
        <v>0</v>
      </c>
      <c r="AQ20" s="2">
        <v>0</v>
      </c>
      <c r="AR20" s="2" t="e">
        <f t="shared" si="14"/>
        <v>#DIV/0!</v>
      </c>
      <c r="AS20" s="2">
        <v>8301.6</v>
      </c>
      <c r="AT20" s="2">
        <v>2874.9</v>
      </c>
      <c r="AU20" s="2">
        <f t="shared" si="15"/>
        <v>34.63067360508818</v>
      </c>
      <c r="AV20" s="22">
        <v>1262.3</v>
      </c>
      <c r="AW20" s="2">
        <v>676.7</v>
      </c>
      <c r="AX20" s="2">
        <f t="shared" si="16"/>
        <v>53.60849243444507</v>
      </c>
      <c r="AY20" s="21">
        <v>1163.9</v>
      </c>
      <c r="AZ20" s="2">
        <v>671.6</v>
      </c>
      <c r="BA20" s="2">
        <f t="shared" si="1"/>
        <v>57.702551765615596</v>
      </c>
      <c r="BB20" s="2">
        <v>1113.5</v>
      </c>
      <c r="BC20" s="2">
        <v>888.2</v>
      </c>
      <c r="BD20" s="2">
        <f t="shared" si="17"/>
        <v>79.7665020206556</v>
      </c>
      <c r="BE20" s="21">
        <v>4253.4</v>
      </c>
      <c r="BF20" s="2">
        <v>357.5</v>
      </c>
      <c r="BG20" s="2">
        <f t="shared" si="18"/>
        <v>8.405040673343679</v>
      </c>
      <c r="BH20" s="21">
        <v>1283</v>
      </c>
      <c r="BI20" s="2">
        <v>783.9</v>
      </c>
      <c r="BJ20" s="2">
        <f t="shared" si="19"/>
        <v>61.09898674980514</v>
      </c>
      <c r="BK20" s="20">
        <f t="shared" si="2"/>
        <v>-360.2000000000007</v>
      </c>
      <c r="BL20" s="20">
        <f t="shared" si="3"/>
        <v>30.59999999999991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6359.3</v>
      </c>
      <c r="D21" s="8">
        <f t="shared" si="5"/>
        <v>3084.2000000000003</v>
      </c>
      <c r="E21" s="2">
        <f t="shared" si="6"/>
        <v>48.49904863742865</v>
      </c>
      <c r="F21" s="2">
        <v>1754.7</v>
      </c>
      <c r="G21" s="2">
        <v>853.9</v>
      </c>
      <c r="H21" s="2">
        <f t="shared" si="7"/>
        <v>48.66358921753006</v>
      </c>
      <c r="I21" s="2">
        <v>56.3</v>
      </c>
      <c r="J21" s="2">
        <v>35.6</v>
      </c>
      <c r="K21" s="2">
        <f t="shared" si="0"/>
        <v>63.232682060390765</v>
      </c>
      <c r="L21" s="2">
        <v>10.3</v>
      </c>
      <c r="M21" s="2">
        <v>9.6</v>
      </c>
      <c r="N21" s="2">
        <f t="shared" si="8"/>
        <v>93.20388349514562</v>
      </c>
      <c r="O21" s="2">
        <v>168.3</v>
      </c>
      <c r="P21" s="2">
        <v>2</v>
      </c>
      <c r="Q21" s="2">
        <f t="shared" si="9"/>
        <v>1.1883541295306002</v>
      </c>
      <c r="R21" s="2">
        <v>439.7</v>
      </c>
      <c r="S21" s="2">
        <v>60.4</v>
      </c>
      <c r="T21" s="2">
        <f t="shared" si="20"/>
        <v>13.736638617239027</v>
      </c>
      <c r="U21" s="2">
        <v>0</v>
      </c>
      <c r="V21" s="2">
        <v>0</v>
      </c>
      <c r="W21" s="2">
        <v>0</v>
      </c>
      <c r="X21" s="2">
        <v>380</v>
      </c>
      <c r="Y21" s="2">
        <v>338.3</v>
      </c>
      <c r="Z21" s="2">
        <f t="shared" si="10"/>
        <v>89.02631578947368</v>
      </c>
      <c r="AA21" s="2">
        <v>2</v>
      </c>
      <c r="AB21" s="2">
        <v>0</v>
      </c>
      <c r="AC21" s="2">
        <f t="shared" si="21"/>
        <v>0</v>
      </c>
      <c r="AD21" s="2">
        <v>0</v>
      </c>
      <c r="AE21" s="2">
        <v>0</v>
      </c>
      <c r="AF21" s="2">
        <v>0</v>
      </c>
      <c r="AG21" s="2">
        <v>29.1</v>
      </c>
      <c r="AH21" s="2">
        <v>12.8</v>
      </c>
      <c r="AI21" s="2">
        <f t="shared" si="11"/>
        <v>43.986254295532646</v>
      </c>
      <c r="AJ21" s="2">
        <v>4604.6</v>
      </c>
      <c r="AK21" s="2">
        <v>2230.3</v>
      </c>
      <c r="AL21" s="2">
        <f t="shared" si="12"/>
        <v>48.43634626243322</v>
      </c>
      <c r="AM21" s="2">
        <v>2123.9</v>
      </c>
      <c r="AN21" s="2">
        <v>1416</v>
      </c>
      <c r="AO21" s="2">
        <f t="shared" si="13"/>
        <v>66.66980554640048</v>
      </c>
      <c r="AP21" s="2">
        <v>0</v>
      </c>
      <c r="AQ21" s="2">
        <v>0</v>
      </c>
      <c r="AR21" s="2">
        <v>0</v>
      </c>
      <c r="AS21" s="2">
        <v>6594.4</v>
      </c>
      <c r="AT21" s="2">
        <v>2787.2</v>
      </c>
      <c r="AU21" s="2">
        <f t="shared" si="15"/>
        <v>42.26616523110518</v>
      </c>
      <c r="AV21" s="22">
        <v>1184.3</v>
      </c>
      <c r="AW21" s="2">
        <v>629.9</v>
      </c>
      <c r="AX21" s="2">
        <f t="shared" si="16"/>
        <v>53.1875369416533</v>
      </c>
      <c r="AY21" s="21">
        <v>1090.4</v>
      </c>
      <c r="AZ21" s="2">
        <v>622.8</v>
      </c>
      <c r="BA21" s="2">
        <f t="shared" si="1"/>
        <v>57.11665443873807</v>
      </c>
      <c r="BB21" s="2">
        <v>1649.4</v>
      </c>
      <c r="BC21" s="2">
        <v>855.5</v>
      </c>
      <c r="BD21" s="2">
        <f t="shared" si="17"/>
        <v>51.867345701467194</v>
      </c>
      <c r="BE21" s="21">
        <v>2002.7</v>
      </c>
      <c r="BF21" s="2">
        <v>238</v>
      </c>
      <c r="BG21" s="2">
        <f t="shared" si="18"/>
        <v>11.883956658511009</v>
      </c>
      <c r="BH21" s="21">
        <v>1250</v>
      </c>
      <c r="BI21" s="2">
        <v>766.7</v>
      </c>
      <c r="BJ21" s="2">
        <f t="shared" si="19"/>
        <v>61.336</v>
      </c>
      <c r="BK21" s="20">
        <f t="shared" si="2"/>
        <v>-235.09999999999945</v>
      </c>
      <c r="BL21" s="20">
        <f t="shared" si="3"/>
        <v>297.00000000000045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116560.40000000001</v>
      </c>
      <c r="D22" s="30">
        <f>SUM(D10:D21)</f>
        <v>46276.2</v>
      </c>
      <c r="E22" s="27">
        <f>D22/C22*100</f>
        <v>39.70147665931139</v>
      </c>
      <c r="F22" s="27">
        <f>SUM(F10:F21)</f>
        <v>40088.7</v>
      </c>
      <c r="G22" s="27">
        <f>SUM(G10:G21)</f>
        <v>17081.800000000003</v>
      </c>
      <c r="H22" s="27">
        <f>G22/F22*100</f>
        <v>42.610012297729796</v>
      </c>
      <c r="I22" s="27">
        <f>SUM(I10:I21)</f>
        <v>7411.700000000001</v>
      </c>
      <c r="J22" s="27">
        <f>SUM(J10:J21)</f>
        <v>4508.5</v>
      </c>
      <c r="K22" s="27">
        <f t="shared" si="0"/>
        <v>60.82949930515266</v>
      </c>
      <c r="L22" s="27">
        <f>SUM(L10:L21)</f>
        <v>135.20000000000002</v>
      </c>
      <c r="M22" s="27">
        <f>SUM(M10:M21)</f>
        <v>155.5</v>
      </c>
      <c r="N22" s="27">
        <f>M22/L22*100</f>
        <v>115.01479289940828</v>
      </c>
      <c r="O22" s="27">
        <f>SUM(O10:O21)</f>
        <v>3260</v>
      </c>
      <c r="P22" s="27">
        <f>SUM(P10:P21)</f>
        <v>257.70000000000005</v>
      </c>
      <c r="Q22" s="27">
        <f>P22/O22*100</f>
        <v>7.904907975460124</v>
      </c>
      <c r="R22" s="27">
        <f>SUM(R10:R21)</f>
        <v>11187.1</v>
      </c>
      <c r="S22" s="27">
        <f>SUM(S10:S21)</f>
        <v>3715.3</v>
      </c>
      <c r="T22" s="27">
        <f>S22/R22*100</f>
        <v>33.21057289199167</v>
      </c>
      <c r="U22" s="27">
        <f>SUM(U10:U21)</f>
        <v>200</v>
      </c>
      <c r="V22" s="27">
        <f>SUM(V10:V21)</f>
        <v>43.9</v>
      </c>
      <c r="W22" s="27">
        <f>V22/U22*100</f>
        <v>21.95</v>
      </c>
      <c r="X22" s="27">
        <f>SUM(X10:X21)</f>
        <v>2951.6</v>
      </c>
      <c r="Y22" s="27">
        <f>SUM(Y10:Y21)</f>
        <v>2258.1000000000004</v>
      </c>
      <c r="Z22" s="27">
        <f>Y22/X22*100</f>
        <v>76.50426887112076</v>
      </c>
      <c r="AA22" s="27">
        <f>SUM(AA10:AA21)</f>
        <v>341.09999999999997</v>
      </c>
      <c r="AB22" s="27">
        <f>SUM(AB10:AB21)</f>
        <v>237.79999999999998</v>
      </c>
      <c r="AC22" s="27">
        <f>AB22/AA22*100</f>
        <v>69.71562591615363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1383.3999999999996</v>
      </c>
      <c r="AH22" s="27">
        <f>SUM(AH10:AH21)</f>
        <v>476.09999999999997</v>
      </c>
      <c r="AI22" s="28">
        <f t="shared" si="11"/>
        <v>34.415208905594916</v>
      </c>
      <c r="AJ22" s="27">
        <f>SUM(AJ10:AJ21)</f>
        <v>76471.7</v>
      </c>
      <c r="AK22" s="27">
        <f>SUM(AK10:AK21)</f>
        <v>29194.4</v>
      </c>
      <c r="AL22" s="27">
        <f>AK22/AJ22*100</f>
        <v>38.17673727666575</v>
      </c>
      <c r="AM22" s="27">
        <f>SUM(AM10:AM21)</f>
        <v>20185.800000000003</v>
      </c>
      <c r="AN22" s="27">
        <f>SUM(AN10:AN21)</f>
        <v>13457.200000000003</v>
      </c>
      <c r="AO22" s="27">
        <f>AN22/AM22*100</f>
        <v>66.66666666666667</v>
      </c>
      <c r="AP22" s="27">
        <f>SUM(AP10:AP21)</f>
        <v>500</v>
      </c>
      <c r="AQ22" s="27">
        <f>SUM(AQ10:AQ21)</f>
        <v>500</v>
      </c>
      <c r="AR22" s="27">
        <f>AQ22/AP22*100</f>
        <v>100</v>
      </c>
      <c r="AS22" s="27">
        <f>SUM(AS10:AS21)</f>
        <v>121236.1</v>
      </c>
      <c r="AT22" s="27">
        <f>SUM(AT10:AT21)</f>
        <v>44381.2</v>
      </c>
      <c r="AU22" s="27">
        <f>(AT22/AS22)*100</f>
        <v>36.60724817113054</v>
      </c>
      <c r="AV22" s="27">
        <f>SUM(AV10:AV21)</f>
        <v>17737.7</v>
      </c>
      <c r="AW22" s="27">
        <f>SUM(AW10:AW21)</f>
        <v>9550.4</v>
      </c>
      <c r="AX22" s="27">
        <f>AW22/AV22*100</f>
        <v>53.84238091748084</v>
      </c>
      <c r="AY22" s="27">
        <f>SUM(AY10:AY21)</f>
        <v>16378.5</v>
      </c>
      <c r="AZ22" s="27">
        <f>SUM(AZ10:AZ21)</f>
        <v>9501.4</v>
      </c>
      <c r="BA22" s="27">
        <f t="shared" si="1"/>
        <v>58.011417406966444</v>
      </c>
      <c r="BB22" s="27">
        <f>SUM(BB10:BB21)</f>
        <v>38119.00000000001</v>
      </c>
      <c r="BC22" s="27">
        <f>SUM(BC10:BC21)</f>
        <v>19607.100000000002</v>
      </c>
      <c r="BD22" s="27">
        <f>BC22/BB22*100</f>
        <v>51.436553949474</v>
      </c>
      <c r="BE22" s="27">
        <f>SUM(BE10:BE21)</f>
        <v>50343</v>
      </c>
      <c r="BF22" s="27">
        <f>SUM(BF10:BF21)</f>
        <v>7307.4</v>
      </c>
      <c r="BG22" s="27">
        <f>BF22/BE22*100</f>
        <v>14.515225552708419</v>
      </c>
      <c r="BH22" s="27">
        <f>SUM(BH10:BH21)</f>
        <v>11089.4</v>
      </c>
      <c r="BI22" s="27">
        <f>SUM(BI10:BI21)</f>
        <v>5959.599999999999</v>
      </c>
      <c r="BJ22" s="27">
        <f>BI22/BH22*100</f>
        <v>53.741410716540116</v>
      </c>
      <c r="BK22" s="27">
        <f>SUM(BK10:BK21)</f>
        <v>-4675.699999999998</v>
      </c>
      <c r="BL22" s="27">
        <f>SUM(BL10:BL21)</f>
        <v>1895.0000000000002</v>
      </c>
      <c r="BM22" s="27">
        <f>BL22/BK22*100</f>
        <v>-40.52869089120348</v>
      </c>
      <c r="BN22" s="10"/>
      <c r="BO22" s="11"/>
    </row>
    <row r="23" spans="3:65" ht="15" hidden="1">
      <c r="C23" s="15">
        <f aca="true" t="shared" si="22" ref="C23:AC23">C22-C20</f>
        <v>108619.00000000001</v>
      </c>
      <c r="D23" s="15">
        <f t="shared" si="22"/>
        <v>43370.7</v>
      </c>
      <c r="E23" s="15">
        <f t="shared" si="22"/>
        <v>3.114728730734562</v>
      </c>
      <c r="F23" s="15">
        <f t="shared" si="22"/>
        <v>38112.5</v>
      </c>
      <c r="G23" s="15">
        <f t="shared" si="22"/>
        <v>16217.300000000003</v>
      </c>
      <c r="H23" s="15">
        <f t="shared" si="22"/>
        <v>-1.1355600127650973</v>
      </c>
      <c r="I23" s="15">
        <f t="shared" si="22"/>
        <v>7172.000000000001</v>
      </c>
      <c r="J23" s="15">
        <f t="shared" si="22"/>
        <v>4344</v>
      </c>
      <c r="K23" s="15">
        <f t="shared" si="22"/>
        <v>-7.797951675239496</v>
      </c>
      <c r="L23" s="15">
        <f t="shared" si="22"/>
        <v>121.30000000000001</v>
      </c>
      <c r="M23" s="15">
        <f t="shared" si="22"/>
        <v>89.3</v>
      </c>
      <c r="N23" s="15">
        <f t="shared" si="22"/>
        <v>-361.2441999063471</v>
      </c>
      <c r="O23" s="15">
        <f t="shared" si="22"/>
        <v>2921</v>
      </c>
      <c r="P23" s="15">
        <f t="shared" si="22"/>
        <v>227.60000000000005</v>
      </c>
      <c r="Q23" s="15">
        <f t="shared" si="22"/>
        <v>-0.9741480717375159</v>
      </c>
      <c r="R23" s="15">
        <f t="shared" si="22"/>
        <v>10479.7</v>
      </c>
      <c r="S23" s="15">
        <f t="shared" si="22"/>
        <v>3476.1000000000004</v>
      </c>
      <c r="T23" s="15">
        <f t="shared" si="22"/>
        <v>-0.6033937464024461</v>
      </c>
      <c r="U23" s="15">
        <f t="shared" si="22"/>
        <v>200</v>
      </c>
      <c r="V23" s="15">
        <f t="shared" si="22"/>
        <v>43.9</v>
      </c>
      <c r="W23" s="15">
        <f t="shared" si="22"/>
        <v>21.95</v>
      </c>
      <c r="X23" s="15">
        <f t="shared" si="22"/>
        <v>2951.6</v>
      </c>
      <c r="Y23" s="15">
        <f t="shared" si="22"/>
        <v>2258.1000000000004</v>
      </c>
      <c r="Z23" s="15">
        <f t="shared" si="22"/>
        <v>76.50426887112076</v>
      </c>
      <c r="AA23" s="15">
        <f t="shared" si="22"/>
        <v>254.29999999999995</v>
      </c>
      <c r="AB23" s="15">
        <f t="shared" si="22"/>
        <v>188.7</v>
      </c>
      <c r="AC23" s="15">
        <f t="shared" si="22"/>
        <v>13.148805639655926</v>
      </c>
      <c r="AD23" s="15"/>
      <c r="AE23" s="15"/>
      <c r="AF23" s="2" t="e">
        <f>AE23/AD23*100</f>
        <v>#DIV/0!</v>
      </c>
      <c r="AG23" s="15">
        <f aca="true" t="shared" si="23" ref="AG23:BM23">AG22-AG20</f>
        <v>1246.3999999999996</v>
      </c>
      <c r="AH23" s="15">
        <f t="shared" si="23"/>
        <v>430.4</v>
      </c>
      <c r="AI23" s="15">
        <f t="shared" si="23"/>
        <v>1.057544672018274</v>
      </c>
      <c r="AJ23" s="15">
        <f t="shared" si="23"/>
        <v>70506.5</v>
      </c>
      <c r="AK23" s="15">
        <f t="shared" si="23"/>
        <v>27153.4</v>
      </c>
      <c r="AL23" s="15">
        <f t="shared" si="23"/>
        <v>3.961622946886358</v>
      </c>
      <c r="AM23" s="15">
        <f t="shared" si="23"/>
        <v>18039.9</v>
      </c>
      <c r="AN23" s="15">
        <f t="shared" si="23"/>
        <v>12026.600000000002</v>
      </c>
      <c r="AO23" s="15">
        <f t="shared" si="23"/>
        <v>0</v>
      </c>
      <c r="AP23" s="15">
        <f t="shared" si="23"/>
        <v>500</v>
      </c>
      <c r="AQ23" s="15">
        <f t="shared" si="23"/>
        <v>500</v>
      </c>
      <c r="AR23" s="15" t="e">
        <f t="shared" si="23"/>
        <v>#DIV/0!</v>
      </c>
      <c r="AS23" s="15">
        <f t="shared" si="23"/>
        <v>112934.5</v>
      </c>
      <c r="AT23" s="15">
        <f t="shared" si="23"/>
        <v>41506.299999999996</v>
      </c>
      <c r="AU23" s="15">
        <f t="shared" si="23"/>
        <v>1.9765745660423661</v>
      </c>
      <c r="AV23" s="15">
        <f t="shared" si="23"/>
        <v>16475.4</v>
      </c>
      <c r="AW23" s="15">
        <f t="shared" si="23"/>
        <v>8873.699999999999</v>
      </c>
      <c r="AX23" s="15">
        <f t="shared" si="23"/>
        <v>0.23388848303576992</v>
      </c>
      <c r="AY23" s="15">
        <f t="shared" si="23"/>
        <v>15214.6</v>
      </c>
      <c r="AZ23" s="15">
        <f t="shared" si="23"/>
        <v>8829.8</v>
      </c>
      <c r="BA23" s="15">
        <f t="shared" si="23"/>
        <v>0.3088656413508488</v>
      </c>
      <c r="BB23" s="15">
        <f t="shared" si="23"/>
        <v>37005.50000000001</v>
      </c>
      <c r="BC23" s="15">
        <f t="shared" si="23"/>
        <v>18718.9</v>
      </c>
      <c r="BD23" s="15">
        <f t="shared" si="23"/>
        <v>-28.32994807118159</v>
      </c>
      <c r="BE23" s="15">
        <f t="shared" si="23"/>
        <v>46089.6</v>
      </c>
      <c r="BF23" s="15">
        <f t="shared" si="23"/>
        <v>6949.9</v>
      </c>
      <c r="BG23" s="15">
        <f t="shared" si="23"/>
        <v>6.1101848793647395</v>
      </c>
      <c r="BH23" s="15">
        <f t="shared" si="23"/>
        <v>9806.4</v>
      </c>
      <c r="BI23" s="15">
        <f t="shared" si="23"/>
        <v>5175.7</v>
      </c>
      <c r="BJ23" s="15">
        <f t="shared" si="23"/>
        <v>-7.357576033265026</v>
      </c>
      <c r="BK23" s="15">
        <f t="shared" si="23"/>
        <v>-4315.499999999997</v>
      </c>
      <c r="BL23" s="15">
        <f t="shared" si="23"/>
        <v>1864.4000000000003</v>
      </c>
      <c r="BM23" s="15">
        <f t="shared" si="23"/>
        <v>-40.52869089120348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2020-09-04T13:04:37Z</cp:lastPrinted>
  <dcterms:created xsi:type="dcterms:W3CDTF">2013-04-03T10:22:22Z</dcterms:created>
  <dcterms:modified xsi:type="dcterms:W3CDTF">2020-09-04T13:05:58Z</dcterms:modified>
  <cp:category/>
  <cp:version/>
  <cp:contentType/>
  <cp:contentStatus/>
</cp:coreProperties>
</file>