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1445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AQ11" i="2" l="1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J10" i="2"/>
  <c r="I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0" i="2"/>
  <c r="D36" i="2"/>
  <c r="F36" i="2"/>
  <c r="G36" i="2"/>
  <c r="H36" i="2"/>
  <c r="I36" i="2" s="1"/>
  <c r="K36" i="2"/>
  <c r="L36" i="2"/>
  <c r="N36" i="2"/>
  <c r="O36" i="2"/>
  <c r="Q36" i="2"/>
  <c r="R36" i="2"/>
  <c r="T36" i="2"/>
  <c r="U36" i="2"/>
  <c r="W36" i="2"/>
  <c r="Y36" i="2" s="1"/>
  <c r="X36" i="2"/>
  <c r="Z36" i="2"/>
  <c r="AA36" i="2"/>
  <c r="AC36" i="2"/>
  <c r="AE36" i="2" s="1"/>
  <c r="AD36" i="2"/>
  <c r="AF36" i="2"/>
  <c r="AG36" i="2"/>
  <c r="AI36" i="2"/>
  <c r="AJ36" i="2"/>
  <c r="AL36" i="2"/>
  <c r="AM36" i="2"/>
  <c r="AO36" i="2"/>
  <c r="AP36" i="2"/>
  <c r="AR36" i="2"/>
  <c r="AS36" i="2"/>
  <c r="C36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H36" i="2" l="1"/>
  <c r="AB36" i="2"/>
  <c r="P36" i="2"/>
  <c r="AK36" i="2"/>
  <c r="S36" i="2"/>
  <c r="AQ36" i="2"/>
  <c r="AN36" i="2"/>
  <c r="V36" i="2"/>
  <c r="M36" i="2"/>
  <c r="J36" i="2"/>
  <c r="E36" i="2"/>
</calcChain>
</file>

<file path=xl/sharedStrings.xml><?xml version="1.0" encoding="utf-8"?>
<sst xmlns="http://schemas.openxmlformats.org/spreadsheetml/2006/main" count="109" uniqueCount="56">
  <si>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</si>
  <si>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</si>
  <si>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</si>
  <si>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</si>
  <si>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</si>
  <si>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</si>
  <si>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</si>
  <si>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</si>
  <si>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</si>
  <si>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</si>
  <si>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</si>
  <si>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Налоговые доходы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</si>
  <si>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</si>
  <si>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</si>
  <si>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</si>
  <si>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</si>
  <si>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</si>
  <si>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</si>
  <si>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</si>
  <si>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</si>
  <si>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</si>
  <si>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01.01.2019</t>
  </si>
  <si>
    <t>на  01.01.2020</t>
  </si>
  <si>
    <t>01.01.2020 / 01.01.2019</t>
  </si>
  <si>
    <t>01.01.2020 к плановым назначениям</t>
  </si>
  <si>
    <t xml:space="preserve">Исполнено
 </t>
  </si>
  <si>
    <t>Исполнено
 3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</si>
  <si>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</si>
  <si>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</si>
  <si>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</si>
  <si>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</si>
  <si>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</si>
  <si>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</si>
  <si>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</si>
  <si>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</si>
  <si>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</si>
  <si>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</si>
  <si>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</si>
  <si>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</si>
  <si>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</si>
  <si>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</si>
  <si>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</si>
  <si>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</si>
  <si>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</si>
  <si>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</si>
  <si>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</si>
  <si>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</si>
  <si>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</si>
  <si>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</si>
  <si>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</si>
  <si>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</si>
  <si>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</si>
  <si>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</si>
  <si>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</t>
  </si>
  <si>
    <t>(тыс.руб.)</t>
  </si>
  <si>
    <t xml:space="preserve">Исполнение консолидированных бюджетов муниципальных районов и бюджетов городских округов на 1 января 2020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</si>
</sst>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3" fillId="0" borderId="1">
      <alignment wrapText="1"/>
    </xf>
    <xf numFmtId="0" fontId="1" fillId="0" borderId="2"/>
    <xf numFmtId="3" fontId="4" fillId="0" borderId="3">
      <alignment horizontal="center" vertical="center" wrapText="1"/>
    </xf>
    <xf numFmtId="164" fontId="4" fillId="0" borderId="3">
      <alignment horizontal="center" vertical="center" wrapText="1"/>
    </xf>
    <xf numFmtId="164" fontId="4" fillId="0" borderId="4">
      <alignment vertical="center" wrapText="1"/>
    </xf>
    <xf numFmtId="164" fontId="4" fillId="0" borderId="5">
      <alignment vertical="center" wrapText="1"/>
    </xf>
    <xf numFmtId="164" fontId="4" fillId="0" borderId="6">
      <alignment vertical="center" wrapText="1"/>
    </xf>
    <xf numFmtId="1" fontId="4" fillId="0" borderId="3">
      <alignment horizontal="center" vertical="center" wrapText="1"/>
    </xf>
    <xf numFmtId="49" fontId="4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3" fillId="0" borderId="1">
      <alignment horizontal="center" wrapText="1"/>
    </xf>
    <xf numFmtId="0" fontId="3" fillId="0" borderId="2">
      <alignment wrapText="1"/>
    </xf>
    <xf numFmtId="0" fontId="5" fillId="0" borderId="7">
      <alignment horizontal="center" vertical="top" wrapText="1"/>
    </xf>
    <xf numFmtId="0" fontId="5" fillId="0" borderId="1">
      <alignment horizontal="center" vertical="top" wrapText="1"/>
    </xf>
    <xf numFmtId="0" fontId="5" fillId="0" borderId="1">
      <alignment vertical="top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2" borderId="1"/>
    <xf numFmtId="0" fontId="6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1" fillId="0" borderId="2" xfId="7" applyNumberFormat="1" applyProtection="1"/>
    <xf numFmtId="0" fontId="1" fillId="0" borderId="7" xfId="18" applyNumberFormat="1" applyProtection="1"/>
    <xf numFmtId="164" fontId="9" fillId="0" borderId="4" xfId="10" applyNumberFormat="1" applyFont="1" applyProtection="1">
      <alignment vertical="center" wrapText="1"/>
    </xf>
    <xf numFmtId="164" fontId="9" fillId="0" borderId="5" xfId="11" applyNumberFormat="1" applyFont="1" applyProtection="1">
      <alignment vertical="center" wrapText="1"/>
    </xf>
    <xf numFmtId="164" fontId="9" fillId="0" borderId="6" xfId="12" applyNumberFormat="1" applyFont="1" applyProtection="1">
      <alignment vertical="center" wrapText="1"/>
    </xf>
    <xf numFmtId="0" fontId="10" fillId="0" borderId="1" xfId="3" applyNumberFormat="1" applyFont="1" applyProtection="1"/>
    <xf numFmtId="0" fontId="11" fillId="0" borderId="0" xfId="0" applyFont="1" applyProtection="1">
      <protection locked="0"/>
    </xf>
    <xf numFmtId="164" fontId="9" fillId="0" borderId="3" xfId="9" applyNumberFormat="1" applyFont="1" applyProtection="1">
      <alignment horizontal="center" vertical="center" wrapText="1"/>
    </xf>
    <xf numFmtId="1" fontId="9" fillId="0" borderId="3" xfId="13" applyNumberFormat="1" applyFont="1" applyProtection="1">
      <alignment horizontal="center" vertical="center" wrapText="1"/>
    </xf>
    <xf numFmtId="0" fontId="10" fillId="0" borderId="3" xfId="15" applyNumberFormat="1" applyFont="1" applyProtection="1">
      <alignment horizontal="center"/>
    </xf>
    <xf numFmtId="0" fontId="12" fillId="0" borderId="1" xfId="3" applyNumberFormat="1" applyFont="1" applyProtection="1"/>
    <xf numFmtId="0" fontId="13" fillId="0" borderId="0" xfId="0" applyFont="1" applyProtection="1">
      <protection locked="0"/>
    </xf>
    <xf numFmtId="0" fontId="1" fillId="3" borderId="1" xfId="3" applyNumberFormat="1" applyFill="1" applyProtection="1"/>
    <xf numFmtId="0" fontId="1" fillId="3" borderId="2" xfId="7" applyNumberFormat="1" applyFill="1" applyProtection="1"/>
    <xf numFmtId="164" fontId="9" fillId="3" borderId="5" xfId="11" applyNumberFormat="1" applyFont="1" applyFill="1" applyProtection="1">
      <alignment vertical="center" wrapText="1"/>
    </xf>
    <xf numFmtId="1" fontId="9" fillId="3" borderId="3" xfId="13" applyNumberFormat="1" applyFont="1" applyFill="1" applyProtection="1">
      <alignment horizontal="center" vertical="center" wrapText="1"/>
    </xf>
    <xf numFmtId="0" fontId="10" fillId="3" borderId="3" xfId="15" applyNumberFormat="1" applyFont="1" applyFill="1" applyProtection="1">
      <alignment horizontal="center"/>
    </xf>
    <xf numFmtId="0" fontId="1" fillId="3" borderId="7" xfId="18" applyNumberFormat="1" applyFill="1" applyProtection="1"/>
    <xf numFmtId="0" fontId="0" fillId="3" borderId="0" xfId="0" applyFill="1" applyProtection="1">
      <protection locked="0"/>
    </xf>
    <xf numFmtId="164" fontId="9" fillId="0" borderId="3" xfId="9" applyNumberFormat="1" applyFont="1" applyProtection="1">
      <alignment horizontal="center" vertical="center" wrapText="1"/>
    </xf>
    <xf numFmtId="164" fontId="9" fillId="0" borderId="3" xfId="9" applyFont="1">
      <alignment horizontal="center" vertical="center" wrapText="1"/>
    </xf>
    <xf numFmtId="1" fontId="9" fillId="0" borderId="3" xfId="13" applyNumberFormat="1" applyFont="1" applyProtection="1">
      <alignment horizontal="center" vertical="center" wrapText="1"/>
    </xf>
    <xf numFmtId="1" fontId="9" fillId="0" borderId="3" xfId="13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5" fillId="0" borderId="1" xfId="1" applyNumberFormat="1" applyFont="1" applyAlignment="1" applyProtection="1">
      <alignment horizontal="center" wrapText="1"/>
    </xf>
    <xf numFmtId="0" fontId="14" fillId="0" borderId="2" xfId="7" applyNumberFormat="1" applyFont="1" applyAlignment="1" applyProtection="1">
      <alignment horizontal="right"/>
    </xf>
    <xf numFmtId="3" fontId="9" fillId="0" borderId="3" xfId="8" applyNumberFormat="1" applyFont="1" applyProtection="1">
      <alignment horizontal="center" vertical="center" wrapText="1"/>
    </xf>
    <xf numFmtId="3" fontId="9" fillId="0" borderId="3" xfId="8" applyFont="1">
      <alignment horizontal="center" vertical="center" wrapText="1"/>
    </xf>
    <xf numFmtId="49" fontId="9" fillId="0" borderId="3" xfId="14" applyNumberFormat="1" applyFont="1" applyProtection="1">
      <alignment horizontal="center" vertical="center" wrapText="1"/>
    </xf>
    <xf numFmtId="49" fontId="9" fillId="0" borderId="3" xfId="14" applyFont="1">
      <alignment horizontal="center" vertical="center" wrapText="1"/>
    </xf>
    <xf numFmtId="164" fontId="9" fillId="0" borderId="4" xfId="10" applyNumberFormat="1" applyFont="1" applyAlignment="1" applyProtection="1">
      <alignment horizontal="left" vertical="center" wrapText="1"/>
    </xf>
    <xf numFmtId="164" fontId="9" fillId="0" borderId="5" xfId="10" applyNumberFormat="1" applyFont="1" applyBorder="1" applyAlignment="1" applyProtection="1">
      <alignment horizontal="left" vertical="center" wrapText="1"/>
    </xf>
    <xf numFmtId="0" fontId="14" fillId="0" borderId="3" xfId="16" applyNumberFormat="1" applyFont="1" applyProtection="1"/>
    <xf numFmtId="164" fontId="14" fillId="0" borderId="3" xfId="17" applyNumberFormat="1" applyFont="1" applyProtection="1">
      <alignment horizontal="right" shrinkToFit="1"/>
    </xf>
    <xf numFmtId="164" fontId="14" fillId="3" borderId="3" xfId="17" applyNumberFormat="1" applyFont="1" applyFill="1" applyProtection="1">
      <alignment horizontal="right" shrinkToFit="1"/>
    </xf>
    <xf numFmtId="0" fontId="16" fillId="0" borderId="3" xfId="16" applyNumberFormat="1" applyFont="1" applyProtection="1"/>
    <xf numFmtId="164" fontId="16" fillId="0" borderId="3" xfId="17" applyNumberFormat="1" applyFont="1" applyProtection="1">
      <alignment horizontal="right" shrinkToFit="1"/>
    </xf>
    <xf numFmtId="164" fontId="16" fillId="3" borderId="3" xfId="17" applyNumberFormat="1" applyFont="1" applyFill="1" applyProtection="1">
      <alignment horizontal="right" shrinkToFit="1"/>
    </xf>
  </cellXfs>
  <cellStyles count="32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7"/>
    <cellStyle name="xl24" xfId="8"/>
    <cellStyle name="xl25" xfId="15"/>
    <cellStyle name="xl26" xfId="16"/>
    <cellStyle name="xl27" xfId="18"/>
    <cellStyle name="xl28" xfId="3"/>
    <cellStyle name="xl29" xfId="31"/>
    <cellStyle name="xl30" xfId="9"/>
    <cellStyle name="xl31" xfId="13"/>
    <cellStyle name="xl32" xfId="17"/>
    <cellStyle name="xl33" xfId="19"/>
    <cellStyle name="xl34" xfId="22"/>
    <cellStyle name="xl35" xfId="5"/>
    <cellStyle name="xl36" xfId="10"/>
    <cellStyle name="xl37" xfId="20"/>
    <cellStyle name="xl38" xfId="23"/>
    <cellStyle name="xl39" xfId="4"/>
    <cellStyle name="xl40" xfId="11"/>
    <cellStyle name="xl41" xfId="24"/>
    <cellStyle name="xl42" xfId="2"/>
    <cellStyle name="xl43" xfId="6"/>
    <cellStyle name="xl44" xfId="14"/>
    <cellStyle name="xl45" xfId="21"/>
    <cellStyle name="xl46" xfId="1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view="pageLayout" topLeftCell="A22" zoomScale="115" zoomScaleNormal="115" zoomScaleSheetLayoutView="115" zoomScalePageLayoutView="115" workbookViewId="0">
      <selection activeCell="C34" sqref="C34"/>
    </sheetView>
  </sheetViews>
  <sheetFormatPr defaultRowHeight="15" x14ac:dyDescent="0.25"/>
  <cols>
    <col min="1" max="1" width="4.28515625" style="1" customWidth="1"/>
    <col min="2" max="2" width="22.42578125" style="1" customWidth="1"/>
    <col min="3" max="4" width="11.85546875" style="1" customWidth="1"/>
    <col min="5" max="5" width="8.85546875" style="1" customWidth="1"/>
    <col min="6" max="8" width="11.140625" style="1" customWidth="1"/>
    <col min="9" max="9" width="8.7109375" style="1" customWidth="1"/>
    <col min="10" max="17" width="11.140625" style="1" customWidth="1"/>
    <col min="18" max="18" width="11.140625" style="22" customWidth="1"/>
    <col min="19" max="19" width="9.140625" style="1" customWidth="1"/>
    <col min="20" max="21" width="11.140625" style="1" customWidth="1"/>
    <col min="22" max="22" width="9.42578125" style="1" customWidth="1"/>
    <col min="23" max="24" width="11.140625" style="1" customWidth="1"/>
    <col min="25" max="25" width="9.42578125" style="1" customWidth="1"/>
    <col min="26" max="45" width="11.140625" style="1" customWidth="1"/>
    <col min="46" max="46" width="9.140625" style="1" customWidth="1"/>
    <col min="47" max="16384" width="9.140625" style="1"/>
  </cols>
  <sheetData>
    <row r="1" spans="1:46" ht="21" customHeight="1" x14ac:dyDescent="0.35">
      <c r="A1" s="2"/>
      <c r="B1" s="2"/>
      <c r="C1" s="29" t="s">
        <v>55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6.350000000000001" customHeight="1" x14ac:dyDescent="0.25">
      <c r="A2" s="2"/>
      <c r="B2" s="2"/>
      <c r="C2" s="27"/>
      <c r="D2" s="28"/>
      <c r="E2" s="28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S3" s="4"/>
      <c r="T3" s="4"/>
      <c r="U3" s="4"/>
      <c r="V3" s="4"/>
      <c r="W3" s="4"/>
      <c r="X3" s="30" t="s">
        <v>54</v>
      </c>
      <c r="Y3" s="30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3"/>
    </row>
    <row r="4" spans="1:46" s="10" customFormat="1" ht="15" customHeight="1" x14ac:dyDescent="0.25">
      <c r="A4" s="31" t="s">
        <v>0</v>
      </c>
      <c r="B4" s="23" t="s">
        <v>1</v>
      </c>
      <c r="C4" s="23" t="s">
        <v>2</v>
      </c>
      <c r="D4" s="24"/>
      <c r="E4" s="24"/>
      <c r="F4" s="35" t="s">
        <v>3</v>
      </c>
      <c r="G4" s="36"/>
      <c r="H4" s="7"/>
      <c r="I4" s="7"/>
      <c r="J4" s="7"/>
      <c r="K4" s="7"/>
      <c r="L4" s="7"/>
      <c r="M4" s="7"/>
      <c r="N4" s="7"/>
      <c r="O4" s="7"/>
      <c r="P4" s="7"/>
      <c r="Q4" s="7"/>
      <c r="R4" s="1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/>
      <c r="AO4" s="23" t="s">
        <v>4</v>
      </c>
      <c r="AP4" s="24"/>
      <c r="AQ4" s="24"/>
      <c r="AR4" s="23" t="s">
        <v>5</v>
      </c>
      <c r="AS4" s="24"/>
      <c r="AT4" s="9"/>
    </row>
    <row r="5" spans="1:46" s="10" customFormat="1" ht="15" customHeight="1" x14ac:dyDescent="0.25">
      <c r="A5" s="32"/>
      <c r="B5" s="24"/>
      <c r="C5" s="24"/>
      <c r="D5" s="24"/>
      <c r="E5" s="24"/>
      <c r="F5" s="23" t="s">
        <v>6</v>
      </c>
      <c r="G5" s="24"/>
      <c r="H5" s="24"/>
      <c r="I5" s="24"/>
      <c r="J5" s="24"/>
      <c r="K5" s="11"/>
      <c r="L5" s="11"/>
      <c r="M5" s="11"/>
      <c r="N5" s="6"/>
      <c r="O5" s="7"/>
      <c r="P5" s="7"/>
      <c r="Q5" s="7"/>
      <c r="R5" s="18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6"/>
      <c r="AG5" s="7"/>
      <c r="AH5" s="7"/>
      <c r="AI5" s="7"/>
      <c r="AJ5" s="7"/>
      <c r="AK5" s="8"/>
      <c r="AL5" s="23" t="s">
        <v>7</v>
      </c>
      <c r="AM5" s="24"/>
      <c r="AN5" s="24"/>
      <c r="AO5" s="24"/>
      <c r="AP5" s="24"/>
      <c r="AQ5" s="24"/>
      <c r="AR5" s="24"/>
      <c r="AS5" s="24"/>
      <c r="AT5" s="9"/>
    </row>
    <row r="6" spans="1:46" s="10" customFormat="1" ht="22.5" customHeight="1" x14ac:dyDescent="0.25">
      <c r="A6" s="32"/>
      <c r="B6" s="24"/>
      <c r="C6" s="24"/>
      <c r="D6" s="24"/>
      <c r="E6" s="24"/>
      <c r="F6" s="25" t="s">
        <v>8</v>
      </c>
      <c r="G6" s="23" t="s">
        <v>9</v>
      </c>
      <c r="H6" s="24"/>
      <c r="I6" s="23" t="s">
        <v>10</v>
      </c>
      <c r="J6" s="24"/>
      <c r="K6" s="23" t="s">
        <v>11</v>
      </c>
      <c r="L6" s="24"/>
      <c r="M6" s="24"/>
      <c r="N6" s="23" t="s">
        <v>12</v>
      </c>
      <c r="O6" s="24"/>
      <c r="P6" s="24"/>
      <c r="Q6" s="23" t="s">
        <v>13</v>
      </c>
      <c r="R6" s="24"/>
      <c r="S6" s="24"/>
      <c r="T6" s="23" t="s">
        <v>14</v>
      </c>
      <c r="U6" s="24"/>
      <c r="V6" s="24"/>
      <c r="W6" s="23" t="s">
        <v>15</v>
      </c>
      <c r="X6" s="24"/>
      <c r="Y6" s="24"/>
      <c r="Z6" s="23" t="s">
        <v>16</v>
      </c>
      <c r="AA6" s="24"/>
      <c r="AB6" s="24"/>
      <c r="AC6" s="23" t="s">
        <v>17</v>
      </c>
      <c r="AD6" s="24"/>
      <c r="AE6" s="24"/>
      <c r="AF6" s="23" t="s">
        <v>18</v>
      </c>
      <c r="AG6" s="24"/>
      <c r="AH6" s="24"/>
      <c r="AI6" s="23" t="s">
        <v>19</v>
      </c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9"/>
    </row>
    <row r="7" spans="1:46" s="10" customFormat="1" ht="17.25" customHeight="1" x14ac:dyDescent="0.25">
      <c r="A7" s="32"/>
      <c r="B7" s="24"/>
      <c r="C7" s="25" t="s">
        <v>8</v>
      </c>
      <c r="D7" s="25" t="s">
        <v>20</v>
      </c>
      <c r="E7" s="25" t="s">
        <v>10</v>
      </c>
      <c r="F7" s="26"/>
      <c r="G7" s="25" t="s">
        <v>21</v>
      </c>
      <c r="H7" s="25" t="s">
        <v>22</v>
      </c>
      <c r="I7" s="33" t="s">
        <v>23</v>
      </c>
      <c r="J7" s="25" t="s">
        <v>24</v>
      </c>
      <c r="K7" s="25" t="s">
        <v>20</v>
      </c>
      <c r="L7" s="26"/>
      <c r="M7" s="12" t="s">
        <v>10</v>
      </c>
      <c r="N7" s="23" t="s">
        <v>20</v>
      </c>
      <c r="O7" s="24"/>
      <c r="P7" s="11" t="s">
        <v>10</v>
      </c>
      <c r="Q7" s="23" t="s">
        <v>20</v>
      </c>
      <c r="R7" s="24"/>
      <c r="S7" s="11" t="s">
        <v>10</v>
      </c>
      <c r="T7" s="23" t="s">
        <v>20</v>
      </c>
      <c r="U7" s="24"/>
      <c r="V7" s="11" t="s">
        <v>10</v>
      </c>
      <c r="W7" s="23" t="s">
        <v>20</v>
      </c>
      <c r="X7" s="24"/>
      <c r="Y7" s="11" t="s">
        <v>10</v>
      </c>
      <c r="Z7" s="23" t="s">
        <v>20</v>
      </c>
      <c r="AA7" s="24"/>
      <c r="AB7" s="11" t="s">
        <v>10</v>
      </c>
      <c r="AC7" s="23" t="s">
        <v>20</v>
      </c>
      <c r="AD7" s="24"/>
      <c r="AE7" s="11" t="s">
        <v>10</v>
      </c>
      <c r="AF7" s="23" t="s">
        <v>20</v>
      </c>
      <c r="AG7" s="24"/>
      <c r="AH7" s="11" t="s">
        <v>10</v>
      </c>
      <c r="AI7" s="23" t="s">
        <v>20</v>
      </c>
      <c r="AJ7" s="24"/>
      <c r="AK7" s="11" t="s">
        <v>10</v>
      </c>
      <c r="AL7" s="25" t="s">
        <v>8</v>
      </c>
      <c r="AM7" s="25" t="s">
        <v>25</v>
      </c>
      <c r="AN7" s="25" t="s">
        <v>10</v>
      </c>
      <c r="AO7" s="25" t="s">
        <v>8</v>
      </c>
      <c r="AP7" s="25" t="s">
        <v>25</v>
      </c>
      <c r="AQ7" s="25" t="s">
        <v>10</v>
      </c>
      <c r="AR7" s="25" t="s">
        <v>8</v>
      </c>
      <c r="AS7" s="25" t="s">
        <v>26</v>
      </c>
      <c r="AT7" s="9"/>
    </row>
    <row r="8" spans="1:46" s="10" customFormat="1" ht="45.75" customHeight="1" x14ac:dyDescent="0.25">
      <c r="A8" s="32"/>
      <c r="B8" s="24"/>
      <c r="C8" s="26"/>
      <c r="D8" s="26"/>
      <c r="E8" s="26"/>
      <c r="F8" s="26"/>
      <c r="G8" s="26"/>
      <c r="H8" s="26"/>
      <c r="I8" s="34"/>
      <c r="J8" s="26"/>
      <c r="K8" s="12" t="s">
        <v>21</v>
      </c>
      <c r="L8" s="12" t="s">
        <v>22</v>
      </c>
      <c r="M8" s="12" t="s">
        <v>23</v>
      </c>
      <c r="N8" s="12" t="s">
        <v>21</v>
      </c>
      <c r="O8" s="12" t="s">
        <v>22</v>
      </c>
      <c r="P8" s="12" t="s">
        <v>23</v>
      </c>
      <c r="Q8" s="12" t="s">
        <v>21</v>
      </c>
      <c r="R8" s="19" t="s">
        <v>22</v>
      </c>
      <c r="S8" s="12" t="s">
        <v>23</v>
      </c>
      <c r="T8" s="12" t="s">
        <v>21</v>
      </c>
      <c r="U8" s="12" t="s">
        <v>22</v>
      </c>
      <c r="V8" s="12" t="s">
        <v>23</v>
      </c>
      <c r="W8" s="12" t="s">
        <v>21</v>
      </c>
      <c r="X8" s="12" t="s">
        <v>22</v>
      </c>
      <c r="Y8" s="12" t="s">
        <v>23</v>
      </c>
      <c r="Z8" s="12" t="s">
        <v>21</v>
      </c>
      <c r="AA8" s="12" t="s">
        <v>22</v>
      </c>
      <c r="AB8" s="12" t="s">
        <v>23</v>
      </c>
      <c r="AC8" s="12" t="s">
        <v>21</v>
      </c>
      <c r="AD8" s="12" t="s">
        <v>22</v>
      </c>
      <c r="AE8" s="12" t="s">
        <v>23</v>
      </c>
      <c r="AF8" s="12" t="s">
        <v>21</v>
      </c>
      <c r="AG8" s="12" t="s">
        <v>22</v>
      </c>
      <c r="AH8" s="12" t="s">
        <v>23</v>
      </c>
      <c r="AI8" s="12" t="s">
        <v>21</v>
      </c>
      <c r="AJ8" s="12" t="s">
        <v>22</v>
      </c>
      <c r="AK8" s="12" t="s">
        <v>23</v>
      </c>
      <c r="AL8" s="26"/>
      <c r="AM8" s="26"/>
      <c r="AN8" s="26"/>
      <c r="AO8" s="26"/>
      <c r="AP8" s="26"/>
      <c r="AQ8" s="26"/>
      <c r="AR8" s="26"/>
      <c r="AS8" s="26"/>
      <c r="AT8" s="9"/>
    </row>
    <row r="9" spans="1:46" s="10" customFormat="1" ht="15" customHeight="1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20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9"/>
    </row>
    <row r="10" spans="1:46" s="10" customFormat="1" ht="24" customHeight="1" x14ac:dyDescent="0.25">
      <c r="A10" s="37">
        <v>1</v>
      </c>
      <c r="B10" s="37" t="s">
        <v>27</v>
      </c>
      <c r="C10" s="38">
        <v>402737.2</v>
      </c>
      <c r="D10" s="38">
        <v>402176.4</v>
      </c>
      <c r="E10" s="38">
        <f>D10/C10*100</f>
        <v>99.860752868123441</v>
      </c>
      <c r="F10" s="38">
        <v>63798.1</v>
      </c>
      <c r="G10" s="38">
        <v>60947.7</v>
      </c>
      <c r="H10" s="38">
        <v>63772.9</v>
      </c>
      <c r="I10" s="38">
        <f>H10/G10*100</f>
        <v>104.63544973805412</v>
      </c>
      <c r="J10" s="38">
        <f>H10/F10*100</f>
        <v>99.960500391077474</v>
      </c>
      <c r="K10" s="38">
        <v>49431</v>
      </c>
      <c r="L10" s="38">
        <v>53368.9</v>
      </c>
      <c r="M10" s="38">
        <f>L10/K10*100</f>
        <v>107.96645829540168</v>
      </c>
      <c r="N10" s="38">
        <v>31114.400000000001</v>
      </c>
      <c r="O10" s="38">
        <v>33094.300000000003</v>
      </c>
      <c r="P10" s="38">
        <f>O10/N10*100</f>
        <v>106.36329159488855</v>
      </c>
      <c r="Q10" s="38">
        <v>1619</v>
      </c>
      <c r="R10" s="39">
        <v>1888.6</v>
      </c>
      <c r="S10" s="38">
        <f>R10/Q10*100</f>
        <v>116.65225447807288</v>
      </c>
      <c r="T10" s="38">
        <v>906.4</v>
      </c>
      <c r="U10" s="38">
        <v>1032.0999999999999</v>
      </c>
      <c r="V10" s="38">
        <f>U10/T10*100</f>
        <v>113.86804942630184</v>
      </c>
      <c r="W10" s="38">
        <v>3091.3</v>
      </c>
      <c r="X10" s="38">
        <v>2667.9</v>
      </c>
      <c r="Y10" s="38">
        <f>X10/W10*100</f>
        <v>86.303496910684814</v>
      </c>
      <c r="Z10" s="38">
        <v>2774.3</v>
      </c>
      <c r="AA10" s="38">
        <v>2902.5</v>
      </c>
      <c r="AB10" s="38">
        <f>AA10/Z10*100</f>
        <v>104.62098547381319</v>
      </c>
      <c r="AC10" s="38">
        <v>11516.8</v>
      </c>
      <c r="AD10" s="38">
        <v>10404</v>
      </c>
      <c r="AE10" s="38">
        <f>AD10/AC10*100</f>
        <v>90.337593776048905</v>
      </c>
      <c r="AF10" s="38">
        <v>6419.1</v>
      </c>
      <c r="AG10" s="38">
        <v>6421.3</v>
      </c>
      <c r="AH10" s="38">
        <f>AG10/AF10*100</f>
        <v>100.03427271735912</v>
      </c>
      <c r="AI10" s="38">
        <v>1286.4000000000001</v>
      </c>
      <c r="AJ10" s="38">
        <v>970.3</v>
      </c>
      <c r="AK10" s="38">
        <f>AJ10/AI10*100</f>
        <v>75.427549751243774</v>
      </c>
      <c r="AL10" s="38">
        <v>338939.1</v>
      </c>
      <c r="AM10" s="38">
        <v>338403.6</v>
      </c>
      <c r="AN10" s="38">
        <f>AM10/AL10*100</f>
        <v>99.842007015419583</v>
      </c>
      <c r="AO10" s="38">
        <v>400055.7</v>
      </c>
      <c r="AP10" s="38">
        <v>385121.2</v>
      </c>
      <c r="AQ10" s="38">
        <f>AP10/AO10*100</f>
        <v>96.266894834894245</v>
      </c>
      <c r="AR10" s="38">
        <v>2681.4</v>
      </c>
      <c r="AS10" s="38">
        <v>17055.2</v>
      </c>
      <c r="AT10" s="9"/>
    </row>
    <row r="11" spans="1:46" s="10" customFormat="1" ht="24" customHeight="1" x14ac:dyDescent="0.25">
      <c r="A11" s="37">
        <f>SUM(A10+1)</f>
        <v>2</v>
      </c>
      <c r="B11" s="37" t="s">
        <v>28</v>
      </c>
      <c r="C11" s="38">
        <v>466557.3</v>
      </c>
      <c r="D11" s="38">
        <v>469199.3</v>
      </c>
      <c r="E11" s="38">
        <f t="shared" ref="E11:E36" si="0">D11/C11*100</f>
        <v>100.56627556786701</v>
      </c>
      <c r="F11" s="38">
        <v>70421.8</v>
      </c>
      <c r="G11" s="38">
        <v>66446.600000000006</v>
      </c>
      <c r="H11" s="38">
        <v>73980.600000000006</v>
      </c>
      <c r="I11" s="38">
        <f t="shared" ref="I11:I36" si="1">H11/G11*100</f>
        <v>111.33842815132753</v>
      </c>
      <c r="J11" s="38">
        <f t="shared" ref="J11:J36" si="2">H11/F11*100</f>
        <v>105.05354875904904</v>
      </c>
      <c r="K11" s="38">
        <v>56100.800000000003</v>
      </c>
      <c r="L11" s="38">
        <v>61985.2</v>
      </c>
      <c r="M11" s="38">
        <f t="shared" ref="M11:M36" si="3">L11/K11*100</f>
        <v>110.48897698428542</v>
      </c>
      <c r="N11" s="38">
        <v>33750.6</v>
      </c>
      <c r="O11" s="38">
        <v>36669.599999999999</v>
      </c>
      <c r="P11" s="38">
        <f t="shared" ref="P11:P36" si="4">O11/N11*100</f>
        <v>108.64873513359763</v>
      </c>
      <c r="Q11" s="38">
        <v>2089.1</v>
      </c>
      <c r="R11" s="39">
        <v>2622.2</v>
      </c>
      <c r="S11" s="38">
        <f t="shared" ref="S11:S36" si="5">R11/Q11*100</f>
        <v>125.51816571729452</v>
      </c>
      <c r="T11" s="38">
        <v>995</v>
      </c>
      <c r="U11" s="38">
        <v>1237.2</v>
      </c>
      <c r="V11" s="38">
        <f t="shared" ref="V11:V36" si="6">U11/T11*100</f>
        <v>124.34170854271358</v>
      </c>
      <c r="W11" s="38">
        <v>4056.7</v>
      </c>
      <c r="X11" s="38">
        <v>4415.3999999999996</v>
      </c>
      <c r="Y11" s="38">
        <f t="shared" ref="Y11:Y36" si="7">X11/W11*100</f>
        <v>108.84216234870708</v>
      </c>
      <c r="Z11" s="38">
        <v>4407.2</v>
      </c>
      <c r="AA11" s="38">
        <v>4476.3</v>
      </c>
      <c r="AB11" s="38">
        <f t="shared" ref="AB11:AB36" si="8">AA11/Z11*100</f>
        <v>101.56788890905793</v>
      </c>
      <c r="AC11" s="38">
        <v>10345.799999999999</v>
      </c>
      <c r="AD11" s="38">
        <v>11995.4</v>
      </c>
      <c r="AE11" s="38">
        <f t="shared" ref="AE11:AE36" si="9">AD11/AC11*100</f>
        <v>115.9446345376868</v>
      </c>
      <c r="AF11" s="38">
        <v>4406.7</v>
      </c>
      <c r="AG11" s="38">
        <v>3984.2</v>
      </c>
      <c r="AH11" s="38">
        <f t="shared" ref="AH11:AH36" si="10">AG11/AF11*100</f>
        <v>90.412326684366988</v>
      </c>
      <c r="AI11" s="38">
        <v>3200.7</v>
      </c>
      <c r="AJ11" s="38">
        <v>5741.9</v>
      </c>
      <c r="AK11" s="38">
        <f t="shared" ref="AK11:AK36" si="11">AJ11/AI11*100</f>
        <v>179.39513231480612</v>
      </c>
      <c r="AL11" s="38">
        <v>396135.5</v>
      </c>
      <c r="AM11" s="38">
        <v>395218.7</v>
      </c>
      <c r="AN11" s="38">
        <f t="shared" ref="AN11:AN36" si="12">AM11/AL11*100</f>
        <v>99.768564039324943</v>
      </c>
      <c r="AO11" s="38">
        <v>483187</v>
      </c>
      <c r="AP11" s="38">
        <v>455262.4</v>
      </c>
      <c r="AQ11" s="38">
        <f t="shared" ref="AQ11:AQ36" si="13">AP11/AO11*100</f>
        <v>94.220746833006686</v>
      </c>
      <c r="AR11" s="38">
        <v>-16629.7</v>
      </c>
      <c r="AS11" s="38">
        <v>13936.9</v>
      </c>
      <c r="AT11" s="9"/>
    </row>
    <row r="12" spans="1:46" s="10" customFormat="1" ht="24" customHeight="1" x14ac:dyDescent="0.25">
      <c r="A12" s="37">
        <f t="shared" ref="A12:A35" si="14">SUM(A11+1)</f>
        <v>3</v>
      </c>
      <c r="B12" s="37" t="s">
        <v>29</v>
      </c>
      <c r="C12" s="38">
        <v>874644</v>
      </c>
      <c r="D12" s="38">
        <v>865644.8</v>
      </c>
      <c r="E12" s="38">
        <f t="shared" si="0"/>
        <v>98.971101385249312</v>
      </c>
      <c r="F12" s="38">
        <v>162053.5</v>
      </c>
      <c r="G12" s="38">
        <v>155075.20000000001</v>
      </c>
      <c r="H12" s="38">
        <v>163573.1</v>
      </c>
      <c r="I12" s="38">
        <f t="shared" si="1"/>
        <v>105.47985751428983</v>
      </c>
      <c r="J12" s="38">
        <f t="shared" si="2"/>
        <v>100.93771501386888</v>
      </c>
      <c r="K12" s="38">
        <v>130353.7</v>
      </c>
      <c r="L12" s="38">
        <v>133176.4</v>
      </c>
      <c r="M12" s="38">
        <f t="shared" si="3"/>
        <v>102.16541609482508</v>
      </c>
      <c r="N12" s="38">
        <v>80837.8</v>
      </c>
      <c r="O12" s="38">
        <v>79954.899999999994</v>
      </c>
      <c r="P12" s="38">
        <f t="shared" si="4"/>
        <v>98.90781292909999</v>
      </c>
      <c r="Q12" s="38">
        <v>6742.1</v>
      </c>
      <c r="R12" s="39">
        <v>8179.5</v>
      </c>
      <c r="S12" s="38">
        <f t="shared" si="5"/>
        <v>121.31976683822548</v>
      </c>
      <c r="T12" s="38">
        <v>3256.6</v>
      </c>
      <c r="U12" s="38">
        <v>3827.4</v>
      </c>
      <c r="V12" s="38">
        <f t="shared" si="6"/>
        <v>117.52748265061722</v>
      </c>
      <c r="W12" s="38">
        <v>10874.8</v>
      </c>
      <c r="X12" s="38">
        <v>10921.5</v>
      </c>
      <c r="Y12" s="38">
        <f t="shared" si="7"/>
        <v>100.42943318497812</v>
      </c>
      <c r="Z12" s="38">
        <v>13921.7</v>
      </c>
      <c r="AA12" s="38">
        <v>13283.1</v>
      </c>
      <c r="AB12" s="38">
        <f t="shared" si="8"/>
        <v>95.41291652599898</v>
      </c>
      <c r="AC12" s="38">
        <v>24721.5</v>
      </c>
      <c r="AD12" s="38">
        <v>30396.7</v>
      </c>
      <c r="AE12" s="38">
        <f t="shared" si="9"/>
        <v>122.95653580891128</v>
      </c>
      <c r="AF12" s="38">
        <v>7344.1</v>
      </c>
      <c r="AG12" s="38">
        <v>9094.2999999999993</v>
      </c>
      <c r="AH12" s="38">
        <f t="shared" si="10"/>
        <v>123.83137484511376</v>
      </c>
      <c r="AI12" s="38">
        <v>8322</v>
      </c>
      <c r="AJ12" s="38">
        <v>10520.3</v>
      </c>
      <c r="AK12" s="38">
        <f t="shared" si="11"/>
        <v>126.41552511415523</v>
      </c>
      <c r="AL12" s="38">
        <v>712590.5</v>
      </c>
      <c r="AM12" s="38">
        <v>702071.7</v>
      </c>
      <c r="AN12" s="38">
        <f t="shared" si="12"/>
        <v>98.52386468806418</v>
      </c>
      <c r="AO12" s="38">
        <v>921987.1</v>
      </c>
      <c r="AP12" s="38">
        <v>859146.9</v>
      </c>
      <c r="AQ12" s="38">
        <f t="shared" si="13"/>
        <v>93.184264725612763</v>
      </c>
      <c r="AR12" s="38">
        <v>-47343.1</v>
      </c>
      <c r="AS12" s="38">
        <v>6498</v>
      </c>
      <c r="AT12" s="9"/>
    </row>
    <row r="13" spans="1:46" s="10" customFormat="1" ht="24" customHeight="1" x14ac:dyDescent="0.25">
      <c r="A13" s="37">
        <f t="shared" si="14"/>
        <v>4</v>
      </c>
      <c r="B13" s="37" t="s">
        <v>30</v>
      </c>
      <c r="C13" s="38">
        <v>757147.9</v>
      </c>
      <c r="D13" s="38">
        <v>749556</v>
      </c>
      <c r="E13" s="38">
        <f t="shared" si="0"/>
        <v>98.997302904756125</v>
      </c>
      <c r="F13" s="38">
        <v>233564</v>
      </c>
      <c r="G13" s="38">
        <v>221416.8</v>
      </c>
      <c r="H13" s="38">
        <v>230183.6</v>
      </c>
      <c r="I13" s="38">
        <f t="shared" si="1"/>
        <v>103.95941048737043</v>
      </c>
      <c r="J13" s="38">
        <f t="shared" si="2"/>
        <v>98.55268791423336</v>
      </c>
      <c r="K13" s="38">
        <v>201966.1</v>
      </c>
      <c r="L13" s="38">
        <v>207035.5</v>
      </c>
      <c r="M13" s="38">
        <f t="shared" si="3"/>
        <v>102.51002519729795</v>
      </c>
      <c r="N13" s="38">
        <v>149244.79999999999</v>
      </c>
      <c r="O13" s="38">
        <v>152647.4</v>
      </c>
      <c r="P13" s="38">
        <f t="shared" si="4"/>
        <v>102.27987842792514</v>
      </c>
      <c r="Q13" s="38">
        <v>5375.9</v>
      </c>
      <c r="R13" s="39">
        <v>6133.8</v>
      </c>
      <c r="S13" s="38">
        <f t="shared" si="5"/>
        <v>114.09810450343198</v>
      </c>
      <c r="T13" s="38">
        <v>1914</v>
      </c>
      <c r="U13" s="38">
        <v>2146.1</v>
      </c>
      <c r="V13" s="38">
        <f t="shared" si="6"/>
        <v>112.12643678160919</v>
      </c>
      <c r="W13" s="38">
        <v>14528.8</v>
      </c>
      <c r="X13" s="38">
        <v>12345.4</v>
      </c>
      <c r="Y13" s="38">
        <f t="shared" si="7"/>
        <v>84.971917845933604</v>
      </c>
      <c r="Z13" s="38">
        <v>12947.1</v>
      </c>
      <c r="AA13" s="38">
        <v>13186.7</v>
      </c>
      <c r="AB13" s="38">
        <f t="shared" si="8"/>
        <v>101.85060747194352</v>
      </c>
      <c r="AC13" s="38">
        <v>19450.7</v>
      </c>
      <c r="AD13" s="38">
        <v>23148.2</v>
      </c>
      <c r="AE13" s="38">
        <f t="shared" si="9"/>
        <v>119.00959862627052</v>
      </c>
      <c r="AF13" s="38">
        <v>9451.2000000000007</v>
      </c>
      <c r="AG13" s="38">
        <v>11604.2</v>
      </c>
      <c r="AH13" s="38">
        <f t="shared" si="10"/>
        <v>122.78017606229896</v>
      </c>
      <c r="AI13" s="38">
        <v>1539.8</v>
      </c>
      <c r="AJ13" s="38">
        <v>4850.2</v>
      </c>
      <c r="AK13" s="38">
        <f t="shared" si="11"/>
        <v>314.98895960514352</v>
      </c>
      <c r="AL13" s="38">
        <v>523584</v>
      </c>
      <c r="AM13" s="38">
        <v>519372.4</v>
      </c>
      <c r="AN13" s="38">
        <f t="shared" si="12"/>
        <v>99.195620950983994</v>
      </c>
      <c r="AO13" s="38">
        <v>796267</v>
      </c>
      <c r="AP13" s="38">
        <v>714554.5</v>
      </c>
      <c r="AQ13" s="38">
        <f t="shared" si="13"/>
        <v>89.738052688357044</v>
      </c>
      <c r="AR13" s="38">
        <v>-39119.1</v>
      </c>
      <c r="AS13" s="38">
        <v>35001.5</v>
      </c>
      <c r="AT13" s="9"/>
    </row>
    <row r="14" spans="1:46" s="10" customFormat="1" ht="24" customHeight="1" x14ac:dyDescent="0.25">
      <c r="A14" s="37">
        <f t="shared" si="14"/>
        <v>5</v>
      </c>
      <c r="B14" s="37" t="s">
        <v>31</v>
      </c>
      <c r="C14" s="38">
        <v>532145.9</v>
      </c>
      <c r="D14" s="38">
        <v>523742.6</v>
      </c>
      <c r="E14" s="38">
        <f t="shared" si="0"/>
        <v>98.420865405521297</v>
      </c>
      <c r="F14" s="38">
        <v>102008</v>
      </c>
      <c r="G14" s="38">
        <v>97279.9</v>
      </c>
      <c r="H14" s="38">
        <v>103849.8</v>
      </c>
      <c r="I14" s="38">
        <f t="shared" si="1"/>
        <v>106.75360480428127</v>
      </c>
      <c r="J14" s="38">
        <f t="shared" si="2"/>
        <v>101.80554466316367</v>
      </c>
      <c r="K14" s="38">
        <v>84232</v>
      </c>
      <c r="L14" s="38">
        <v>88316.7</v>
      </c>
      <c r="M14" s="38">
        <f t="shared" si="3"/>
        <v>104.84934466710989</v>
      </c>
      <c r="N14" s="38">
        <v>54344</v>
      </c>
      <c r="O14" s="38">
        <v>55863.7</v>
      </c>
      <c r="P14" s="38">
        <f t="shared" si="4"/>
        <v>102.79644486971881</v>
      </c>
      <c r="Q14" s="38">
        <v>3703.1</v>
      </c>
      <c r="R14" s="39">
        <v>4307.8</v>
      </c>
      <c r="S14" s="38">
        <f t="shared" si="5"/>
        <v>116.32956171856013</v>
      </c>
      <c r="T14" s="38">
        <v>1340</v>
      </c>
      <c r="U14" s="38">
        <v>1530.9</v>
      </c>
      <c r="V14" s="38">
        <f t="shared" si="6"/>
        <v>114.24626865671644</v>
      </c>
      <c r="W14" s="38">
        <v>6449.1</v>
      </c>
      <c r="X14" s="38">
        <v>6896.3</v>
      </c>
      <c r="Y14" s="38">
        <f t="shared" si="7"/>
        <v>106.93430091020453</v>
      </c>
      <c r="Z14" s="38">
        <v>7739.6</v>
      </c>
      <c r="AA14" s="38">
        <v>6282.5</v>
      </c>
      <c r="AB14" s="38">
        <f t="shared" si="8"/>
        <v>81.173445656106253</v>
      </c>
      <c r="AC14" s="38">
        <v>13047.9</v>
      </c>
      <c r="AD14" s="38">
        <v>15533.1</v>
      </c>
      <c r="AE14" s="38">
        <f t="shared" si="9"/>
        <v>119.04674315407078</v>
      </c>
      <c r="AF14" s="38">
        <v>4238.3</v>
      </c>
      <c r="AG14" s="38">
        <v>5085.3999999999996</v>
      </c>
      <c r="AH14" s="38">
        <f t="shared" si="10"/>
        <v>119.98678715522732</v>
      </c>
      <c r="AI14" s="38">
        <v>2142.6999999999998</v>
      </c>
      <c r="AJ14" s="38">
        <v>3722.1</v>
      </c>
      <c r="AK14" s="38">
        <f t="shared" si="11"/>
        <v>173.71073878751108</v>
      </c>
      <c r="AL14" s="38">
        <v>430137.9</v>
      </c>
      <c r="AM14" s="38">
        <v>419892.8</v>
      </c>
      <c r="AN14" s="38">
        <f t="shared" si="12"/>
        <v>97.618182448000965</v>
      </c>
      <c r="AO14" s="38">
        <v>572299</v>
      </c>
      <c r="AP14" s="38">
        <v>511575</v>
      </c>
      <c r="AQ14" s="38">
        <f t="shared" si="13"/>
        <v>89.389462501244978</v>
      </c>
      <c r="AR14" s="38">
        <v>-40153.1</v>
      </c>
      <c r="AS14" s="38">
        <v>12167.6</v>
      </c>
      <c r="AT14" s="9"/>
    </row>
    <row r="15" spans="1:46" s="10" customFormat="1" ht="24" customHeight="1" x14ac:dyDescent="0.25">
      <c r="A15" s="37">
        <f t="shared" si="14"/>
        <v>6</v>
      </c>
      <c r="B15" s="37" t="s">
        <v>32</v>
      </c>
      <c r="C15" s="38">
        <v>906229.7</v>
      </c>
      <c r="D15" s="38">
        <v>903800.6</v>
      </c>
      <c r="E15" s="38">
        <f t="shared" si="0"/>
        <v>99.731955375110743</v>
      </c>
      <c r="F15" s="38">
        <v>136653</v>
      </c>
      <c r="G15" s="38">
        <v>134463.29999999999</v>
      </c>
      <c r="H15" s="38">
        <v>137835.9</v>
      </c>
      <c r="I15" s="38">
        <f t="shared" si="1"/>
        <v>102.50819368556327</v>
      </c>
      <c r="J15" s="38">
        <f t="shared" si="2"/>
        <v>100.86562314768062</v>
      </c>
      <c r="K15" s="38">
        <v>101248.5</v>
      </c>
      <c r="L15" s="38">
        <v>106231.4</v>
      </c>
      <c r="M15" s="38">
        <f t="shared" si="3"/>
        <v>104.9214556265031</v>
      </c>
      <c r="N15" s="38">
        <v>58693.3</v>
      </c>
      <c r="O15" s="38">
        <v>61092.7</v>
      </c>
      <c r="P15" s="38">
        <f t="shared" si="4"/>
        <v>104.08803049070336</v>
      </c>
      <c r="Q15" s="38">
        <v>3540.7</v>
      </c>
      <c r="R15" s="39">
        <v>4490</v>
      </c>
      <c r="S15" s="38">
        <f t="shared" si="5"/>
        <v>126.81108255429719</v>
      </c>
      <c r="T15" s="38">
        <v>2396.4</v>
      </c>
      <c r="U15" s="38">
        <v>2564.5</v>
      </c>
      <c r="V15" s="38">
        <f t="shared" si="6"/>
        <v>107.01468869971625</v>
      </c>
      <c r="W15" s="38">
        <v>12442.5</v>
      </c>
      <c r="X15" s="38">
        <v>11871.3</v>
      </c>
      <c r="Y15" s="38">
        <f t="shared" si="7"/>
        <v>95.40928270042194</v>
      </c>
      <c r="Z15" s="38">
        <v>6137.8</v>
      </c>
      <c r="AA15" s="38">
        <v>5790.1</v>
      </c>
      <c r="AB15" s="38">
        <f t="shared" si="8"/>
        <v>94.335103783114477</v>
      </c>
      <c r="AC15" s="38">
        <v>33214.800000000003</v>
      </c>
      <c r="AD15" s="38">
        <v>31604.400000000001</v>
      </c>
      <c r="AE15" s="38">
        <f t="shared" si="9"/>
        <v>95.151558943603447</v>
      </c>
      <c r="AF15" s="38">
        <v>10053.9</v>
      </c>
      <c r="AG15" s="38">
        <v>11226.8</v>
      </c>
      <c r="AH15" s="38">
        <f t="shared" si="10"/>
        <v>111.66611961527366</v>
      </c>
      <c r="AI15" s="38">
        <v>12949.9</v>
      </c>
      <c r="AJ15" s="38">
        <v>11730.5</v>
      </c>
      <c r="AK15" s="38">
        <f t="shared" si="11"/>
        <v>90.583711071127965</v>
      </c>
      <c r="AL15" s="38">
        <v>769576.7</v>
      </c>
      <c r="AM15" s="38">
        <v>765964.7</v>
      </c>
      <c r="AN15" s="38">
        <f t="shared" si="12"/>
        <v>99.530651070906913</v>
      </c>
      <c r="AO15" s="38">
        <v>970280.7</v>
      </c>
      <c r="AP15" s="38">
        <v>907526.1</v>
      </c>
      <c r="AQ15" s="38">
        <f t="shared" si="13"/>
        <v>93.532325233306196</v>
      </c>
      <c r="AR15" s="38">
        <v>-64050.9</v>
      </c>
      <c r="AS15" s="38">
        <v>-3725.5</v>
      </c>
      <c r="AT15" s="9"/>
    </row>
    <row r="16" spans="1:46" s="10" customFormat="1" ht="24" customHeight="1" x14ac:dyDescent="0.25">
      <c r="A16" s="37">
        <f t="shared" si="14"/>
        <v>7</v>
      </c>
      <c r="B16" s="37" t="s">
        <v>33</v>
      </c>
      <c r="C16" s="38">
        <v>628737</v>
      </c>
      <c r="D16" s="38">
        <v>623387.6</v>
      </c>
      <c r="E16" s="38">
        <f t="shared" si="0"/>
        <v>99.149183203787899</v>
      </c>
      <c r="F16" s="38">
        <v>122804.9</v>
      </c>
      <c r="G16" s="38">
        <v>125802.4</v>
      </c>
      <c r="H16" s="38">
        <v>124872.4</v>
      </c>
      <c r="I16" s="38">
        <f t="shared" si="1"/>
        <v>99.260745422980804</v>
      </c>
      <c r="J16" s="38">
        <f t="shared" si="2"/>
        <v>101.68356474375209</v>
      </c>
      <c r="K16" s="38">
        <v>106919.1</v>
      </c>
      <c r="L16" s="38">
        <v>106558</v>
      </c>
      <c r="M16" s="38">
        <f t="shared" si="3"/>
        <v>99.662268013853463</v>
      </c>
      <c r="N16" s="38">
        <v>72972.3</v>
      </c>
      <c r="O16" s="38">
        <v>76551.5</v>
      </c>
      <c r="P16" s="38">
        <f t="shared" si="4"/>
        <v>104.9048748634756</v>
      </c>
      <c r="Q16" s="38">
        <v>3343.7</v>
      </c>
      <c r="R16" s="39">
        <v>4366.2</v>
      </c>
      <c r="S16" s="38">
        <f t="shared" si="5"/>
        <v>130.57989652181715</v>
      </c>
      <c r="T16" s="38">
        <v>1192.7</v>
      </c>
      <c r="U16" s="38">
        <v>1343.4</v>
      </c>
      <c r="V16" s="38">
        <f t="shared" si="6"/>
        <v>112.63519745116125</v>
      </c>
      <c r="W16" s="38">
        <v>4952</v>
      </c>
      <c r="X16" s="38">
        <v>4830.8999999999996</v>
      </c>
      <c r="Y16" s="38">
        <f t="shared" si="7"/>
        <v>97.554523424878823</v>
      </c>
      <c r="Z16" s="38">
        <v>6686.8</v>
      </c>
      <c r="AA16" s="38">
        <v>6121.7</v>
      </c>
      <c r="AB16" s="38">
        <f t="shared" si="8"/>
        <v>91.549021953699821</v>
      </c>
      <c r="AC16" s="38">
        <v>18883.2</v>
      </c>
      <c r="AD16" s="38">
        <v>18314.400000000001</v>
      </c>
      <c r="AE16" s="38">
        <f t="shared" si="9"/>
        <v>96.987798678190146</v>
      </c>
      <c r="AF16" s="38">
        <v>9779.2000000000007</v>
      </c>
      <c r="AG16" s="38">
        <v>8851.1</v>
      </c>
      <c r="AH16" s="38">
        <f t="shared" si="10"/>
        <v>90.509448625654443</v>
      </c>
      <c r="AI16" s="38">
        <v>3491.5</v>
      </c>
      <c r="AJ16" s="38">
        <v>3984.7</v>
      </c>
      <c r="AK16" s="38">
        <f t="shared" si="11"/>
        <v>114.12573392524703</v>
      </c>
      <c r="AL16" s="38">
        <v>505932.1</v>
      </c>
      <c r="AM16" s="38">
        <v>498515.20000000001</v>
      </c>
      <c r="AN16" s="38">
        <f t="shared" si="12"/>
        <v>98.534012765744663</v>
      </c>
      <c r="AO16" s="38">
        <v>655763.30000000005</v>
      </c>
      <c r="AP16" s="38">
        <v>594970.19999999995</v>
      </c>
      <c r="AQ16" s="38">
        <f t="shared" si="13"/>
        <v>90.72941410414397</v>
      </c>
      <c r="AR16" s="38">
        <v>-27026.3</v>
      </c>
      <c r="AS16" s="38">
        <v>28417.5</v>
      </c>
      <c r="AT16" s="9"/>
    </row>
    <row r="17" spans="1:46" s="10" customFormat="1" ht="24" customHeight="1" x14ac:dyDescent="0.25">
      <c r="A17" s="37">
        <f t="shared" si="14"/>
        <v>8</v>
      </c>
      <c r="B17" s="37" t="s">
        <v>34</v>
      </c>
      <c r="C17" s="38">
        <v>712505.5</v>
      </c>
      <c r="D17" s="38">
        <v>708694.5</v>
      </c>
      <c r="E17" s="38">
        <f t="shared" si="0"/>
        <v>99.465126935862244</v>
      </c>
      <c r="F17" s="38">
        <v>128895</v>
      </c>
      <c r="G17" s="38">
        <v>126254.2</v>
      </c>
      <c r="H17" s="38">
        <v>125232.3</v>
      </c>
      <c r="I17" s="38">
        <f t="shared" si="1"/>
        <v>99.190601183960609</v>
      </c>
      <c r="J17" s="38">
        <f t="shared" si="2"/>
        <v>97.158384731758403</v>
      </c>
      <c r="K17" s="38">
        <v>113188.3</v>
      </c>
      <c r="L17" s="38">
        <v>110699.2</v>
      </c>
      <c r="M17" s="38">
        <f t="shared" si="3"/>
        <v>97.800921119939062</v>
      </c>
      <c r="N17" s="38">
        <v>71189.3</v>
      </c>
      <c r="O17" s="38">
        <v>72408.3</v>
      </c>
      <c r="P17" s="38">
        <f t="shared" si="4"/>
        <v>101.71233598307612</v>
      </c>
      <c r="Q17" s="38">
        <v>5028.3</v>
      </c>
      <c r="R17" s="39">
        <v>4444</v>
      </c>
      <c r="S17" s="38">
        <f t="shared" si="5"/>
        <v>88.379770498975802</v>
      </c>
      <c r="T17" s="38">
        <v>1827.7</v>
      </c>
      <c r="U17" s="38">
        <v>2193.6999999999998</v>
      </c>
      <c r="V17" s="38">
        <f t="shared" si="6"/>
        <v>120.02516824424139</v>
      </c>
      <c r="W17" s="38">
        <v>8489.7000000000007</v>
      </c>
      <c r="X17" s="38">
        <v>9085.5</v>
      </c>
      <c r="Y17" s="38">
        <f t="shared" si="7"/>
        <v>107.01791582741438</v>
      </c>
      <c r="Z17" s="38">
        <v>12176.7</v>
      </c>
      <c r="AA17" s="38">
        <v>10293.200000000001</v>
      </c>
      <c r="AB17" s="38">
        <f t="shared" si="8"/>
        <v>84.531933939408873</v>
      </c>
      <c r="AC17" s="38">
        <v>13065.9</v>
      </c>
      <c r="AD17" s="38">
        <v>14533.1</v>
      </c>
      <c r="AE17" s="38">
        <f t="shared" si="9"/>
        <v>111.22923028647089</v>
      </c>
      <c r="AF17" s="38">
        <v>3889.1</v>
      </c>
      <c r="AG17" s="38">
        <v>4446.8999999999996</v>
      </c>
      <c r="AH17" s="38">
        <f t="shared" si="10"/>
        <v>114.34264997043017</v>
      </c>
      <c r="AI17" s="38">
        <v>2272.1999999999998</v>
      </c>
      <c r="AJ17" s="38">
        <v>4117.2</v>
      </c>
      <c r="AK17" s="38">
        <f t="shared" si="11"/>
        <v>181.19883813044626</v>
      </c>
      <c r="AL17" s="38">
        <v>583610.6</v>
      </c>
      <c r="AM17" s="38">
        <v>583462.19999999995</v>
      </c>
      <c r="AN17" s="38">
        <f t="shared" si="12"/>
        <v>99.97457208625066</v>
      </c>
      <c r="AO17" s="38">
        <v>751070.7</v>
      </c>
      <c r="AP17" s="38">
        <v>704978</v>
      </c>
      <c r="AQ17" s="38">
        <f t="shared" si="13"/>
        <v>93.863067751145138</v>
      </c>
      <c r="AR17" s="38">
        <v>-38565.199999999997</v>
      </c>
      <c r="AS17" s="38">
        <v>3716.5</v>
      </c>
      <c r="AT17" s="9"/>
    </row>
    <row r="18" spans="1:46" s="10" customFormat="1" ht="24" customHeight="1" x14ac:dyDescent="0.25">
      <c r="A18" s="37">
        <f t="shared" si="14"/>
        <v>9</v>
      </c>
      <c r="B18" s="37" t="s">
        <v>35</v>
      </c>
      <c r="C18" s="38">
        <v>417030.6</v>
      </c>
      <c r="D18" s="38">
        <v>410086.2</v>
      </c>
      <c r="E18" s="38">
        <f t="shared" si="0"/>
        <v>98.334798453638655</v>
      </c>
      <c r="F18" s="38">
        <v>108589.9</v>
      </c>
      <c r="G18" s="38">
        <v>102479.8</v>
      </c>
      <c r="H18" s="38">
        <v>109624.9</v>
      </c>
      <c r="I18" s="38">
        <f t="shared" si="1"/>
        <v>106.97220330250448</v>
      </c>
      <c r="J18" s="38">
        <f t="shared" si="2"/>
        <v>100.95312731662889</v>
      </c>
      <c r="K18" s="38">
        <v>94827.7</v>
      </c>
      <c r="L18" s="38">
        <v>96884.6</v>
      </c>
      <c r="M18" s="38">
        <f t="shared" si="3"/>
        <v>102.16909194254423</v>
      </c>
      <c r="N18" s="38">
        <v>73022.399999999994</v>
      </c>
      <c r="O18" s="38">
        <v>74267.3</v>
      </c>
      <c r="P18" s="38">
        <f t="shared" si="4"/>
        <v>101.7048193431057</v>
      </c>
      <c r="Q18" s="38">
        <v>1862.4</v>
      </c>
      <c r="R18" s="39">
        <v>2186.4</v>
      </c>
      <c r="S18" s="38">
        <f t="shared" si="5"/>
        <v>117.39690721649485</v>
      </c>
      <c r="T18" s="38">
        <v>1049.4000000000001</v>
      </c>
      <c r="U18" s="38">
        <v>1237.5999999999999</v>
      </c>
      <c r="V18" s="38">
        <f t="shared" si="6"/>
        <v>117.93405755669906</v>
      </c>
      <c r="W18" s="38">
        <v>4088.8</v>
      </c>
      <c r="X18" s="38">
        <v>3899.1</v>
      </c>
      <c r="Y18" s="38">
        <f t="shared" si="7"/>
        <v>95.360496967325375</v>
      </c>
      <c r="Z18" s="38">
        <v>4239.5</v>
      </c>
      <c r="AA18" s="38">
        <v>3738.8</v>
      </c>
      <c r="AB18" s="38">
        <f t="shared" si="8"/>
        <v>88.189645005307241</v>
      </c>
      <c r="AC18" s="38">
        <v>7652.1</v>
      </c>
      <c r="AD18" s="38">
        <v>12740.3</v>
      </c>
      <c r="AE18" s="38">
        <f t="shared" si="9"/>
        <v>166.49416500045737</v>
      </c>
      <c r="AF18" s="38">
        <v>3796.1</v>
      </c>
      <c r="AG18" s="38">
        <v>8314.6</v>
      </c>
      <c r="AH18" s="38">
        <f t="shared" si="10"/>
        <v>219.03005716393142</v>
      </c>
      <c r="AI18" s="38">
        <v>986.9</v>
      </c>
      <c r="AJ18" s="38">
        <v>1957.2</v>
      </c>
      <c r="AK18" s="38">
        <f t="shared" si="11"/>
        <v>198.31796534603302</v>
      </c>
      <c r="AL18" s="38">
        <v>308440.7</v>
      </c>
      <c r="AM18" s="38">
        <v>300461.3</v>
      </c>
      <c r="AN18" s="38">
        <f t="shared" si="12"/>
        <v>97.412987326251027</v>
      </c>
      <c r="AO18" s="38">
        <v>426452</v>
      </c>
      <c r="AP18" s="38">
        <v>379831.2</v>
      </c>
      <c r="AQ18" s="38">
        <f t="shared" si="13"/>
        <v>89.06774971157364</v>
      </c>
      <c r="AR18" s="38">
        <v>-9421.4</v>
      </c>
      <c r="AS18" s="38">
        <v>30254.9</v>
      </c>
      <c r="AT18" s="9"/>
    </row>
    <row r="19" spans="1:46" s="10" customFormat="1" ht="24" customHeight="1" x14ac:dyDescent="0.25">
      <c r="A19" s="37">
        <f t="shared" si="14"/>
        <v>10</v>
      </c>
      <c r="B19" s="37" t="s">
        <v>36</v>
      </c>
      <c r="C19" s="38">
        <v>444756.5</v>
      </c>
      <c r="D19" s="38">
        <v>450603.4</v>
      </c>
      <c r="E19" s="38">
        <f t="shared" si="0"/>
        <v>101.31462946578634</v>
      </c>
      <c r="F19" s="38">
        <v>64075.6</v>
      </c>
      <c r="G19" s="38">
        <v>60129.9</v>
      </c>
      <c r="H19" s="38">
        <v>65977.600000000006</v>
      </c>
      <c r="I19" s="38">
        <f t="shared" si="1"/>
        <v>109.72511179962051</v>
      </c>
      <c r="J19" s="38">
        <f t="shared" si="2"/>
        <v>102.96836861457403</v>
      </c>
      <c r="K19" s="38">
        <v>52082</v>
      </c>
      <c r="L19" s="38">
        <v>56775.199999999997</v>
      </c>
      <c r="M19" s="38">
        <f t="shared" si="3"/>
        <v>109.01117468607195</v>
      </c>
      <c r="N19" s="38">
        <v>32462.2</v>
      </c>
      <c r="O19" s="38">
        <v>35787</v>
      </c>
      <c r="P19" s="38">
        <f t="shared" si="4"/>
        <v>110.24206615694561</v>
      </c>
      <c r="Q19" s="38">
        <v>1165.8</v>
      </c>
      <c r="R19" s="39">
        <v>1392.5</v>
      </c>
      <c r="S19" s="38">
        <f t="shared" si="5"/>
        <v>119.44587407788643</v>
      </c>
      <c r="T19" s="38">
        <v>793</v>
      </c>
      <c r="U19" s="38">
        <v>976.5</v>
      </c>
      <c r="V19" s="38">
        <f t="shared" si="6"/>
        <v>123.13997477931903</v>
      </c>
      <c r="W19" s="38">
        <v>4863.2</v>
      </c>
      <c r="X19" s="38">
        <v>4490.1000000000004</v>
      </c>
      <c r="Y19" s="38">
        <f t="shared" si="7"/>
        <v>92.328096726435277</v>
      </c>
      <c r="Z19" s="38">
        <v>3259.5</v>
      </c>
      <c r="AA19" s="38">
        <v>3028.2</v>
      </c>
      <c r="AB19" s="38">
        <f t="shared" si="8"/>
        <v>92.903819604233774</v>
      </c>
      <c r="AC19" s="38">
        <v>8048</v>
      </c>
      <c r="AD19" s="38">
        <v>9202.4</v>
      </c>
      <c r="AE19" s="38">
        <f t="shared" si="9"/>
        <v>114.34393638170974</v>
      </c>
      <c r="AF19" s="38">
        <v>3520.4</v>
      </c>
      <c r="AG19" s="38">
        <v>4503.8</v>
      </c>
      <c r="AH19" s="38">
        <f t="shared" si="10"/>
        <v>127.93432564481309</v>
      </c>
      <c r="AI19" s="38">
        <v>1218.2</v>
      </c>
      <c r="AJ19" s="38">
        <v>713.2</v>
      </c>
      <c r="AK19" s="38">
        <f t="shared" si="11"/>
        <v>58.545394844853064</v>
      </c>
      <c r="AL19" s="38">
        <v>380680.9</v>
      </c>
      <c r="AM19" s="38">
        <v>384625.8</v>
      </c>
      <c r="AN19" s="38">
        <f t="shared" si="12"/>
        <v>101.03627473823875</v>
      </c>
      <c r="AO19" s="38">
        <v>456805.8</v>
      </c>
      <c r="AP19" s="38">
        <v>433250.9</v>
      </c>
      <c r="AQ19" s="38">
        <f t="shared" si="13"/>
        <v>94.843563720075366</v>
      </c>
      <c r="AR19" s="38">
        <v>-12049.3</v>
      </c>
      <c r="AS19" s="38">
        <v>17352.5</v>
      </c>
      <c r="AT19" s="9"/>
    </row>
    <row r="20" spans="1:46" s="10" customFormat="1" ht="24" customHeight="1" x14ac:dyDescent="0.25">
      <c r="A20" s="37">
        <f t="shared" si="14"/>
        <v>11</v>
      </c>
      <c r="B20" s="37" t="s">
        <v>37</v>
      </c>
      <c r="C20" s="38">
        <v>616963.30000000005</v>
      </c>
      <c r="D20" s="38">
        <v>597201.5</v>
      </c>
      <c r="E20" s="38">
        <f t="shared" si="0"/>
        <v>96.796924549644999</v>
      </c>
      <c r="F20" s="38">
        <v>101701.3</v>
      </c>
      <c r="G20" s="38">
        <v>105700.2</v>
      </c>
      <c r="H20" s="38">
        <v>104343.3</v>
      </c>
      <c r="I20" s="38">
        <f t="shared" si="1"/>
        <v>98.716274898249949</v>
      </c>
      <c r="J20" s="38">
        <f t="shared" si="2"/>
        <v>102.59780356789933</v>
      </c>
      <c r="K20" s="38">
        <v>87032.2</v>
      </c>
      <c r="L20" s="38">
        <v>90925.6</v>
      </c>
      <c r="M20" s="38">
        <f t="shared" si="3"/>
        <v>104.47351669841738</v>
      </c>
      <c r="N20" s="38">
        <v>53648.5</v>
      </c>
      <c r="O20" s="38">
        <v>54263</v>
      </c>
      <c r="P20" s="38">
        <f t="shared" si="4"/>
        <v>101.14541879083292</v>
      </c>
      <c r="Q20" s="38">
        <v>1933.3</v>
      </c>
      <c r="R20" s="39">
        <v>2843.7</v>
      </c>
      <c r="S20" s="38">
        <f t="shared" si="5"/>
        <v>147.09046707701856</v>
      </c>
      <c r="T20" s="38">
        <v>1456.7</v>
      </c>
      <c r="U20" s="38">
        <v>1706.1</v>
      </c>
      <c r="V20" s="38">
        <f t="shared" si="6"/>
        <v>117.12088968215831</v>
      </c>
      <c r="W20" s="38">
        <v>9966.7000000000007</v>
      </c>
      <c r="X20" s="38">
        <v>10851.5</v>
      </c>
      <c r="Y20" s="38">
        <f t="shared" si="7"/>
        <v>108.87756228240038</v>
      </c>
      <c r="Z20" s="38">
        <v>5571.8</v>
      </c>
      <c r="AA20" s="38">
        <v>4735.5</v>
      </c>
      <c r="AB20" s="38">
        <f t="shared" si="8"/>
        <v>84.990487813632924</v>
      </c>
      <c r="AC20" s="38">
        <v>18668.099999999999</v>
      </c>
      <c r="AD20" s="38">
        <v>13417.7</v>
      </c>
      <c r="AE20" s="38">
        <f t="shared" si="9"/>
        <v>71.875016739786062</v>
      </c>
      <c r="AF20" s="38">
        <v>5832.7</v>
      </c>
      <c r="AG20" s="38">
        <v>6170.9</v>
      </c>
      <c r="AH20" s="38">
        <f t="shared" si="10"/>
        <v>105.79834382018618</v>
      </c>
      <c r="AI20" s="38">
        <v>5331.4</v>
      </c>
      <c r="AJ20" s="38">
        <v>708.3</v>
      </c>
      <c r="AK20" s="38">
        <f t="shared" si="11"/>
        <v>13.285440972352477</v>
      </c>
      <c r="AL20" s="38">
        <v>515262</v>
      </c>
      <c r="AM20" s="38">
        <v>492858.3</v>
      </c>
      <c r="AN20" s="38">
        <f t="shared" si="12"/>
        <v>95.651978993211216</v>
      </c>
      <c r="AO20" s="38">
        <v>655880.4</v>
      </c>
      <c r="AP20" s="38">
        <v>565165.30000000005</v>
      </c>
      <c r="AQ20" s="38">
        <f t="shared" si="13"/>
        <v>86.168957023262166</v>
      </c>
      <c r="AR20" s="38">
        <v>-38917</v>
      </c>
      <c r="AS20" s="38">
        <v>32036.3</v>
      </c>
      <c r="AT20" s="9"/>
    </row>
    <row r="21" spans="1:46" s="10" customFormat="1" ht="24" customHeight="1" x14ac:dyDescent="0.25">
      <c r="A21" s="37">
        <f t="shared" si="14"/>
        <v>12</v>
      </c>
      <c r="B21" s="37" t="s">
        <v>38</v>
      </c>
      <c r="C21" s="38">
        <v>872891.5</v>
      </c>
      <c r="D21" s="38">
        <v>872922.8</v>
      </c>
      <c r="E21" s="38">
        <f t="shared" si="0"/>
        <v>100.00358578357105</v>
      </c>
      <c r="F21" s="38">
        <v>198977.3</v>
      </c>
      <c r="G21" s="38">
        <v>196207.4</v>
      </c>
      <c r="H21" s="38">
        <v>203218.2</v>
      </c>
      <c r="I21" s="38">
        <f t="shared" si="1"/>
        <v>103.57315779119443</v>
      </c>
      <c r="J21" s="38">
        <f t="shared" si="2"/>
        <v>102.13134865132858</v>
      </c>
      <c r="K21" s="38">
        <v>166881</v>
      </c>
      <c r="L21" s="38">
        <v>176494.5</v>
      </c>
      <c r="M21" s="38">
        <f t="shared" si="3"/>
        <v>105.76069175040897</v>
      </c>
      <c r="N21" s="38">
        <v>114465.1</v>
      </c>
      <c r="O21" s="38">
        <v>119761.9</v>
      </c>
      <c r="P21" s="38">
        <f t="shared" si="4"/>
        <v>104.62743665973295</v>
      </c>
      <c r="Q21" s="38">
        <v>3950</v>
      </c>
      <c r="R21" s="39">
        <v>4751.8</v>
      </c>
      <c r="S21" s="38">
        <f t="shared" si="5"/>
        <v>120.2987341772152</v>
      </c>
      <c r="T21" s="38">
        <v>2071.9</v>
      </c>
      <c r="U21" s="38">
        <v>2487.5</v>
      </c>
      <c r="V21" s="38">
        <f t="shared" si="6"/>
        <v>120.05888315073121</v>
      </c>
      <c r="W21" s="38">
        <v>17271.8</v>
      </c>
      <c r="X21" s="38">
        <v>16758.099999999999</v>
      </c>
      <c r="Y21" s="38">
        <f t="shared" si="7"/>
        <v>97.025787700181795</v>
      </c>
      <c r="Z21" s="38">
        <v>10399.799999999999</v>
      </c>
      <c r="AA21" s="38">
        <v>10748.2</v>
      </c>
      <c r="AB21" s="38">
        <f t="shared" si="8"/>
        <v>103.35006442431587</v>
      </c>
      <c r="AC21" s="38">
        <v>29326.400000000001</v>
      </c>
      <c r="AD21" s="38">
        <v>26723.7</v>
      </c>
      <c r="AE21" s="38">
        <f t="shared" si="9"/>
        <v>91.125061378143926</v>
      </c>
      <c r="AF21" s="38">
        <v>12493.9</v>
      </c>
      <c r="AG21" s="38">
        <v>13748.4</v>
      </c>
      <c r="AH21" s="38">
        <f t="shared" si="10"/>
        <v>110.04089995918007</v>
      </c>
      <c r="AI21" s="38">
        <v>3021.4</v>
      </c>
      <c r="AJ21" s="38">
        <v>4234.6000000000004</v>
      </c>
      <c r="AK21" s="38">
        <f t="shared" si="11"/>
        <v>140.15357119216259</v>
      </c>
      <c r="AL21" s="38">
        <v>673914.2</v>
      </c>
      <c r="AM21" s="38">
        <v>669704.6</v>
      </c>
      <c r="AN21" s="38">
        <f t="shared" si="12"/>
        <v>99.375350749398066</v>
      </c>
      <c r="AO21" s="38">
        <v>916631.7</v>
      </c>
      <c r="AP21" s="38">
        <v>846925.5</v>
      </c>
      <c r="AQ21" s="38">
        <f t="shared" si="13"/>
        <v>92.395397191696517</v>
      </c>
      <c r="AR21" s="38">
        <v>-43740.2</v>
      </c>
      <c r="AS21" s="38">
        <v>25997.3</v>
      </c>
      <c r="AT21" s="9"/>
    </row>
    <row r="22" spans="1:46" s="10" customFormat="1" ht="24" customHeight="1" x14ac:dyDescent="0.25">
      <c r="A22" s="37">
        <f t="shared" si="14"/>
        <v>13</v>
      </c>
      <c r="B22" s="37" t="s">
        <v>39</v>
      </c>
      <c r="C22" s="38">
        <v>439729.5</v>
      </c>
      <c r="D22" s="38">
        <v>422600.4</v>
      </c>
      <c r="E22" s="38">
        <f t="shared" si="0"/>
        <v>96.104627958779204</v>
      </c>
      <c r="F22" s="38">
        <v>76141.399999999994</v>
      </c>
      <c r="G22" s="38">
        <v>75765.100000000006</v>
      </c>
      <c r="H22" s="38">
        <v>84196.6</v>
      </c>
      <c r="I22" s="38">
        <f t="shared" si="1"/>
        <v>111.12847471989082</v>
      </c>
      <c r="J22" s="38">
        <f t="shared" si="2"/>
        <v>110.57926436866148</v>
      </c>
      <c r="K22" s="38">
        <v>66450.100000000006</v>
      </c>
      <c r="L22" s="38">
        <v>71836.100000000006</v>
      </c>
      <c r="M22" s="38">
        <f t="shared" si="3"/>
        <v>108.10533016504114</v>
      </c>
      <c r="N22" s="38">
        <v>41426.800000000003</v>
      </c>
      <c r="O22" s="38">
        <v>41235.199999999997</v>
      </c>
      <c r="P22" s="38">
        <f t="shared" si="4"/>
        <v>99.537497465408848</v>
      </c>
      <c r="Q22" s="38">
        <v>1136.2</v>
      </c>
      <c r="R22" s="39">
        <v>1350.4</v>
      </c>
      <c r="S22" s="38">
        <f t="shared" si="5"/>
        <v>118.85231473332161</v>
      </c>
      <c r="T22" s="38">
        <v>852.2</v>
      </c>
      <c r="U22" s="38">
        <v>1011.7</v>
      </c>
      <c r="V22" s="38">
        <f t="shared" si="6"/>
        <v>118.71626378784323</v>
      </c>
      <c r="W22" s="38">
        <v>3430</v>
      </c>
      <c r="X22" s="38">
        <v>2906.4</v>
      </c>
      <c r="Y22" s="38">
        <f t="shared" si="7"/>
        <v>84.734693877551024</v>
      </c>
      <c r="Z22" s="38">
        <v>3461.5</v>
      </c>
      <c r="AA22" s="38">
        <v>3704.5</v>
      </c>
      <c r="AB22" s="38">
        <f t="shared" si="8"/>
        <v>107.02007800086668</v>
      </c>
      <c r="AC22" s="38">
        <v>9314.9</v>
      </c>
      <c r="AD22" s="38">
        <v>12360.5</v>
      </c>
      <c r="AE22" s="38">
        <f t="shared" si="9"/>
        <v>132.69600317770454</v>
      </c>
      <c r="AF22" s="38">
        <v>6259.6</v>
      </c>
      <c r="AG22" s="38">
        <v>8287.2000000000007</v>
      </c>
      <c r="AH22" s="38">
        <f t="shared" si="10"/>
        <v>132.39184612435301</v>
      </c>
      <c r="AI22" s="38">
        <v>820.2</v>
      </c>
      <c r="AJ22" s="38">
        <v>2216.6</v>
      </c>
      <c r="AK22" s="38">
        <f t="shared" si="11"/>
        <v>270.25115825408432</v>
      </c>
      <c r="AL22" s="38">
        <v>363588</v>
      </c>
      <c r="AM22" s="38">
        <v>338403.8</v>
      </c>
      <c r="AN22" s="38">
        <f t="shared" si="12"/>
        <v>93.073423765360786</v>
      </c>
      <c r="AO22" s="38">
        <v>439979.5</v>
      </c>
      <c r="AP22" s="38">
        <v>387767.9</v>
      </c>
      <c r="AQ22" s="38">
        <f t="shared" si="13"/>
        <v>88.133174386533923</v>
      </c>
      <c r="AR22" s="38">
        <v>-250</v>
      </c>
      <c r="AS22" s="38">
        <v>34832.5</v>
      </c>
      <c r="AT22" s="9"/>
    </row>
    <row r="23" spans="1:46" s="10" customFormat="1" ht="24" customHeight="1" x14ac:dyDescent="0.25">
      <c r="A23" s="37">
        <f t="shared" si="14"/>
        <v>14</v>
      </c>
      <c r="B23" s="37" t="s">
        <v>40</v>
      </c>
      <c r="C23" s="38">
        <v>654563.69999999995</v>
      </c>
      <c r="D23" s="38">
        <v>640285.30000000005</v>
      </c>
      <c r="E23" s="38">
        <f t="shared" si="0"/>
        <v>97.818638583227283</v>
      </c>
      <c r="F23" s="38">
        <v>100878.1</v>
      </c>
      <c r="G23" s="38">
        <v>100623.3</v>
      </c>
      <c r="H23" s="38">
        <v>106849.8</v>
      </c>
      <c r="I23" s="38">
        <f t="shared" si="1"/>
        <v>106.18793062839322</v>
      </c>
      <c r="J23" s="38">
        <f t="shared" si="2"/>
        <v>105.91971894791831</v>
      </c>
      <c r="K23" s="38">
        <v>84163.4</v>
      </c>
      <c r="L23" s="38">
        <v>87536.6</v>
      </c>
      <c r="M23" s="38">
        <f t="shared" si="3"/>
        <v>104.00791793107219</v>
      </c>
      <c r="N23" s="38">
        <v>52448.3</v>
      </c>
      <c r="O23" s="38">
        <v>55294.1</v>
      </c>
      <c r="P23" s="38">
        <f t="shared" si="4"/>
        <v>105.42591466262967</v>
      </c>
      <c r="Q23" s="38">
        <v>3363.8</v>
      </c>
      <c r="R23" s="39">
        <v>3531.1</v>
      </c>
      <c r="S23" s="38">
        <f t="shared" si="5"/>
        <v>104.97354182769485</v>
      </c>
      <c r="T23" s="38">
        <v>1447.1</v>
      </c>
      <c r="U23" s="38">
        <v>1668.3</v>
      </c>
      <c r="V23" s="38">
        <f t="shared" si="6"/>
        <v>115.28574390159629</v>
      </c>
      <c r="W23" s="38">
        <v>4479.6000000000004</v>
      </c>
      <c r="X23" s="38">
        <v>4591.1000000000004</v>
      </c>
      <c r="Y23" s="38">
        <f t="shared" si="7"/>
        <v>102.48906152335029</v>
      </c>
      <c r="Z23" s="38">
        <v>4942.1000000000004</v>
      </c>
      <c r="AA23" s="38">
        <v>3361.8</v>
      </c>
      <c r="AB23" s="38">
        <f t="shared" si="8"/>
        <v>68.023714615244529</v>
      </c>
      <c r="AC23" s="38">
        <v>16460</v>
      </c>
      <c r="AD23" s="38">
        <v>19313.2</v>
      </c>
      <c r="AE23" s="38">
        <f t="shared" si="9"/>
        <v>117.33414337788579</v>
      </c>
      <c r="AF23" s="38">
        <v>7144.3</v>
      </c>
      <c r="AG23" s="38">
        <v>7572.3</v>
      </c>
      <c r="AH23" s="38">
        <f t="shared" si="10"/>
        <v>105.99078986044819</v>
      </c>
      <c r="AI23" s="38">
        <v>2716.7</v>
      </c>
      <c r="AJ23" s="38">
        <v>3973</v>
      </c>
      <c r="AK23" s="38">
        <f t="shared" si="11"/>
        <v>146.24360437295249</v>
      </c>
      <c r="AL23" s="38">
        <v>553685.6</v>
      </c>
      <c r="AM23" s="38">
        <v>533435.5</v>
      </c>
      <c r="AN23" s="38">
        <f t="shared" si="12"/>
        <v>96.342671725614679</v>
      </c>
      <c r="AO23" s="38">
        <v>695167.2</v>
      </c>
      <c r="AP23" s="38">
        <v>613344.19999999995</v>
      </c>
      <c r="AQ23" s="38">
        <f t="shared" si="13"/>
        <v>88.229738111924732</v>
      </c>
      <c r="AR23" s="38">
        <v>-40603.5</v>
      </c>
      <c r="AS23" s="38">
        <v>26941</v>
      </c>
      <c r="AT23" s="9"/>
    </row>
    <row r="24" spans="1:46" s="10" customFormat="1" ht="24" customHeight="1" x14ac:dyDescent="0.25">
      <c r="A24" s="37">
        <f t="shared" si="14"/>
        <v>15</v>
      </c>
      <c r="B24" s="37" t="s">
        <v>41</v>
      </c>
      <c r="C24" s="38">
        <v>1165720.2</v>
      </c>
      <c r="D24" s="38">
        <v>1159851.6000000001</v>
      </c>
      <c r="E24" s="38">
        <f t="shared" si="0"/>
        <v>99.496568730643958</v>
      </c>
      <c r="F24" s="38">
        <v>285604.7</v>
      </c>
      <c r="G24" s="38">
        <v>279083.40000000002</v>
      </c>
      <c r="H24" s="38">
        <v>292300.3</v>
      </c>
      <c r="I24" s="38">
        <f t="shared" si="1"/>
        <v>104.73582448830707</v>
      </c>
      <c r="J24" s="38">
        <f t="shared" si="2"/>
        <v>102.34435917896307</v>
      </c>
      <c r="K24" s="38">
        <v>244718.5</v>
      </c>
      <c r="L24" s="38">
        <v>255153.7</v>
      </c>
      <c r="M24" s="38">
        <f t="shared" si="3"/>
        <v>104.26416474439</v>
      </c>
      <c r="N24" s="38">
        <v>189915.6</v>
      </c>
      <c r="O24" s="38">
        <v>201099.3</v>
      </c>
      <c r="P24" s="38">
        <f t="shared" si="4"/>
        <v>105.88877375002367</v>
      </c>
      <c r="Q24" s="38">
        <v>5327.9</v>
      </c>
      <c r="R24" s="39">
        <v>4799.2</v>
      </c>
      <c r="S24" s="38">
        <f t="shared" si="5"/>
        <v>90.07676570506203</v>
      </c>
      <c r="T24" s="38">
        <v>2364.5</v>
      </c>
      <c r="U24" s="38">
        <v>2410.1</v>
      </c>
      <c r="V24" s="38">
        <f t="shared" si="6"/>
        <v>101.92852611545781</v>
      </c>
      <c r="W24" s="38">
        <v>18594.8</v>
      </c>
      <c r="X24" s="38">
        <v>17138.2</v>
      </c>
      <c r="Y24" s="38">
        <f t="shared" si="7"/>
        <v>92.166627229117822</v>
      </c>
      <c r="Z24" s="38">
        <v>9870.9</v>
      </c>
      <c r="AA24" s="38">
        <v>8333.1</v>
      </c>
      <c r="AB24" s="38">
        <f t="shared" si="8"/>
        <v>84.420873476582699</v>
      </c>
      <c r="AC24" s="38">
        <v>34365</v>
      </c>
      <c r="AD24" s="38">
        <v>37146.699999999997</v>
      </c>
      <c r="AE24" s="38">
        <f t="shared" si="9"/>
        <v>108.09457296668121</v>
      </c>
      <c r="AF24" s="38">
        <v>11489.5</v>
      </c>
      <c r="AG24" s="38">
        <v>10346.9</v>
      </c>
      <c r="AH24" s="38">
        <f t="shared" si="10"/>
        <v>90.05526785325732</v>
      </c>
      <c r="AI24" s="38">
        <v>4998.8</v>
      </c>
      <c r="AJ24" s="38">
        <v>11215.3</v>
      </c>
      <c r="AK24" s="38">
        <f t="shared" si="11"/>
        <v>224.3598463631271</v>
      </c>
      <c r="AL24" s="38">
        <v>880115.5</v>
      </c>
      <c r="AM24" s="38">
        <v>867551.3</v>
      </c>
      <c r="AN24" s="38">
        <f t="shared" si="12"/>
        <v>98.572437367595512</v>
      </c>
      <c r="AO24" s="38">
        <v>1208133.8999999999</v>
      </c>
      <c r="AP24" s="38">
        <v>1098146.7</v>
      </c>
      <c r="AQ24" s="38">
        <f t="shared" si="13"/>
        <v>90.896108452879275</v>
      </c>
      <c r="AR24" s="38">
        <v>-42413.7</v>
      </c>
      <c r="AS24" s="38">
        <v>61704.800000000003</v>
      </c>
      <c r="AT24" s="9"/>
    </row>
    <row r="25" spans="1:46" s="10" customFormat="1" ht="24" customHeight="1" x14ac:dyDescent="0.25">
      <c r="A25" s="37">
        <f t="shared" si="14"/>
        <v>16</v>
      </c>
      <c r="B25" s="37" t="s">
        <v>42</v>
      </c>
      <c r="C25" s="38">
        <v>1477727</v>
      </c>
      <c r="D25" s="38">
        <v>1494753.2</v>
      </c>
      <c r="E25" s="38">
        <f t="shared" si="0"/>
        <v>101.15218846241558</v>
      </c>
      <c r="F25" s="38">
        <v>464324.4</v>
      </c>
      <c r="G25" s="38">
        <v>446390.3</v>
      </c>
      <c r="H25" s="38">
        <v>488548</v>
      </c>
      <c r="I25" s="38">
        <f t="shared" si="1"/>
        <v>109.44413442675614</v>
      </c>
      <c r="J25" s="38">
        <f t="shared" si="2"/>
        <v>105.21695607639832</v>
      </c>
      <c r="K25" s="38">
        <v>387353</v>
      </c>
      <c r="L25" s="38">
        <v>433365.1</v>
      </c>
      <c r="M25" s="38">
        <f t="shared" si="3"/>
        <v>111.87859652564973</v>
      </c>
      <c r="N25" s="38">
        <v>285715</v>
      </c>
      <c r="O25" s="38">
        <v>304261.8</v>
      </c>
      <c r="P25" s="38">
        <f t="shared" si="4"/>
        <v>106.49136377159056</v>
      </c>
      <c r="Q25" s="38">
        <v>11555.3</v>
      </c>
      <c r="R25" s="39">
        <v>13357.3</v>
      </c>
      <c r="S25" s="38">
        <f t="shared" si="5"/>
        <v>115.59457564926916</v>
      </c>
      <c r="T25" s="38">
        <v>5013.6000000000004</v>
      </c>
      <c r="U25" s="38">
        <v>5792.2</v>
      </c>
      <c r="V25" s="38">
        <f t="shared" si="6"/>
        <v>115.52975905536937</v>
      </c>
      <c r="W25" s="38">
        <v>38746.6</v>
      </c>
      <c r="X25" s="38">
        <v>55755.1</v>
      </c>
      <c r="Y25" s="38">
        <f t="shared" si="7"/>
        <v>143.89675481203511</v>
      </c>
      <c r="Z25" s="38">
        <v>18532.099999999999</v>
      </c>
      <c r="AA25" s="38">
        <v>18440.900000000001</v>
      </c>
      <c r="AB25" s="38">
        <f t="shared" si="8"/>
        <v>99.507880920133189</v>
      </c>
      <c r="AC25" s="38">
        <v>59037.2</v>
      </c>
      <c r="AD25" s="38">
        <v>55182.8</v>
      </c>
      <c r="AE25" s="38">
        <f t="shared" si="9"/>
        <v>93.471235085674806</v>
      </c>
      <c r="AF25" s="38">
        <v>18550.3</v>
      </c>
      <c r="AG25" s="38">
        <v>24869.9</v>
      </c>
      <c r="AH25" s="38">
        <f t="shared" si="10"/>
        <v>134.06737357347322</v>
      </c>
      <c r="AI25" s="38">
        <v>21441.4</v>
      </c>
      <c r="AJ25" s="38">
        <v>18315.900000000001</v>
      </c>
      <c r="AK25" s="38">
        <f t="shared" si="11"/>
        <v>85.423060061376589</v>
      </c>
      <c r="AL25" s="38">
        <v>1013402.6</v>
      </c>
      <c r="AM25" s="38">
        <v>1006205.2</v>
      </c>
      <c r="AN25" s="38">
        <f t="shared" si="12"/>
        <v>99.289778810514193</v>
      </c>
      <c r="AO25" s="38">
        <v>1512263.9</v>
      </c>
      <c r="AP25" s="38">
        <v>1369825.3</v>
      </c>
      <c r="AQ25" s="38">
        <f t="shared" si="13"/>
        <v>90.581101618573328</v>
      </c>
      <c r="AR25" s="38">
        <v>-34536.9</v>
      </c>
      <c r="AS25" s="38">
        <v>124927.9</v>
      </c>
      <c r="AT25" s="9"/>
    </row>
    <row r="26" spans="1:46" s="10" customFormat="1" ht="24" customHeight="1" x14ac:dyDescent="0.25">
      <c r="A26" s="37">
        <f t="shared" si="14"/>
        <v>17</v>
      </c>
      <c r="B26" s="37" t="s">
        <v>43</v>
      </c>
      <c r="C26" s="38">
        <v>358232.1</v>
      </c>
      <c r="D26" s="38">
        <v>353938.4</v>
      </c>
      <c r="E26" s="38">
        <f t="shared" si="0"/>
        <v>98.801419526614183</v>
      </c>
      <c r="F26" s="38">
        <v>52915.4</v>
      </c>
      <c r="G26" s="38">
        <v>51833.5</v>
      </c>
      <c r="H26" s="38">
        <v>53603.7</v>
      </c>
      <c r="I26" s="38">
        <f t="shared" si="1"/>
        <v>103.41516586763386</v>
      </c>
      <c r="J26" s="38">
        <f t="shared" si="2"/>
        <v>101.30075554564455</v>
      </c>
      <c r="K26" s="38">
        <v>42903.5</v>
      </c>
      <c r="L26" s="38">
        <v>43905.5</v>
      </c>
      <c r="M26" s="38">
        <f t="shared" si="3"/>
        <v>102.33547379584415</v>
      </c>
      <c r="N26" s="38">
        <v>27655.8</v>
      </c>
      <c r="O26" s="38">
        <v>28316.400000000001</v>
      </c>
      <c r="P26" s="38">
        <f t="shared" si="4"/>
        <v>102.38864903564533</v>
      </c>
      <c r="Q26" s="38">
        <v>2196.4</v>
      </c>
      <c r="R26" s="39">
        <v>2258.6999999999998</v>
      </c>
      <c r="S26" s="38">
        <f t="shared" si="5"/>
        <v>102.83645966126387</v>
      </c>
      <c r="T26" s="38">
        <v>1038.9000000000001</v>
      </c>
      <c r="U26" s="38">
        <v>1093.7</v>
      </c>
      <c r="V26" s="38">
        <f t="shared" si="6"/>
        <v>105.27480989508133</v>
      </c>
      <c r="W26" s="38">
        <v>2413.1</v>
      </c>
      <c r="X26" s="38">
        <v>2360.1999999999998</v>
      </c>
      <c r="Y26" s="38">
        <f t="shared" si="7"/>
        <v>97.807799096597734</v>
      </c>
      <c r="Z26" s="38">
        <v>3216.2</v>
      </c>
      <c r="AA26" s="38">
        <v>2739.2</v>
      </c>
      <c r="AB26" s="38">
        <f t="shared" si="8"/>
        <v>85.16883278403084</v>
      </c>
      <c r="AC26" s="38">
        <v>8930</v>
      </c>
      <c r="AD26" s="38">
        <v>9698.2999999999993</v>
      </c>
      <c r="AE26" s="38">
        <f t="shared" si="9"/>
        <v>108.60358342665172</v>
      </c>
      <c r="AF26" s="38">
        <v>3590.3</v>
      </c>
      <c r="AG26" s="38">
        <v>4284</v>
      </c>
      <c r="AH26" s="38">
        <f t="shared" si="10"/>
        <v>119.32150516669915</v>
      </c>
      <c r="AI26" s="38">
        <v>1369.8</v>
      </c>
      <c r="AJ26" s="38">
        <v>1765.5</v>
      </c>
      <c r="AK26" s="38">
        <f t="shared" si="11"/>
        <v>128.88742882172582</v>
      </c>
      <c r="AL26" s="38">
        <v>305316.7</v>
      </c>
      <c r="AM26" s="38">
        <v>300334.59999999998</v>
      </c>
      <c r="AN26" s="38">
        <f t="shared" si="12"/>
        <v>98.368218967386966</v>
      </c>
      <c r="AO26" s="38">
        <v>372510</v>
      </c>
      <c r="AP26" s="38">
        <v>338226.6</v>
      </c>
      <c r="AQ26" s="38">
        <f t="shared" si="13"/>
        <v>90.796649754369014</v>
      </c>
      <c r="AR26" s="38">
        <v>-14277.9</v>
      </c>
      <c r="AS26" s="38">
        <v>15711.8</v>
      </c>
      <c r="AT26" s="9"/>
    </row>
    <row r="27" spans="1:46" s="10" customFormat="1" ht="24" customHeight="1" x14ac:dyDescent="0.25">
      <c r="A27" s="37">
        <f t="shared" si="14"/>
        <v>18</v>
      </c>
      <c r="B27" s="37" t="s">
        <v>44</v>
      </c>
      <c r="C27" s="38">
        <v>277753.40000000002</v>
      </c>
      <c r="D27" s="38">
        <v>281375</v>
      </c>
      <c r="E27" s="38">
        <f t="shared" si="0"/>
        <v>101.30389042942407</v>
      </c>
      <c r="F27" s="38">
        <v>29812.3</v>
      </c>
      <c r="G27" s="38">
        <v>33313.699999999997</v>
      </c>
      <c r="H27" s="38">
        <v>32563.4</v>
      </c>
      <c r="I27" s="38">
        <f t="shared" si="1"/>
        <v>97.747773438555313</v>
      </c>
      <c r="J27" s="38">
        <f t="shared" si="2"/>
        <v>109.22807029313404</v>
      </c>
      <c r="K27" s="38">
        <v>26588.2</v>
      </c>
      <c r="L27" s="38">
        <v>27569.200000000001</v>
      </c>
      <c r="M27" s="38">
        <f t="shared" si="3"/>
        <v>103.68960666761946</v>
      </c>
      <c r="N27" s="38">
        <v>12869.6</v>
      </c>
      <c r="O27" s="38">
        <v>13462</v>
      </c>
      <c r="P27" s="38">
        <f t="shared" si="4"/>
        <v>104.60309566730901</v>
      </c>
      <c r="Q27" s="38">
        <v>1011.5</v>
      </c>
      <c r="R27" s="39">
        <v>1204.5999999999999</v>
      </c>
      <c r="S27" s="38">
        <f t="shared" si="5"/>
        <v>119.09045971329708</v>
      </c>
      <c r="T27" s="38">
        <v>635.1</v>
      </c>
      <c r="U27" s="38">
        <v>763.2</v>
      </c>
      <c r="V27" s="38">
        <f t="shared" si="6"/>
        <v>120.17005196032122</v>
      </c>
      <c r="W27" s="38">
        <v>3811.4</v>
      </c>
      <c r="X27" s="38">
        <v>3103.3</v>
      </c>
      <c r="Y27" s="38">
        <f t="shared" si="7"/>
        <v>81.421524898987258</v>
      </c>
      <c r="Z27" s="38">
        <v>952</v>
      </c>
      <c r="AA27" s="38">
        <v>839.8</v>
      </c>
      <c r="AB27" s="38">
        <f t="shared" si="8"/>
        <v>88.214285714285708</v>
      </c>
      <c r="AC27" s="38">
        <v>6725.4</v>
      </c>
      <c r="AD27" s="38">
        <v>4994.2</v>
      </c>
      <c r="AE27" s="38">
        <f t="shared" si="9"/>
        <v>74.25878014690575</v>
      </c>
      <c r="AF27" s="38">
        <v>2072.1999999999998</v>
      </c>
      <c r="AG27" s="38">
        <v>2144.9</v>
      </c>
      <c r="AH27" s="38">
        <f t="shared" si="10"/>
        <v>103.50834861499855</v>
      </c>
      <c r="AI27" s="38">
        <v>2265.5</v>
      </c>
      <c r="AJ27" s="38">
        <v>1177</v>
      </c>
      <c r="AK27" s="38">
        <f t="shared" si="11"/>
        <v>51.953211211653063</v>
      </c>
      <c r="AL27" s="38">
        <v>247941</v>
      </c>
      <c r="AM27" s="38">
        <v>248811.6</v>
      </c>
      <c r="AN27" s="38">
        <f t="shared" si="12"/>
        <v>100.35113192251384</v>
      </c>
      <c r="AO27" s="38">
        <v>284495.5</v>
      </c>
      <c r="AP27" s="38">
        <v>269393.40000000002</v>
      </c>
      <c r="AQ27" s="38">
        <f t="shared" si="13"/>
        <v>94.691620781348036</v>
      </c>
      <c r="AR27" s="38">
        <v>-6742.1</v>
      </c>
      <c r="AS27" s="38">
        <v>11981.6</v>
      </c>
      <c r="AT27" s="9"/>
    </row>
    <row r="28" spans="1:46" s="10" customFormat="1" ht="24" customHeight="1" x14ac:dyDescent="0.25">
      <c r="A28" s="37">
        <f t="shared" si="14"/>
        <v>19</v>
      </c>
      <c r="B28" s="37" t="s">
        <v>45</v>
      </c>
      <c r="C28" s="38">
        <v>796825.3</v>
      </c>
      <c r="D28" s="38">
        <v>748299.9</v>
      </c>
      <c r="E28" s="38">
        <f t="shared" si="0"/>
        <v>93.91015822414272</v>
      </c>
      <c r="F28" s="38">
        <v>164212.4</v>
      </c>
      <c r="G28" s="38">
        <v>153962.1</v>
      </c>
      <c r="H28" s="38">
        <v>174066.5</v>
      </c>
      <c r="I28" s="38">
        <f t="shared" si="1"/>
        <v>113.05801882411319</v>
      </c>
      <c r="J28" s="38">
        <f t="shared" si="2"/>
        <v>106.00082575980865</v>
      </c>
      <c r="K28" s="38">
        <v>132700.6</v>
      </c>
      <c r="L28" s="38">
        <v>156764.9</v>
      </c>
      <c r="M28" s="38">
        <f t="shared" si="3"/>
        <v>118.13428123158447</v>
      </c>
      <c r="N28" s="38">
        <v>89271.8</v>
      </c>
      <c r="O28" s="38">
        <v>109749.1</v>
      </c>
      <c r="P28" s="38">
        <f t="shared" si="4"/>
        <v>122.93815068140219</v>
      </c>
      <c r="Q28" s="38">
        <v>3580.7</v>
      </c>
      <c r="R28" s="39">
        <v>4497.7</v>
      </c>
      <c r="S28" s="38">
        <f t="shared" si="5"/>
        <v>125.60951769207138</v>
      </c>
      <c r="T28" s="38">
        <v>1710.5</v>
      </c>
      <c r="U28" s="38">
        <v>1987.6</v>
      </c>
      <c r="V28" s="38">
        <f t="shared" si="6"/>
        <v>116.1999415375621</v>
      </c>
      <c r="W28" s="38">
        <v>9966.2000000000007</v>
      </c>
      <c r="X28" s="38">
        <v>11205.7</v>
      </c>
      <c r="Y28" s="38">
        <f t="shared" si="7"/>
        <v>112.43703718568763</v>
      </c>
      <c r="Z28" s="38">
        <v>12831.9</v>
      </c>
      <c r="AA28" s="38">
        <v>12669.4</v>
      </c>
      <c r="AB28" s="38">
        <f t="shared" si="8"/>
        <v>98.733624794457569</v>
      </c>
      <c r="AC28" s="38">
        <v>21261.5</v>
      </c>
      <c r="AD28" s="38">
        <v>17301.599999999999</v>
      </c>
      <c r="AE28" s="38">
        <f t="shared" si="9"/>
        <v>81.375255743950319</v>
      </c>
      <c r="AF28" s="38">
        <v>8553.4</v>
      </c>
      <c r="AG28" s="38">
        <v>9259.4</v>
      </c>
      <c r="AH28" s="38">
        <f t="shared" si="10"/>
        <v>108.25402763813221</v>
      </c>
      <c r="AI28" s="38">
        <v>4509.1000000000004</v>
      </c>
      <c r="AJ28" s="38">
        <v>3523.7</v>
      </c>
      <c r="AK28" s="38">
        <f t="shared" si="11"/>
        <v>78.146415027389054</v>
      </c>
      <c r="AL28" s="38">
        <v>632612.9</v>
      </c>
      <c r="AM28" s="38">
        <v>574233.4</v>
      </c>
      <c r="AN28" s="38">
        <f t="shared" si="12"/>
        <v>90.771686761367022</v>
      </c>
      <c r="AO28" s="38">
        <v>817158.2</v>
      </c>
      <c r="AP28" s="38">
        <v>697326.1</v>
      </c>
      <c r="AQ28" s="38">
        <f t="shared" si="13"/>
        <v>85.335507861268482</v>
      </c>
      <c r="AR28" s="38">
        <v>-20332.900000000001</v>
      </c>
      <c r="AS28" s="38">
        <v>50973.8</v>
      </c>
      <c r="AT28" s="9"/>
    </row>
    <row r="29" spans="1:46" s="10" customFormat="1" ht="24" customHeight="1" x14ac:dyDescent="0.25">
      <c r="A29" s="37">
        <f t="shared" si="14"/>
        <v>20</v>
      </c>
      <c r="B29" s="37" t="s">
        <v>46</v>
      </c>
      <c r="C29" s="38">
        <v>463438.1</v>
      </c>
      <c r="D29" s="38">
        <v>465769.4</v>
      </c>
      <c r="E29" s="38">
        <f t="shared" si="0"/>
        <v>100.50304452741369</v>
      </c>
      <c r="F29" s="38">
        <v>91115.199999999997</v>
      </c>
      <c r="G29" s="38">
        <v>88637</v>
      </c>
      <c r="H29" s="38">
        <v>93526.5</v>
      </c>
      <c r="I29" s="38">
        <f t="shared" si="1"/>
        <v>105.51631937001477</v>
      </c>
      <c r="J29" s="38">
        <f t="shared" si="2"/>
        <v>102.64643001387255</v>
      </c>
      <c r="K29" s="38">
        <v>75539.899999999994</v>
      </c>
      <c r="L29" s="38">
        <v>80843</v>
      </c>
      <c r="M29" s="38">
        <f t="shared" si="3"/>
        <v>107.02026346341471</v>
      </c>
      <c r="N29" s="38">
        <v>45283.7</v>
      </c>
      <c r="O29" s="38">
        <v>48483.5</v>
      </c>
      <c r="P29" s="38">
        <f t="shared" si="4"/>
        <v>107.06611871379769</v>
      </c>
      <c r="Q29" s="38">
        <v>3147.1</v>
      </c>
      <c r="R29" s="39">
        <v>3889.9</v>
      </c>
      <c r="S29" s="38">
        <f t="shared" si="5"/>
        <v>123.60268183406946</v>
      </c>
      <c r="T29" s="38">
        <v>1457.8</v>
      </c>
      <c r="U29" s="38">
        <v>1734</v>
      </c>
      <c r="V29" s="38">
        <f t="shared" si="6"/>
        <v>118.94635752503773</v>
      </c>
      <c r="W29" s="38">
        <v>8318.9</v>
      </c>
      <c r="X29" s="38">
        <v>7945.5</v>
      </c>
      <c r="Y29" s="38">
        <f t="shared" si="7"/>
        <v>95.511425789467367</v>
      </c>
      <c r="Z29" s="38">
        <v>5051.3999999999996</v>
      </c>
      <c r="AA29" s="38">
        <v>4180.8999999999996</v>
      </c>
      <c r="AB29" s="38">
        <f t="shared" si="8"/>
        <v>82.767153660371378</v>
      </c>
      <c r="AC29" s="38">
        <v>13097.1</v>
      </c>
      <c r="AD29" s="38">
        <v>12683.4</v>
      </c>
      <c r="AE29" s="38">
        <f t="shared" si="9"/>
        <v>96.841285475410572</v>
      </c>
      <c r="AF29" s="38">
        <v>7989.8</v>
      </c>
      <c r="AG29" s="38">
        <v>7798.6</v>
      </c>
      <c r="AH29" s="38">
        <f t="shared" si="10"/>
        <v>97.606948859796233</v>
      </c>
      <c r="AI29" s="38">
        <v>1265.5</v>
      </c>
      <c r="AJ29" s="38">
        <v>1464.3</v>
      </c>
      <c r="AK29" s="38">
        <f t="shared" si="11"/>
        <v>115.70920584749112</v>
      </c>
      <c r="AL29" s="38">
        <v>372322.9</v>
      </c>
      <c r="AM29" s="38">
        <v>372242.9</v>
      </c>
      <c r="AN29" s="38">
        <f t="shared" si="12"/>
        <v>99.978513274364815</v>
      </c>
      <c r="AO29" s="38">
        <v>479109.1</v>
      </c>
      <c r="AP29" s="38">
        <v>449490.9</v>
      </c>
      <c r="AQ29" s="38">
        <f t="shared" si="13"/>
        <v>93.818067742816837</v>
      </c>
      <c r="AR29" s="38">
        <v>-15671</v>
      </c>
      <c r="AS29" s="38">
        <v>16278.5</v>
      </c>
      <c r="AT29" s="9"/>
    </row>
    <row r="30" spans="1:46" s="10" customFormat="1" ht="24" customHeight="1" x14ac:dyDescent="0.25">
      <c r="A30" s="37">
        <f t="shared" si="14"/>
        <v>21</v>
      </c>
      <c r="B30" s="37" t="s">
        <v>47</v>
      </c>
      <c r="C30" s="38">
        <v>452072</v>
      </c>
      <c r="D30" s="38">
        <v>450491.5</v>
      </c>
      <c r="E30" s="38">
        <f t="shared" si="0"/>
        <v>99.650387548886016</v>
      </c>
      <c r="F30" s="38">
        <v>69897.8</v>
      </c>
      <c r="G30" s="38">
        <v>65644.100000000006</v>
      </c>
      <c r="H30" s="38">
        <v>70114.8</v>
      </c>
      <c r="I30" s="38">
        <f t="shared" si="1"/>
        <v>106.81051305448624</v>
      </c>
      <c r="J30" s="38">
        <f t="shared" si="2"/>
        <v>100.31045326176218</v>
      </c>
      <c r="K30" s="38">
        <v>53294.400000000001</v>
      </c>
      <c r="L30" s="38">
        <v>56726.8</v>
      </c>
      <c r="M30" s="38">
        <f t="shared" si="3"/>
        <v>106.44045152961664</v>
      </c>
      <c r="N30" s="38">
        <v>34097.1</v>
      </c>
      <c r="O30" s="38">
        <v>36520.1</v>
      </c>
      <c r="P30" s="38">
        <f t="shared" si="4"/>
        <v>107.10617618507146</v>
      </c>
      <c r="Q30" s="38">
        <v>1308.5999999999999</v>
      </c>
      <c r="R30" s="39">
        <v>1941.3</v>
      </c>
      <c r="S30" s="38">
        <f t="shared" si="5"/>
        <v>148.34938101788171</v>
      </c>
      <c r="T30" s="38">
        <v>922.6</v>
      </c>
      <c r="U30" s="38">
        <v>1140.0999999999999</v>
      </c>
      <c r="V30" s="38">
        <f t="shared" si="6"/>
        <v>123.57468025146325</v>
      </c>
      <c r="W30" s="38">
        <v>3402.5</v>
      </c>
      <c r="X30" s="38">
        <v>3737.3</v>
      </c>
      <c r="Y30" s="38">
        <f t="shared" si="7"/>
        <v>109.83982365907421</v>
      </c>
      <c r="Z30" s="38">
        <v>4497.6000000000004</v>
      </c>
      <c r="AA30" s="38">
        <v>4444.1000000000004</v>
      </c>
      <c r="AB30" s="38">
        <f t="shared" si="8"/>
        <v>98.810476698683743</v>
      </c>
      <c r="AC30" s="38">
        <v>12349.7</v>
      </c>
      <c r="AD30" s="38">
        <v>13388</v>
      </c>
      <c r="AE30" s="38">
        <f t="shared" si="9"/>
        <v>108.40749167995982</v>
      </c>
      <c r="AF30" s="38">
        <v>5403.1</v>
      </c>
      <c r="AG30" s="38">
        <v>5233.3</v>
      </c>
      <c r="AH30" s="38">
        <f t="shared" si="10"/>
        <v>96.857359663896645</v>
      </c>
      <c r="AI30" s="38">
        <v>2797.9</v>
      </c>
      <c r="AJ30" s="38">
        <v>3428.5</v>
      </c>
      <c r="AK30" s="38">
        <f t="shared" si="11"/>
        <v>122.53833232066907</v>
      </c>
      <c r="AL30" s="38">
        <v>382174.3</v>
      </c>
      <c r="AM30" s="38">
        <v>380376.7</v>
      </c>
      <c r="AN30" s="38">
        <f t="shared" si="12"/>
        <v>99.529638701503487</v>
      </c>
      <c r="AO30" s="38">
        <v>470974.9</v>
      </c>
      <c r="AP30" s="38">
        <v>446775.9</v>
      </c>
      <c r="AQ30" s="38">
        <f t="shared" si="13"/>
        <v>94.861934255944419</v>
      </c>
      <c r="AR30" s="38">
        <v>-18902.900000000001</v>
      </c>
      <c r="AS30" s="38">
        <v>3715.6</v>
      </c>
      <c r="AT30" s="9"/>
    </row>
    <row r="31" spans="1:46" s="10" customFormat="1" ht="24" customHeight="1" x14ac:dyDescent="0.25">
      <c r="A31" s="37">
        <f t="shared" si="14"/>
        <v>22</v>
      </c>
      <c r="B31" s="37" t="s">
        <v>48</v>
      </c>
      <c r="C31" s="38">
        <v>796419.1</v>
      </c>
      <c r="D31" s="38">
        <v>751732.4</v>
      </c>
      <c r="E31" s="38">
        <f t="shared" si="0"/>
        <v>94.389047173780753</v>
      </c>
      <c r="F31" s="38">
        <v>160841.9</v>
      </c>
      <c r="G31" s="38">
        <v>148851.70000000001</v>
      </c>
      <c r="H31" s="38">
        <v>156921.79999999999</v>
      </c>
      <c r="I31" s="38">
        <f t="shared" si="1"/>
        <v>105.42157059677517</v>
      </c>
      <c r="J31" s="38">
        <f t="shared" si="2"/>
        <v>97.562761942006404</v>
      </c>
      <c r="K31" s="38">
        <v>128194.5</v>
      </c>
      <c r="L31" s="38">
        <v>126005.8</v>
      </c>
      <c r="M31" s="38">
        <f t="shared" si="3"/>
        <v>98.292672462547145</v>
      </c>
      <c r="N31" s="38">
        <v>86301.9</v>
      </c>
      <c r="O31" s="38">
        <v>83726.7</v>
      </c>
      <c r="P31" s="38">
        <f t="shared" si="4"/>
        <v>97.016056425177197</v>
      </c>
      <c r="Q31" s="38">
        <v>6320.2</v>
      </c>
      <c r="R31" s="39">
        <v>4648.8</v>
      </c>
      <c r="S31" s="38">
        <f t="shared" si="5"/>
        <v>73.554634347014343</v>
      </c>
      <c r="T31" s="38">
        <v>2291.3000000000002</v>
      </c>
      <c r="U31" s="38">
        <v>2821</v>
      </c>
      <c r="V31" s="38">
        <f t="shared" si="6"/>
        <v>123.11788067909046</v>
      </c>
      <c r="W31" s="38">
        <v>6955.3</v>
      </c>
      <c r="X31" s="38">
        <v>7770.8</v>
      </c>
      <c r="Y31" s="38">
        <f t="shared" si="7"/>
        <v>111.7248716805889</v>
      </c>
      <c r="Z31" s="38">
        <v>17482.599999999999</v>
      </c>
      <c r="AA31" s="38">
        <v>17148.5</v>
      </c>
      <c r="AB31" s="38">
        <f t="shared" si="8"/>
        <v>98.088957020122862</v>
      </c>
      <c r="AC31" s="38">
        <v>20657.099999999999</v>
      </c>
      <c r="AD31" s="38">
        <v>30916</v>
      </c>
      <c r="AE31" s="38">
        <f t="shared" si="9"/>
        <v>149.66282779286541</v>
      </c>
      <c r="AF31" s="38">
        <v>11254.4</v>
      </c>
      <c r="AG31" s="38">
        <v>12205.5</v>
      </c>
      <c r="AH31" s="38">
        <f t="shared" si="10"/>
        <v>108.45091697469435</v>
      </c>
      <c r="AI31" s="38">
        <v>5243.1</v>
      </c>
      <c r="AJ31" s="38">
        <v>4668.3999999999996</v>
      </c>
      <c r="AK31" s="38">
        <f t="shared" si="11"/>
        <v>89.038927352138984</v>
      </c>
      <c r="AL31" s="38">
        <v>635577.19999999995</v>
      </c>
      <c r="AM31" s="38">
        <v>594810.6</v>
      </c>
      <c r="AN31" s="38">
        <f t="shared" si="12"/>
        <v>93.585893263635015</v>
      </c>
      <c r="AO31" s="38">
        <v>800024.2</v>
      </c>
      <c r="AP31" s="38">
        <v>671319</v>
      </c>
      <c r="AQ31" s="38">
        <f t="shared" si="13"/>
        <v>83.91233665181629</v>
      </c>
      <c r="AR31" s="38">
        <v>-3605.1</v>
      </c>
      <c r="AS31" s="38">
        <v>80413.3</v>
      </c>
      <c r="AT31" s="9"/>
    </row>
    <row r="32" spans="1:46" s="10" customFormat="1" ht="24" customHeight="1" x14ac:dyDescent="0.25">
      <c r="A32" s="37">
        <f t="shared" si="14"/>
        <v>23</v>
      </c>
      <c r="B32" s="37" t="s">
        <v>49</v>
      </c>
      <c r="C32" s="38">
        <v>1449506.8</v>
      </c>
      <c r="D32" s="38">
        <v>1335070.6000000001</v>
      </c>
      <c r="E32" s="38">
        <f t="shared" si="0"/>
        <v>92.105162942319424</v>
      </c>
      <c r="F32" s="38">
        <v>276806.09999999998</v>
      </c>
      <c r="G32" s="38">
        <v>281858.59999999998</v>
      </c>
      <c r="H32" s="38">
        <v>284413.3</v>
      </c>
      <c r="I32" s="38">
        <f t="shared" si="1"/>
        <v>100.90637645968582</v>
      </c>
      <c r="J32" s="38">
        <f t="shared" si="2"/>
        <v>102.74820533218019</v>
      </c>
      <c r="K32" s="38">
        <v>209033</v>
      </c>
      <c r="L32" s="38">
        <v>213526.9</v>
      </c>
      <c r="M32" s="38">
        <f t="shared" si="3"/>
        <v>102.14985193725393</v>
      </c>
      <c r="N32" s="38">
        <v>107053.6</v>
      </c>
      <c r="O32" s="38">
        <v>121333.1</v>
      </c>
      <c r="P32" s="38">
        <f t="shared" si="4"/>
        <v>113.33864531412301</v>
      </c>
      <c r="Q32" s="38">
        <v>18612.400000000001</v>
      </c>
      <c r="R32" s="39">
        <v>21994.7</v>
      </c>
      <c r="S32" s="38">
        <f t="shared" si="5"/>
        <v>118.17229373965743</v>
      </c>
      <c r="T32" s="38">
        <v>2784.7</v>
      </c>
      <c r="U32" s="38">
        <v>3269.9</v>
      </c>
      <c r="V32" s="38">
        <f t="shared" si="6"/>
        <v>117.42377994038857</v>
      </c>
      <c r="W32" s="38">
        <v>24742.400000000001</v>
      </c>
      <c r="X32" s="38">
        <v>24260.5</v>
      </c>
      <c r="Y32" s="38">
        <f t="shared" si="7"/>
        <v>98.052331220900143</v>
      </c>
      <c r="Z32" s="38">
        <v>40620.400000000001</v>
      </c>
      <c r="AA32" s="38">
        <v>29674.1</v>
      </c>
      <c r="AB32" s="38">
        <f t="shared" si="8"/>
        <v>73.05221021949562</v>
      </c>
      <c r="AC32" s="38">
        <v>72825.5</v>
      </c>
      <c r="AD32" s="38">
        <v>70886.399999999994</v>
      </c>
      <c r="AE32" s="38">
        <f t="shared" si="9"/>
        <v>97.337333763585548</v>
      </c>
      <c r="AF32" s="38">
        <v>25223.1</v>
      </c>
      <c r="AG32" s="38">
        <v>26869.4</v>
      </c>
      <c r="AH32" s="38">
        <f t="shared" si="10"/>
        <v>106.5269534672582</v>
      </c>
      <c r="AI32" s="38">
        <v>33514.199999999997</v>
      </c>
      <c r="AJ32" s="38">
        <v>24209.200000000001</v>
      </c>
      <c r="AK32" s="38">
        <f t="shared" si="11"/>
        <v>72.235649366537174</v>
      </c>
      <c r="AL32" s="38">
        <v>1172700.7</v>
      </c>
      <c r="AM32" s="38">
        <v>1050657.3</v>
      </c>
      <c r="AN32" s="38">
        <f t="shared" si="12"/>
        <v>89.592962637440237</v>
      </c>
      <c r="AO32" s="38">
        <v>1494641.3</v>
      </c>
      <c r="AP32" s="38">
        <v>1210816.8999999999</v>
      </c>
      <c r="AQ32" s="38">
        <f t="shared" si="13"/>
        <v>81.01053409938558</v>
      </c>
      <c r="AR32" s="38">
        <v>-45134.6</v>
      </c>
      <c r="AS32" s="38">
        <v>124253.7</v>
      </c>
      <c r="AT32" s="9"/>
    </row>
    <row r="33" spans="1:46" s="10" customFormat="1" ht="24" customHeight="1" x14ac:dyDescent="0.25">
      <c r="A33" s="37">
        <f t="shared" si="14"/>
        <v>24</v>
      </c>
      <c r="B33" s="37" t="s">
        <v>50</v>
      </c>
      <c r="C33" s="38">
        <v>2414208.2000000002</v>
      </c>
      <c r="D33" s="38">
        <v>2418651</v>
      </c>
      <c r="E33" s="38">
        <f t="shared" si="0"/>
        <v>100.1840272102464</v>
      </c>
      <c r="F33" s="38">
        <v>591288.6</v>
      </c>
      <c r="G33" s="38">
        <v>603143.5</v>
      </c>
      <c r="H33" s="38">
        <v>610764.69999999995</v>
      </c>
      <c r="I33" s="38">
        <f t="shared" si="1"/>
        <v>101.26357989433691</v>
      </c>
      <c r="J33" s="38">
        <f t="shared" si="2"/>
        <v>103.29383992858988</v>
      </c>
      <c r="K33" s="38">
        <v>438794</v>
      </c>
      <c r="L33" s="38">
        <v>450041.1</v>
      </c>
      <c r="M33" s="38">
        <f t="shared" si="3"/>
        <v>102.56318454673492</v>
      </c>
      <c r="N33" s="38">
        <v>244372.3</v>
      </c>
      <c r="O33" s="38">
        <v>250865.7</v>
      </c>
      <c r="P33" s="38">
        <f t="shared" si="4"/>
        <v>102.65717513809874</v>
      </c>
      <c r="Q33" s="38">
        <v>21220.2</v>
      </c>
      <c r="R33" s="39">
        <v>25956.1</v>
      </c>
      <c r="S33" s="38">
        <f t="shared" si="5"/>
        <v>122.31788578806986</v>
      </c>
      <c r="T33" s="38">
        <v>8369.7000000000007</v>
      </c>
      <c r="U33" s="38">
        <v>9984.4</v>
      </c>
      <c r="V33" s="38">
        <f t="shared" si="6"/>
        <v>119.29220880079332</v>
      </c>
      <c r="W33" s="38">
        <v>90841.7</v>
      </c>
      <c r="X33" s="38">
        <v>87877.1</v>
      </c>
      <c r="Y33" s="38">
        <f t="shared" si="7"/>
        <v>96.736520782856346</v>
      </c>
      <c r="Z33" s="38">
        <v>49287.199999999997</v>
      </c>
      <c r="AA33" s="38">
        <v>48527.9</v>
      </c>
      <c r="AB33" s="38">
        <f t="shared" si="8"/>
        <v>98.459437744485385</v>
      </c>
      <c r="AC33" s="38">
        <v>164349.5</v>
      </c>
      <c r="AD33" s="38">
        <v>160723.6</v>
      </c>
      <c r="AE33" s="38">
        <f t="shared" si="9"/>
        <v>97.793787020952308</v>
      </c>
      <c r="AF33" s="38">
        <v>91733.8</v>
      </c>
      <c r="AG33" s="38">
        <v>80860.7</v>
      </c>
      <c r="AH33" s="38">
        <f t="shared" si="10"/>
        <v>88.147116984143253</v>
      </c>
      <c r="AI33" s="38">
        <v>45365.8</v>
      </c>
      <c r="AJ33" s="38">
        <v>28955.200000000001</v>
      </c>
      <c r="AK33" s="38">
        <f t="shared" si="11"/>
        <v>63.826053987805786</v>
      </c>
      <c r="AL33" s="38">
        <v>1822919.6</v>
      </c>
      <c r="AM33" s="38">
        <v>1807886.3</v>
      </c>
      <c r="AN33" s="38">
        <f t="shared" si="12"/>
        <v>99.175317441317759</v>
      </c>
      <c r="AO33" s="38">
        <v>2506208.2000000002</v>
      </c>
      <c r="AP33" s="38">
        <v>2211248.4</v>
      </c>
      <c r="AQ33" s="38">
        <f t="shared" si="13"/>
        <v>88.230834134211193</v>
      </c>
      <c r="AR33" s="38">
        <v>-92000</v>
      </c>
      <c r="AS33" s="38">
        <v>207402.6</v>
      </c>
      <c r="AT33" s="9"/>
    </row>
    <row r="34" spans="1:46" s="10" customFormat="1" ht="24" customHeight="1" x14ac:dyDescent="0.25">
      <c r="A34" s="37">
        <f t="shared" si="14"/>
        <v>25</v>
      </c>
      <c r="B34" s="37" t="s">
        <v>51</v>
      </c>
      <c r="C34" s="38">
        <v>738091.8</v>
      </c>
      <c r="D34" s="38">
        <v>718281.8</v>
      </c>
      <c r="E34" s="38">
        <f t="shared" si="0"/>
        <v>97.316052014126157</v>
      </c>
      <c r="F34" s="38">
        <v>179057.8</v>
      </c>
      <c r="G34" s="38">
        <v>160771.1</v>
      </c>
      <c r="H34" s="38">
        <v>180720.7</v>
      </c>
      <c r="I34" s="38">
        <f t="shared" si="1"/>
        <v>112.40869783188646</v>
      </c>
      <c r="J34" s="38">
        <f t="shared" si="2"/>
        <v>100.92869453327363</v>
      </c>
      <c r="K34" s="38">
        <v>136469.6</v>
      </c>
      <c r="L34" s="38">
        <v>147405.79999999999</v>
      </c>
      <c r="M34" s="38">
        <f t="shared" si="3"/>
        <v>108.01365285748619</v>
      </c>
      <c r="N34" s="38">
        <v>85628.4</v>
      </c>
      <c r="O34" s="38">
        <v>99330.3</v>
      </c>
      <c r="P34" s="38">
        <f t="shared" si="4"/>
        <v>116.00158358675394</v>
      </c>
      <c r="Q34" s="38">
        <v>12011.9</v>
      </c>
      <c r="R34" s="39">
        <v>10298.4</v>
      </c>
      <c r="S34" s="38">
        <f t="shared" si="5"/>
        <v>85.734979478683641</v>
      </c>
      <c r="T34" s="38">
        <v>2422.1</v>
      </c>
      <c r="U34" s="38">
        <v>2746.3</v>
      </c>
      <c r="V34" s="38">
        <f t="shared" si="6"/>
        <v>113.3850790636225</v>
      </c>
      <c r="W34" s="38">
        <v>12725.6</v>
      </c>
      <c r="X34" s="38">
        <v>11207.2</v>
      </c>
      <c r="Y34" s="38">
        <f t="shared" si="7"/>
        <v>88.068146099201613</v>
      </c>
      <c r="Z34" s="38">
        <v>15720.1</v>
      </c>
      <c r="AA34" s="38">
        <v>15748.1</v>
      </c>
      <c r="AB34" s="38">
        <f t="shared" si="8"/>
        <v>100.17811591529315</v>
      </c>
      <c r="AC34" s="38">
        <v>24301.5</v>
      </c>
      <c r="AD34" s="38">
        <v>33314.9</v>
      </c>
      <c r="AE34" s="38">
        <f t="shared" si="9"/>
        <v>137.08989157047918</v>
      </c>
      <c r="AF34" s="38">
        <v>14809.1</v>
      </c>
      <c r="AG34" s="38">
        <v>16882.3</v>
      </c>
      <c r="AH34" s="38">
        <f t="shared" si="10"/>
        <v>113.99950030724351</v>
      </c>
      <c r="AI34" s="38">
        <v>2680.4</v>
      </c>
      <c r="AJ34" s="38">
        <v>7042.3</v>
      </c>
      <c r="AK34" s="38">
        <f t="shared" si="11"/>
        <v>262.73317415311146</v>
      </c>
      <c r="AL34" s="38">
        <v>559033.9</v>
      </c>
      <c r="AM34" s="38">
        <v>537561.1</v>
      </c>
      <c r="AN34" s="38">
        <f t="shared" si="12"/>
        <v>96.158944922660311</v>
      </c>
      <c r="AO34" s="38">
        <v>770446.1</v>
      </c>
      <c r="AP34" s="38">
        <v>638045.30000000005</v>
      </c>
      <c r="AQ34" s="38">
        <f t="shared" si="13"/>
        <v>82.815047022757355</v>
      </c>
      <c r="AR34" s="38">
        <v>-32354.400000000001</v>
      </c>
      <c r="AS34" s="38">
        <v>80236.5</v>
      </c>
      <c r="AT34" s="9"/>
    </row>
    <row r="35" spans="1:46" s="10" customFormat="1" ht="24" customHeight="1" x14ac:dyDescent="0.25">
      <c r="A35" s="37">
        <f t="shared" si="14"/>
        <v>26</v>
      </c>
      <c r="B35" s="37" t="s">
        <v>52</v>
      </c>
      <c r="C35" s="38">
        <v>13213207.5</v>
      </c>
      <c r="D35" s="38">
        <v>13037715.1</v>
      </c>
      <c r="E35" s="38">
        <f t="shared" si="0"/>
        <v>98.671841034813085</v>
      </c>
      <c r="F35" s="38">
        <v>4421372.5</v>
      </c>
      <c r="G35" s="38">
        <v>4176382.8</v>
      </c>
      <c r="H35" s="38">
        <v>4469103.5999999996</v>
      </c>
      <c r="I35" s="38">
        <f t="shared" si="1"/>
        <v>107.00895521358818</v>
      </c>
      <c r="J35" s="38">
        <f t="shared" si="2"/>
        <v>101.07955391679846</v>
      </c>
      <c r="K35" s="38">
        <v>2805585.4</v>
      </c>
      <c r="L35" s="38">
        <v>3017879</v>
      </c>
      <c r="M35" s="38">
        <f t="shared" si="3"/>
        <v>107.5668201010741</v>
      </c>
      <c r="N35" s="38">
        <v>1860835.6</v>
      </c>
      <c r="O35" s="38">
        <v>1963558.1</v>
      </c>
      <c r="P35" s="38">
        <f t="shared" si="4"/>
        <v>105.52023510298277</v>
      </c>
      <c r="Q35" s="38">
        <v>135345.79999999999</v>
      </c>
      <c r="R35" s="39">
        <v>162799.5</v>
      </c>
      <c r="S35" s="38">
        <f t="shared" si="5"/>
        <v>120.2841166848177</v>
      </c>
      <c r="T35" s="38">
        <v>40629.1</v>
      </c>
      <c r="U35" s="38">
        <v>46171.4</v>
      </c>
      <c r="V35" s="38">
        <f t="shared" si="6"/>
        <v>113.64120790271014</v>
      </c>
      <c r="W35" s="38">
        <v>275829.5</v>
      </c>
      <c r="X35" s="38">
        <v>353553.1</v>
      </c>
      <c r="Y35" s="38">
        <f t="shared" si="7"/>
        <v>128.17813178068334</v>
      </c>
      <c r="Z35" s="38">
        <v>341650.4</v>
      </c>
      <c r="AA35" s="38">
        <v>337982.8</v>
      </c>
      <c r="AB35" s="38">
        <f t="shared" si="8"/>
        <v>98.926504988725299</v>
      </c>
      <c r="AC35" s="38">
        <v>1370797.4</v>
      </c>
      <c r="AD35" s="38">
        <v>1451224.6</v>
      </c>
      <c r="AE35" s="38">
        <f t="shared" si="9"/>
        <v>105.86718358234413</v>
      </c>
      <c r="AF35" s="38">
        <v>732492.3</v>
      </c>
      <c r="AG35" s="38">
        <v>643115.80000000005</v>
      </c>
      <c r="AH35" s="38">
        <f t="shared" si="10"/>
        <v>87.798301770544214</v>
      </c>
      <c r="AI35" s="38">
        <v>445579.9</v>
      </c>
      <c r="AJ35" s="38">
        <v>511857.3</v>
      </c>
      <c r="AK35" s="38">
        <f t="shared" si="11"/>
        <v>114.87441421841513</v>
      </c>
      <c r="AL35" s="38">
        <v>8791835</v>
      </c>
      <c r="AM35" s="38">
        <v>8568611.4000000004</v>
      </c>
      <c r="AN35" s="38">
        <f t="shared" si="12"/>
        <v>97.461012405260121</v>
      </c>
      <c r="AO35" s="38">
        <v>13582568.9</v>
      </c>
      <c r="AP35" s="38">
        <v>12761477.4</v>
      </c>
      <c r="AQ35" s="38">
        <f t="shared" si="13"/>
        <v>93.954814394499408</v>
      </c>
      <c r="AR35" s="38">
        <v>-369398.8</v>
      </c>
      <c r="AS35" s="38">
        <v>276237.7</v>
      </c>
      <c r="AT35" s="9"/>
    </row>
    <row r="36" spans="1:46" s="15" customFormat="1" ht="24" customHeight="1" x14ac:dyDescent="0.25">
      <c r="A36" s="40"/>
      <c r="B36" s="40" t="s">
        <v>53</v>
      </c>
      <c r="C36" s="41">
        <f>SUM(C10:C35)</f>
        <v>32329841.100000001</v>
      </c>
      <c r="D36" s="41">
        <f t="shared" ref="D36:AS36" si="15">SUM(D10:D35)</f>
        <v>31855831.299999997</v>
      </c>
      <c r="E36" s="41">
        <f t="shared" si="0"/>
        <v>98.533831952548624</v>
      </c>
      <c r="F36" s="41">
        <f t="shared" si="15"/>
        <v>8457811</v>
      </c>
      <c r="G36" s="41">
        <f t="shared" si="15"/>
        <v>8118463.5999999996</v>
      </c>
      <c r="H36" s="41">
        <f t="shared" si="15"/>
        <v>8604158.3000000007</v>
      </c>
      <c r="I36" s="41">
        <f t="shared" si="1"/>
        <v>105.98259380013728</v>
      </c>
      <c r="J36" s="41">
        <f t="shared" si="2"/>
        <v>101.73032123796573</v>
      </c>
      <c r="K36" s="41">
        <f t="shared" si="15"/>
        <v>6076050.5</v>
      </c>
      <c r="L36" s="41">
        <f t="shared" si="15"/>
        <v>6457010.6999999993</v>
      </c>
      <c r="M36" s="41">
        <f t="shared" si="3"/>
        <v>106.26986559772666</v>
      </c>
      <c r="N36" s="41">
        <f t="shared" si="15"/>
        <v>3988620.2000000007</v>
      </c>
      <c r="O36" s="41">
        <f t="shared" si="15"/>
        <v>4209597</v>
      </c>
      <c r="P36" s="41">
        <f t="shared" si="4"/>
        <v>105.54018153947069</v>
      </c>
      <c r="Q36" s="41">
        <f t="shared" si="15"/>
        <v>266491.40000000002</v>
      </c>
      <c r="R36" s="42">
        <f t="shared" si="15"/>
        <v>310134.19999999995</v>
      </c>
      <c r="S36" s="41">
        <f t="shared" si="5"/>
        <v>116.37681366077852</v>
      </c>
      <c r="T36" s="41">
        <f t="shared" si="15"/>
        <v>91139</v>
      </c>
      <c r="U36" s="41">
        <f t="shared" si="15"/>
        <v>104876.9</v>
      </c>
      <c r="V36" s="41">
        <f t="shared" si="6"/>
        <v>115.07356894414028</v>
      </c>
      <c r="W36" s="41">
        <f t="shared" si="15"/>
        <v>605333</v>
      </c>
      <c r="X36" s="41">
        <f t="shared" si="15"/>
        <v>692444.5</v>
      </c>
      <c r="Y36" s="41">
        <f t="shared" si="7"/>
        <v>114.39067422393956</v>
      </c>
      <c r="Z36" s="41">
        <f t="shared" si="15"/>
        <v>618378.19999999995</v>
      </c>
      <c r="AA36" s="41">
        <f t="shared" si="15"/>
        <v>592381.9</v>
      </c>
      <c r="AB36" s="41">
        <f t="shared" si="8"/>
        <v>95.796051671938002</v>
      </c>
      <c r="AC36" s="41">
        <f t="shared" si="15"/>
        <v>2042413</v>
      </c>
      <c r="AD36" s="41">
        <f t="shared" si="15"/>
        <v>2147147.6</v>
      </c>
      <c r="AE36" s="41">
        <f t="shared" si="9"/>
        <v>105.12798341961201</v>
      </c>
      <c r="AF36" s="41">
        <f t="shared" si="15"/>
        <v>1027789.9</v>
      </c>
      <c r="AG36" s="41">
        <f t="shared" si="15"/>
        <v>953182.1</v>
      </c>
      <c r="AH36" s="41">
        <f t="shared" si="10"/>
        <v>92.740948320274398</v>
      </c>
      <c r="AI36" s="41">
        <f t="shared" si="15"/>
        <v>620331.4</v>
      </c>
      <c r="AJ36" s="41">
        <f t="shared" si="15"/>
        <v>677062.7</v>
      </c>
      <c r="AK36" s="41">
        <f t="shared" si="11"/>
        <v>109.14532135564956</v>
      </c>
      <c r="AL36" s="41">
        <f t="shared" si="15"/>
        <v>23872030.100000001</v>
      </c>
      <c r="AM36" s="41">
        <f t="shared" si="15"/>
        <v>23251673</v>
      </c>
      <c r="AN36" s="41">
        <f t="shared" si="12"/>
        <v>97.401322395283003</v>
      </c>
      <c r="AO36" s="41">
        <f t="shared" si="15"/>
        <v>33440361.300000004</v>
      </c>
      <c r="AP36" s="41">
        <f t="shared" si="15"/>
        <v>30521511.200000003</v>
      </c>
      <c r="AQ36" s="41">
        <f t="shared" si="13"/>
        <v>91.271475586598996</v>
      </c>
      <c r="AR36" s="41">
        <f t="shared" si="15"/>
        <v>-1110557.7</v>
      </c>
      <c r="AS36" s="41">
        <f t="shared" si="15"/>
        <v>1334319.9999999998</v>
      </c>
      <c r="AT36" s="14"/>
    </row>
    <row r="37" spans="1:46" ht="1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1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3"/>
    </row>
  </sheetData>
  <mergeCells count="47">
    <mergeCell ref="J7:J8"/>
    <mergeCell ref="F4:G4"/>
    <mergeCell ref="C2:E2"/>
    <mergeCell ref="C1:Y1"/>
    <mergeCell ref="X3:Y3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K7:L7"/>
    <mergeCell ref="N7:O7"/>
    <mergeCell ref="T7:U7"/>
    <mergeCell ref="W7:X7"/>
    <mergeCell ref="Z7:AA7"/>
    <mergeCell ref="Z6:AB6"/>
    <mergeCell ref="AC6:AE6"/>
    <mergeCell ref="AF6:AH6"/>
    <mergeCell ref="AI6:AK6"/>
    <mergeCell ref="Q7:R7"/>
    <mergeCell ref="AC7:AD7"/>
    <mergeCell ref="AF7:AG7"/>
    <mergeCell ref="AI7:AJ7"/>
    <mergeCell ref="N6:P6"/>
    <mergeCell ref="K6:M6"/>
    <mergeCell ref="Q6:S6"/>
    <mergeCell ref="T6:V6"/>
    <mergeCell ref="W6:Y6"/>
    <mergeCell ref="AR4:AS6"/>
    <mergeCell ref="AO4:AQ6"/>
    <mergeCell ref="AL5:AN6"/>
    <mergeCell ref="AL7:AL8"/>
    <mergeCell ref="AM7:AM8"/>
    <mergeCell ref="AN7:AN8"/>
    <mergeCell ref="AO7:AO8"/>
    <mergeCell ref="AP7:AP8"/>
    <mergeCell ref="AQ7:AQ8"/>
    <mergeCell ref="AR7:AR8"/>
    <mergeCell ref="AS7:AS8"/>
  </mergeCells>
  <pageMargins left="0.39370078740157483" right="0.39370078740157483" top="0.74803149606299213" bottom="0.74803149606299213" header="0.31496062992125984" footer="0.31496062992125984"/>
  <pageSetup paperSize="9" scale="50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5E62591-2490-4E57-8603-B5E80D055E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2020-01-24T08:22:41Z</cp:lastPrinted>
  <dcterms:created xsi:type="dcterms:W3CDTF">2020-01-23T09:01:43Z</dcterms:created>
  <dcterms:modified xsi:type="dcterms:W3CDTF">2020-01-24T08:27:30Z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 1_2.xlsx</vt:lpwstr>
  </property>
  <property fmtid="{D5CDD505-2E9C-101B-9397-08002B2CF9AE}" pid="3" name="Название отчета">
    <vt:lpwstr>IKB_2016_MR_GO 1_2.xlsx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 1.xlt</vt:lpwstr>
  </property>
  <property fmtid="{D5CDD505-2E9C-101B-9397-08002B2CF9AE}" pid="11" name="Локальная база">
    <vt:lpwstr>не используется</vt:lpwstr>
  </property>
</Properties>
</file>